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537B2950-90DC-4B41-9943-9B6D6E262627}" xr6:coauthVersionLast="47" xr6:coauthVersionMax="47" xr10:uidLastSave="{00000000-0000-0000-0000-000000000000}"/>
  <bookViews>
    <workbookView xWindow="-120" yWindow="-120" windowWidth="29040" windowHeight="15720" activeTab="5" xr2:uid="{00000000-000D-0000-FFFF-FFFF00000000}"/>
  </bookViews>
  <sheets>
    <sheet name="ŠMSM" sheetId="1" r:id="rId1"/>
    <sheet name="SM" sheetId="2" r:id="rId2"/>
    <sheet name="AM" sheetId="3" r:id="rId3"/>
    <sheet name="VRM" sheetId="4" r:id="rId4"/>
    <sheet name="SADM" sheetId="9" r:id="rId5"/>
    <sheet name="SAM" sheetId="10" r:id="rId6"/>
    <sheet name="JUNGTINIAI" sheetId="7" r:id="rId7"/>
  </sheets>
  <definedNames>
    <definedName name="_xlnm._FilterDatabase" localSheetId="2" hidden="1">AM!#REF!</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58" i="10" l="1"/>
  <c r="U58" i="10"/>
  <c r="T58" i="10"/>
  <c r="AE54" i="10"/>
  <c r="U54" i="10"/>
  <c r="AE50" i="10"/>
  <c r="U50" i="10"/>
  <c r="T46" i="10" s="1"/>
  <c r="AE46" i="10"/>
  <c r="U46" i="10"/>
  <c r="AE42" i="10"/>
  <c r="U42" i="10"/>
  <c r="T38" i="10" s="1"/>
  <c r="AE38" i="10"/>
  <c r="U38" i="10"/>
  <c r="AE34" i="10"/>
  <c r="U34" i="10"/>
  <c r="T34" i="10"/>
  <c r="AE32" i="10"/>
  <c r="U32" i="10"/>
  <c r="T32" i="10" s="1"/>
  <c r="AE28" i="10"/>
  <c r="U28" i="10"/>
  <c r="T26" i="10" s="1"/>
  <c r="AE26" i="10"/>
  <c r="U26" i="10"/>
  <c r="AE24" i="10"/>
  <c r="U24" i="10"/>
  <c r="T24" i="10" s="1"/>
  <c r="AE22" i="10"/>
  <c r="U22" i="10"/>
  <c r="T22" i="10"/>
  <c r="AE20" i="10"/>
  <c r="U20" i="10"/>
  <c r="T20" i="10" s="1"/>
  <c r="AE18" i="10"/>
  <c r="U18" i="10"/>
  <c r="T18" i="10" s="1"/>
  <c r="AE14" i="10"/>
  <c r="U14" i="10"/>
  <c r="T12" i="10" s="1"/>
  <c r="AE12" i="10"/>
  <c r="U12" i="10"/>
  <c r="AE8" i="10"/>
  <c r="U8" i="10"/>
  <c r="AE6" i="10"/>
  <c r="U6" i="10"/>
  <c r="T6" i="10"/>
  <c r="T114" i="4"/>
  <c r="T111" i="4"/>
  <c r="T91" i="4"/>
  <c r="T67" i="4"/>
  <c r="T61" i="4"/>
  <c r="T56" i="4"/>
  <c r="T52" i="4"/>
  <c r="T43" i="4"/>
  <c r="T24" i="4"/>
  <c r="T19" i="4"/>
  <c r="T14" i="4"/>
  <c r="T9" i="4"/>
  <c r="T6" i="4"/>
  <c r="AE58" i="9" l="1"/>
  <c r="U58" i="9"/>
  <c r="T58" i="9" s="1"/>
  <c r="AE56" i="9"/>
  <c r="U56" i="9"/>
  <c r="T56" i="9"/>
  <c r="AE54" i="9"/>
  <c r="U54" i="9"/>
  <c r="T54" i="9"/>
  <c r="AE52" i="9"/>
  <c r="U52" i="9"/>
  <c r="T52" i="9" s="1"/>
  <c r="AE50" i="9"/>
  <c r="U50" i="9"/>
  <c r="T50" i="9"/>
  <c r="AE48" i="9"/>
  <c r="U48" i="9"/>
  <c r="T48" i="9" s="1"/>
  <c r="AE46" i="9"/>
  <c r="U46" i="9"/>
  <c r="T46" i="9"/>
  <c r="AE44" i="9"/>
  <c r="U44" i="9"/>
  <c r="T44" i="9"/>
  <c r="AE42" i="9"/>
  <c r="U42" i="9"/>
  <c r="T42" i="9" s="1"/>
  <c r="AE40" i="9"/>
  <c r="U40" i="9"/>
  <c r="AE38" i="9"/>
  <c r="U38" i="9"/>
  <c r="T38" i="9"/>
  <c r="AE36" i="9"/>
  <c r="U36" i="9"/>
  <c r="T36" i="9" s="1"/>
  <c r="AE34" i="9"/>
  <c r="U34" i="9"/>
  <c r="T34" i="9" s="1"/>
  <c r="AE32" i="9"/>
  <c r="U32" i="9"/>
  <c r="T32" i="9"/>
  <c r="AE30" i="9"/>
  <c r="U30" i="9"/>
  <c r="AE28" i="9"/>
  <c r="U28" i="9"/>
  <c r="T28" i="9" s="1"/>
  <c r="AE26" i="9"/>
  <c r="U26" i="9"/>
  <c r="T26" i="9"/>
  <c r="AE24" i="9"/>
  <c r="U24" i="9"/>
  <c r="AE22" i="9"/>
  <c r="U22" i="9"/>
  <c r="T20" i="9" s="1"/>
  <c r="AE20" i="9"/>
  <c r="U20" i="9"/>
  <c r="AE18" i="9"/>
  <c r="U18" i="9"/>
  <c r="T18" i="9" s="1"/>
  <c r="AE16" i="9"/>
  <c r="U16" i="9"/>
  <c r="T16" i="9"/>
  <c r="AE14" i="9"/>
  <c r="U14" i="9"/>
  <c r="AE12" i="9"/>
  <c r="U12" i="9"/>
  <c r="T12" i="9" s="1"/>
  <c r="AE10" i="9"/>
  <c r="U10" i="9"/>
  <c r="AE8" i="9"/>
  <c r="U8" i="9"/>
  <c r="T8" i="9" s="1"/>
  <c r="AE6" i="9"/>
  <c r="U6" i="9"/>
  <c r="T6" i="9" s="1"/>
  <c r="U55" i="1" l="1"/>
  <c r="AE55" i="1" s="1"/>
  <c r="U51" i="1"/>
  <c r="AE51" i="1" s="1"/>
  <c r="T51" i="1"/>
  <c r="AE48" i="1"/>
  <c r="U48" i="1"/>
  <c r="T48" i="1"/>
  <c r="U42" i="1"/>
  <c r="AE42" i="1" s="1"/>
  <c r="T42" i="1"/>
  <c r="U37" i="1"/>
  <c r="AE37" i="1" s="1"/>
  <c r="U31" i="1"/>
  <c r="AE31" i="1" s="1"/>
  <c r="AE28" i="1"/>
  <c r="U28" i="1"/>
  <c r="T28" i="1"/>
  <c r="AE25" i="1"/>
  <c r="U25" i="1"/>
  <c r="T22" i="1" s="1"/>
  <c r="AE22" i="1"/>
  <c r="U22" i="1"/>
  <c r="AE13" i="1"/>
  <c r="U13" i="1"/>
  <c r="AE10" i="1"/>
  <c r="U10" i="1"/>
  <c r="T10" i="1" s="1"/>
  <c r="AE7" i="1"/>
  <c r="U7" i="1"/>
  <c r="T7" i="1"/>
  <c r="T55" i="1" l="1"/>
  <c r="T31" i="1"/>
  <c r="T22" i="3" l="1"/>
  <c r="T10" i="3"/>
  <c r="AE6" i="2" l="1"/>
</calcChain>
</file>

<file path=xl/sharedStrings.xml><?xml version="1.0" encoding="utf-8"?>
<sst xmlns="http://schemas.openxmlformats.org/spreadsheetml/2006/main" count="3566" uniqueCount="713">
  <si>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</si>
  <si>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</si>
  <si>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</si>
  <si>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</si>
  <si>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</si>
  <si>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</si>
  <si>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</si>
  <si>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</si>
  <si>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</si>
  <si>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</si>
  <si>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</si>
  <si>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</si>
  <si>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</si>
  <si>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</si>
  <si>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</si>
  <si>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</si>
  <si>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</si>
  <si>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</si>
  <si>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</si>
  <si>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</si>
  <si>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</si>
  <si>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</si>
  <si>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</si>
  <si>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</si>
  <si>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</si>
  <si>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</si>
  <si>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</si>
  <si>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</si>
  <si>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</si>
  <si>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</si>
  <si>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</si>
  <si>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</si>
  <si>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</si>
  <si>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</si>
  <si>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</si>
  <si>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</si>
  <si>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</si>
  <si>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</si>
  <si>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</si>
  <si>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</si>
  <si>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</si>
  <si>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</si>
  <si>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</si>
  <si>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</si>
  <si>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</si>
  <si>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</si>
  <si>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</si>
  <si>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</si>
  <si>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</si>
  <si>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</si>
  <si>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</si>
  <si>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</si>
  <si>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</si>
  <si>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</si>
  <si>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</si>
  <si>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</si>
  <si>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</si>
  <si>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</si>
  <si>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</si>
  <si>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</si>
  <si>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</si>
  <si>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</si>
  <si>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</si>
  <si>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</si>
  <si>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</si>
  <si>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</si>
  <si>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</si>
  <si>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</si>
  <si>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</si>
  <si>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</si>
  <si>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</si>
  <si>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</si>
  <si>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</si>
  <si>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</si>
  <si>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</si>
  <si>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</si>
  <si>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</si>
  <si>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</si>
  <si>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KAUNO REGIONO KVIETIMŲ TEIKTI PROJEKTŲ ĮGYVENDINIMO PLANUS PLANAS</t>
  </si>
  <si>
    <t>Pažangos priemonės pavadinimas</t>
  </si>
  <si>
    <t>Strate-ginės svarbos projektas</t>
  </si>
  <si>
    <t>Planuojama kvietimo pabaigos data</t>
  </si>
  <si>
    <t>22-001-P</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</si>
  <si>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</si>
  <si>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</si>
  <si>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mokymo klasių talpumas</t>
  </si>
  <si>
    <t>P.B.2.0066</t>
  </si>
  <si>
    <t>asmenys</t>
  </si>
  <si>
    <t>viešasis</t>
  </si>
  <si>
    <t>Kauno rajono savivaldybės administracija</t>
  </si>
  <si>
    <t>ŠMSM</t>
  </si>
  <si>
    <t>CPVA</t>
  </si>
  <si>
    <t>Dotacija</t>
  </si>
  <si>
    <t>Planavimo</t>
  </si>
  <si>
    <t xml:space="preserve"> -</t>
  </si>
  <si>
    <t>ERPF</t>
  </si>
  <si>
    <t>Naujos arba modernizuotos vaikų priežiūros infrastruktūros naudotojų skaičius per metus</t>
  </si>
  <si>
    <t>R.B.2.2070</t>
  </si>
  <si>
    <t>naudotojai per metus</t>
  </si>
  <si>
    <t>Sukurtų naujų ikimokyklinio ugdymo vietų skaičius</t>
  </si>
  <si>
    <t>P.S.2.1024</t>
  </si>
  <si>
    <t>skaičius</t>
  </si>
  <si>
    <t xml:space="preserve">Tikslinės transporto priemonės </t>
  </si>
  <si>
    <t>P.S.2.1029</t>
  </si>
  <si>
    <t>Vaikų, pasinaudojusių pavėžėjimo paslaugomis naujai įsigytomis transporto priemonėmis, skaičius per metus</t>
  </si>
  <si>
    <t>R.S.2.3030</t>
  </si>
  <si>
    <t>asmenys per metus</t>
  </si>
  <si>
    <t>Ugdymo prieinamumo didinimas atskirtį patiriantiems vaikams Raseinių rajono savivaldybėje</t>
  </si>
  <si>
    <t>Naujos arba modernizuotos švietimo infrastruktūros mokymo klasių talpumas</t>
  </si>
  <si>
    <t xml:space="preserve">P.B.2.0067 </t>
  </si>
  <si>
    <t>Raseinių rajono savivaldybės administracija</t>
  </si>
  <si>
    <t>Naujos arba modernizuotos švietimo infrastruktūros naudotojų skaičius per metus</t>
  </si>
  <si>
    <t>R.B.2.2071</t>
  </si>
  <si>
    <t>Mokyklos, kuriose buvo įdiegtos universalaus dizaino ir kitos inžinerinės priemonės pritaikant aplinką asmenims, turintiems negalią</t>
  </si>
  <si>
    <t xml:space="preserve">P.S.2.1025 </t>
  </si>
  <si>
    <t>Mokyklų, kuriose buvo įdiegtos universalaus dizaino ir kitos inžinerinės priemonės, aplinką pritaikant asmenims, turintiems negalią, dalis nuo visų mokyklų</t>
  </si>
  <si>
    <t xml:space="preserve">R.S.2.3026 </t>
  </si>
  <si>
    <t>procentas</t>
  </si>
  <si>
    <t>22-002-P</t>
  </si>
  <si>
    <t>Ugdymo prieinamumo didinimas atskirtį patiriantiems vaikams Prienų rajone</t>
  </si>
  <si>
    <t>Prienų rajono savivaldybės administracija</t>
  </si>
  <si>
    <t>22-003-P</t>
  </si>
  <si>
    <t>Kėdainių rajono savivaldybės administracija</t>
  </si>
  <si>
    <t>22-004-P</t>
  </si>
  <si>
    <t>Kaišiadorių rajono savivaldybės administracija</t>
  </si>
  <si>
    <t>2024-09</t>
  </si>
  <si>
    <t>Mokinių, kurie naudojasi sukurta visos dienos mokyklos infrastruktūra, skaičius</t>
  </si>
  <si>
    <t>R.S.2.3027</t>
  </si>
  <si>
    <t>22-005-P</t>
  </si>
  <si>
    <t xml:space="preserve">Naujos arba modernizuotos švietimo infrastruktūros mokymo klasių talpumas </t>
  </si>
  <si>
    <t>Birštono savivaldybės administracija</t>
  </si>
  <si>
    <t xml:space="preserve">R.B.2.2071 </t>
  </si>
  <si>
    <t xml:space="preserve">R.S.2.3027 </t>
  </si>
  <si>
    <t>22-006-P</t>
  </si>
  <si>
    <t>22-007-P</t>
  </si>
  <si>
    <t>Įvairialypio švietimo plėtojimas  vykdant visos dienos mokyklų veiklą Prienų rajone</t>
  </si>
  <si>
    <t>22-008-P</t>
  </si>
  <si>
    <t>Jonavos rajono savivaldybės administracija</t>
  </si>
  <si>
    <t>22-101-P</t>
  </si>
  <si>
    <t>Juodųjų dėmių arba
avaringų vietų
pasuose siūlomų
eismo saugumo
inžinerinių ar kitų
inžinerinių
sprendinių, kurie
užtikrintų juodojoje
dėmėje arba
avaringoje vietoje
nustatytų
inžinerinių kelio
arba gatvės
infrastruktūros
saugumo trūkumų
šalinimą,
įgyvendinimas</t>
  </si>
  <si>
    <t>Juodųjų dėmių ir avaringų vietų skaičiaus mažinimas</t>
  </si>
  <si>
    <t>Avaringų vietų
skaičiaus
mažinimas Jonavos
mieste</t>
  </si>
  <si>
    <t>Investicijų programos 3 prioriteto „Geriau sujungta Lietuva“ 3.2 konkretus uždavinys „ Plėtoti ir stiprinti tvarų, klimato kaitai atsparų, pažangų ir įvairiarūšį nacionalinį, regioninį ir vietos judumą, įskaitant geresnes galimybes naudotis TEN-T ir tarpvalstybinį judumą"</t>
  </si>
  <si>
    <t xml:space="preserve"> Ne</t>
  </si>
  <si>
    <t>Įdiegtos saugų eismą gerinančios priemonės vietinės reikšmės keliuose (gatvėse)</t>
  </si>
  <si>
    <t xml:space="preserve">P.S.2.1023
</t>
  </si>
  <si>
    <t>Skaičius</t>
  </si>
  <si>
    <t>Viešasis</t>
  </si>
  <si>
    <t>Jonavos rajono
savivaldybės
administracija</t>
  </si>
  <si>
    <t>SM</t>
  </si>
  <si>
    <t>Europos regioninės plėtros fondas (toliau – ERPF)</t>
  </si>
  <si>
    <t xml:space="preserve"> -.</t>
  </si>
  <si>
    <t>2024 sausis</t>
  </si>
  <si>
    <t>2024 balandis</t>
  </si>
  <si>
    <t xml:space="preserve">
</t>
  </si>
  <si>
    <t>Panaikintos juodosios dėmės ar
avaringos vietos vietinės reikšmės keliuose
(gatvėse)</t>
  </si>
  <si>
    <t>R.S.2.3024</t>
  </si>
  <si>
    <t>10-001-05-03-07 (RE)</t>
  </si>
  <si>
    <t>22-201-P</t>
  </si>
  <si>
    <t>Jonavos rajono savivaldybės aplinkos oro monitoringo stiprinimas</t>
  </si>
  <si>
    <t>22-202-P</t>
  </si>
  <si>
    <t>Aplinkos oro monitoringo sistemos sukūrimas Prienų rajono savivaldybėje</t>
  </si>
  <si>
    <t>Stiprinti savivaldybių aplinkos oro monitoringą</t>
  </si>
  <si>
    <r>
      <t xml:space="preserve">2021–2027 </t>
    </r>
    <r>
      <rPr>
        <sz val="9"/>
        <rFont val="Times New Roman"/>
        <family val="1"/>
        <charset val="186"/>
      </rPr>
      <t xml:space="preserve">metų </t>
    </r>
    <r>
      <rPr>
        <sz val="9"/>
        <color theme="1"/>
        <rFont val="Times New Roman"/>
        <family val="1"/>
        <charset val="186"/>
      </rPr>
      <t>Europos Sąjungos investicijų programos konkretus uždavinys 2.7 Stiprinti gamtos, biologinės įvairovės ir žaliosios infrastruktūros apsaugą ir išsaugojimą, be kita ko, miestų teritorijose ir mažinti visų rūšių taršą.</t>
    </r>
  </si>
  <si>
    <t>2021–2027 metų Europos Sąjungos investicijų programos konkretus uždavinys 2.7 Stiprinti gamtos, biologinės įvairovės ir žaliosios infrastruktūros apsaugą ir išsaugojimą, be kita ko, miestų teritorijose ir mažinti visų rūšių taršą.</t>
  </si>
  <si>
    <t>AM</t>
  </si>
  <si>
    <t>Planavimas</t>
  </si>
  <si>
    <t xml:space="preserve">P.B.2.0039 </t>
  </si>
  <si>
    <t>R.N.2.5051</t>
  </si>
  <si>
    <t>Miestai, kuriuose įrengta ar modernizuota oro monitoringo infrastruktūra, skaičius</t>
  </si>
  <si>
    <t>oro kokybės zonos</t>
  </si>
  <si>
    <t>miestų skaičius</t>
  </si>
  <si>
    <t>Teritorijos, kurioms taikomos oro taršos stebėsenos sistemos, oro kokybės zonos</t>
  </si>
  <si>
    <t>Miestai, kuriuose įrengta ar modernizuota oro monitoringo infrastruktūra</t>
  </si>
  <si>
    <t>Prienų rajono savivaldybės
visuomenės sveikatos biuras</t>
  </si>
  <si>
    <t>Sanglaudos fondas</t>
  </si>
  <si>
    <t>Galimi pareiš-kėjai</t>
  </si>
  <si>
    <t xml:space="preserve">Finansavimas pagal regioną, kuriam gali būti priskiriama (-os) projekto veikla
 (-os) </t>
  </si>
  <si>
    <t>Europos Sąjungos (toliau – ES) fondų lėšos</t>
  </si>
  <si>
    <t>Įvairialypio švietimo plėtojimas  vykdant visos dienos mokyklų veiklą Birštone</t>
  </si>
  <si>
    <t>12-003-03-02-17-(RE)-22-(LT022-02-06-01)</t>
  </si>
  <si>
    <t>Plėtoti įvairialypį švietimą  vykdant visos dienos mokyklų veiklą</t>
  </si>
  <si>
    <t>2.1. Įvairialypio švietimo plėtojimas Birštono savivaldybėje vykdant visos dienos mokyklos veiklą Birštono gimnazijoje</t>
  </si>
  <si>
    <t xml:space="preserve"> naudotojai per metus</t>
  </si>
  <si>
    <t>Įvairialypio švietimo plėtojimas  vykdant visos dienos mokyklų veiklą ir ugdymo įstaigų prieinamumo didinimas Kaišiadorių  rajone</t>
  </si>
  <si>
    <t>2.2. Ugdymo prieinamumo didinimas ir plėtojimas Kaišiadorių rajono savivaldybėje*</t>
  </si>
  <si>
    <t xml:space="preserve"> Naujos arba modernizuotos švietimo infrastruktūros naudotojų skaičius per metus</t>
  </si>
  <si>
    <t>12-003-03-01-23-(RE)-22-(LT022-02-06-01)</t>
  </si>
  <si>
    <t>Padidinti ugdymo prieinamumą atskirtį patiriantiems vaikams</t>
  </si>
  <si>
    <t>1.2. Ugdymo prieinamumo didinimas ir plėtojimas Kaišiadorių rajono savivaldybėje*</t>
  </si>
  <si>
    <t xml:space="preserve">Mokyklų, kuriose buvo įdiegtos universalaus dizaino ir kitos inžinerinės priemonės, aplinką pritaikant asmenims, turintiems negalią, dalis nuo visų mokyklų, </t>
  </si>
  <si>
    <t xml:space="preserve">P.B.2.0066 </t>
  </si>
  <si>
    <t xml:space="preserve">Naujos arba modernizuotos vaikų priežiūros infrastruktūros naudotojų skaičius per metus, </t>
  </si>
  <si>
    <t xml:space="preserve">R.B.2.2070 </t>
  </si>
  <si>
    <t xml:space="preserve">P.S.2.1024 </t>
  </si>
  <si>
    <t xml:space="preserve"> skaičius</t>
  </si>
  <si>
    <t>Tikslinės transporto priemonės</t>
  </si>
  <si>
    <t xml:space="preserve">P.S.2.1029 </t>
  </si>
  <si>
    <t xml:space="preserve">R.S.2.3030 </t>
  </si>
  <si>
    <t>Įvairialypio švietimo plėtojimas  vykdant visos dienos mokyklų veiklą Kėdainių ir Raseinių rajonuose</t>
  </si>
  <si>
    <t>2.3. Įvairialypio švietimo plėtojimas Kėdainių „Aušros“ progimnazijoje ir Vilainių mokykloje-darželyje „Obelėlė“, vykdant visos dienos mokyklos veiklą</t>
  </si>
  <si>
    <t xml:space="preserve"> Mokinių, kurie naudojasi sukurta visos dienos mokyklos infrastruktūra, skaičius</t>
  </si>
  <si>
    <t>2.5. Įvairialypio švietimo plėtojimas, vykdant visos dienos mokyklų veiklą Raseinių rajono savivaldybėje</t>
  </si>
  <si>
    <t>2.4. Visos dienos mokyklos erdvių sukūrimas Veiverių Tomo Žilinsko gimnazijoje</t>
  </si>
  <si>
    <t>2024-03</t>
  </si>
  <si>
    <t>2024-05</t>
  </si>
  <si>
    <t>Ugdymo prieinamumo didinimas atskirtį patiriantiems vaikams Kauno ir Jonavos rajonuose</t>
  </si>
  <si>
    <t>1.1 Ugdymo prieinamumo didinimas atskirtį turintiems vaikams Jonavos rajone</t>
  </si>
  <si>
    <t xml:space="preserve"> 2024-03</t>
  </si>
  <si>
    <t xml:space="preserve"> 2024-05</t>
  </si>
  <si>
    <t>1.3. Padidinti ugdymo prieinamumą vaikams Kauno rajone</t>
  </si>
  <si>
    <t>Ugdymo prieinamumo didinimas atskirtį patiriantiems vaikams Kėdainių rajone</t>
  </si>
  <si>
    <t>1.4. Ugdymo prieinamumo didinimas atskirtį patiriantiems vaikams Kėdainių „Ryto“ ir Kėdainių Juozo Paukštelio progimnazijose</t>
  </si>
  <si>
    <t xml:space="preserve"> 2024-06</t>
  </si>
  <si>
    <t xml:space="preserve"> 2024-08</t>
  </si>
  <si>
    <t>22-009-P</t>
  </si>
  <si>
    <t>1.5. Ugdymo paslaugų prieinamumo didinimas Prienų lopšelyje-darželyje „Gintarėlis“</t>
  </si>
  <si>
    <t>2024-04</t>
  </si>
  <si>
    <t>2024-06</t>
  </si>
  <si>
    <t>Ugdymo prieinamumo didinimas atskirtį patiriantiems vaikams Prienų rajono savivaldybėje</t>
  </si>
  <si>
    <t>1.6. Ugdymo paslaugų prieinamumo didinimas Prienų rajono savivaldybės mokyklose</t>
  </si>
  <si>
    <t>2024-07</t>
  </si>
  <si>
    <t>1.7. Ugdymo prieinamumo didinimas atskirtį patiriantiems vaikams Raseinių rajono savivaldybėje</t>
  </si>
  <si>
    <t xml:space="preserve"> 2024-09</t>
  </si>
  <si>
    <t xml:space="preserve"> 2024-11</t>
  </si>
  <si>
    <t xml:space="preserve">02-001-06-11-02 (RE)-22-(LT022-01-02-01) </t>
  </si>
  <si>
    <t>2024.01</t>
  </si>
  <si>
    <t>2024.03</t>
  </si>
  <si>
    <t>22-401-P</t>
  </si>
  <si>
    <t>Socialinio būsto fondo plėtra Kauno regione I</t>
  </si>
  <si>
    <t>09-003-02-02-11-(RE)-22-(LT022-02-01-01)</t>
  </si>
  <si>
    <t>Sumažinti pažeidžiamų visuomenės grupių gerovės teritorinius skirtumus</t>
  </si>
  <si>
    <t>Socialinio būsto fondo neįgaliesiems ir gausioms šeimoms plėtra Kėdainių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</si>
  <si>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</si>
  <si>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</si>
  <si>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</si>
  <si>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Asmenys</t>
  </si>
  <si>
    <t>Naujų arba modernizuotų socialinių būstų naudotojų skaičius per metus</t>
  </si>
  <si>
    <t>R.B.2.2067</t>
  </si>
  <si>
    <t>Naudotojai per metus</t>
  </si>
  <si>
    <t>Lietuvos Respublikos socialinės apsaugos ir darbo ministerija</t>
  </si>
  <si>
    <t>Centrinė projektų valdymo agentūra</t>
  </si>
  <si>
    <t>Socialinio būsto fondo plėtra Prienų rajono savivaldybėje</t>
  </si>
  <si>
    <t>22-402-P</t>
  </si>
  <si>
    <t>Socialinio būsto fondo plėtra Kauno regione II</t>
  </si>
  <si>
    <t>Socialinio būsto fondo plėtra Kauno rajono savivaldybėje</t>
  </si>
  <si>
    <t>22-403-P</t>
  </si>
  <si>
    <t>Socialinio būsto fondo plėtra Kauno regione III</t>
  </si>
  <si>
    <t>Socialinio būsto plėtra Jonavos mieste</t>
  </si>
  <si>
    <t>Socialinio būsto plėtra Raseinių rajono savivaldybėje (II etapas)</t>
  </si>
  <si>
    <t>22-404-P</t>
  </si>
  <si>
    <t>Socialinio būsto fondo plėtra Kauno regione IV</t>
  </si>
  <si>
    <t>Socialinio būsto fondo neįgaliesiems ir gausioms šeimoms plėtra Kaišiadorių rajono savivaldybėje</t>
  </si>
  <si>
    <t>2024 03</t>
  </si>
  <si>
    <t>2024 05</t>
  </si>
  <si>
    <t>2024 12</t>
  </si>
  <si>
    <t>2025 06</t>
  </si>
  <si>
    <t>Geriamojo vandens tiekimo ir nuotekų tvarkymo paslaugų prieinamumo didinimas Kaišiadorių rajono savivaldybėje</t>
  </si>
  <si>
    <t>Didinti geriamojo vandens tiekimo ir nuotekų tvarkymo paslaugų prieinamumą</t>
  </si>
  <si>
    <t>02-001-06-07-02(RE)-22-(LT022-02-04-01)</t>
  </si>
  <si>
    <t>22-203-P</t>
  </si>
  <si>
    <t>2.5. Skatinti prieigą prie vandens ir tvarią vandentvarką</t>
  </si>
  <si>
    <t>Viešojo vandens tiekimo paskirstymo sistemų naujų arba atnaujintų vamzdynų ilgis</t>
  </si>
  <si>
    <t xml:space="preserve">RCO30
P.B.2.0030 </t>
  </si>
  <si>
    <t>km</t>
  </si>
  <si>
    <t>Viešojo nuotekų surinkimo tinklo naujų arba atnaujintų vamzdynų ilgis</t>
  </si>
  <si>
    <t xml:space="preserve">RCO31
P.B.2.0031 </t>
  </si>
  <si>
    <t xml:space="preserve">Nauji arba atnaujinti nuotekų valymo pajėgumai </t>
  </si>
  <si>
    <t xml:space="preserve">RCO32
P.B.2.0032 </t>
  </si>
  <si>
    <t>Gyventojų ekvivalentas</t>
  </si>
  <si>
    <t>Gyventojai, prisijungę prie patobulintų viešojo vandens tiekimo sistemų</t>
  </si>
  <si>
    <t xml:space="preserve">RCR41
R.B.2.2041 </t>
  </si>
  <si>
    <t>Gyventojai, prisijungę bent prie antrinio viešojo nuotekų valymo įrenginių</t>
  </si>
  <si>
    <t xml:space="preserve">RCR42
R.B.2.2042 </t>
  </si>
  <si>
    <t>Nauji arba atnaujinti geriamojo vandens ruošimo pajėgumai</t>
  </si>
  <si>
    <t xml:space="preserve">P.S.2.1013 </t>
  </si>
  <si>
    <t>m3/parą</t>
  </si>
  <si>
    <t>UAB „Kaišiadorių vandenys“</t>
  </si>
  <si>
    <t>Privatus</t>
  </si>
  <si>
    <t>-</t>
  </si>
  <si>
    <t>2025-02</t>
  </si>
  <si>
    <t>2025-04</t>
  </si>
  <si>
    <t>Geriamojo vandens tiekimo ir nuotekų tvarkymo paslaugų prieinamumo didinimas Kėdainių rajone</t>
  </si>
  <si>
    <t>UAB „Kėdainių vandenys“</t>
  </si>
  <si>
    <t>Geriamojo vandens tiekimo ir nuotekų tvarkymo infrastruktūros plėtra ir atnaujinimas Kauno rajone  (2024-2029 m.)</t>
  </si>
  <si>
    <t>22-204-P</t>
  </si>
  <si>
    <t>UAB „Giraitės vandenys“</t>
  </si>
  <si>
    <t>Nuotekų tvarkymo infrastruktūros plėtra ir rekonstrukcija Raseinių r. sav.</t>
  </si>
  <si>
    <t>UAB „Raseinių vandenys“</t>
  </si>
  <si>
    <t>22-205-P</t>
  </si>
  <si>
    <t xml:space="preserve">Geriamojo vandens tiekimo ir nuotekų tvarkymo paslaugų prieinamumo didinimas Jonavos rajone </t>
  </si>
  <si>
    <t>UAB „Jonavos vandenys“</t>
  </si>
  <si>
    <t>2024-11</t>
  </si>
  <si>
    <t>2025-01</t>
  </si>
  <si>
    <t>Vandentiekio ir nuotekų tinklų infrastruktūros plėtra Prienų rajone (II etapas)</t>
  </si>
  <si>
    <t>UAB „Prienų vandenys“</t>
  </si>
  <si>
    <t>22-102-P</t>
  </si>
  <si>
    <t>Darnaus judumo infrastruktūros diegimas Birštono mieste</t>
  </si>
  <si>
    <t xml:space="preserve"> 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</si>
  <si>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</si>
  <si>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</si>
  <si>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</si>
  <si>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 xml:space="preserve">Dotacija </t>
  </si>
  <si>
    <t>2025-06</t>
  </si>
  <si>
    <t>2025-08</t>
  </si>
  <si>
    <t xml:space="preserve">Dviračiams skirta infrastruktūra, kuriai
suteikta parama </t>
  </si>
  <si>
    <t>P.B.2.0058</t>
  </si>
  <si>
    <t>Kilometrai</t>
  </si>
  <si>
    <t>22-103-P</t>
  </si>
  <si>
    <t>Darnaus judumo priemonių diegimas Jonavos mieste (II etapas)</t>
  </si>
  <si>
    <t>22-104-P</t>
  </si>
  <si>
    <t>Kauno miesto savivaldybės administracija</t>
  </si>
  <si>
    <t>2024-08</t>
  </si>
  <si>
    <t>22-105-P</t>
  </si>
  <si>
    <t>Pėsčiųjų ir dviračių takų įrengimas Kauno miesto gatvėse</t>
  </si>
  <si>
    <t>Baltų pr. pėsčiųjų ir dviračių tako įrengimas</t>
  </si>
  <si>
    <t>Baltijos g. pėsčiųjų ir dviračių tako įrengimas</t>
  </si>
  <si>
    <t>Chemijos g. pėsčiųjų ir dviračių tako įrengimas</t>
  </si>
  <si>
    <t>22-106-P</t>
  </si>
  <si>
    <t>Dviračių ir pėsčiųjų takų infrastruktūros  gerinimas bei darnaus judumo priemonių diegimas Kėdainių mieste</t>
  </si>
  <si>
    <t xml:space="preserve">Įgyvendintos darnaus judumo priemonės, skaičius </t>
  </si>
  <si>
    <t>P.S.2.1035</t>
  </si>
  <si>
    <t>22-206-P</t>
  </si>
  <si>
    <t>22-521-P</t>
  </si>
  <si>
    <t>Kokybiškų prevencijos paslaugų prieinamumo didinimas visuomenės sveikatai stiprinti</t>
  </si>
  <si>
    <t>11-001-02-10-03(RE)</t>
  </si>
  <si>
    <t>Gerinti kokybiškų visuomenės sveikatos paslaugų prieinamumą regionuose</t>
  </si>
  <si>
    <t>1.1. Visuomenės sveikatos paslaugų kokybės gerinimas Birštono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</si>
  <si>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</si>
  <si>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</si>
  <si>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</si>
  <si>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 xml:space="preserve">80
(2026)
</t>
  </si>
  <si>
    <t>viešas</t>
  </si>
  <si>
    <t>SAM</t>
  </si>
  <si>
    <t>ESF+</t>
  </si>
  <si>
    <t xml:space="preserve"> 2024-04</t>
  </si>
  <si>
    <t xml:space="preserve">Asmenys, dalyvavę sveikatos raštingumo didinimo veiklose </t>
  </si>
  <si>
    <t xml:space="preserve">P.S.2.1519 </t>
  </si>
  <si>
    <t xml:space="preserve">200
(2026)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</si>
  <si>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</si>
  <si>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</si>
  <si>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</si>
  <si>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</si>
  <si>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</si>
  <si>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(2024)</t>
  </si>
  <si>
    <t>1.4. Prevencinių priemonių, stiprinančių visuomenės sveikatą, psichologinę gerovę ir atsparumą, įgyvendinimas Kauno rajono savivaldybėje</t>
  </si>
  <si>
    <t xml:space="preserve">80
(2027)
</t>
  </si>
  <si>
    <t>Kauno rajono savivaldybės visuomenės sveikatos biuras</t>
  </si>
  <si>
    <t xml:space="preserve">10000
(2027)
</t>
  </si>
  <si>
    <t>22-522-P</t>
  </si>
  <si>
    <t>1.3. Visuomenės sveikatos paslaugų kokybės gerinimas Kaišiadorių rajone</t>
  </si>
  <si>
    <t xml:space="preserve">80
(2028)
</t>
  </si>
  <si>
    <t>Kaišiadorių rajono savivaldybės visuomenės sveikatos biuras</t>
  </si>
  <si>
    <t xml:space="preserve">1100
(2028)
</t>
  </si>
  <si>
    <t>1.5. Kokybiškų visuomenės sveikatos paslaugų prieinamumo didinimas Kėdainių rajone</t>
  </si>
  <si>
    <t>Kėdainių rajono savivaldybės visuomenės sveikatos biuras</t>
  </si>
  <si>
    <t xml:space="preserve">2792
(2028)
</t>
  </si>
  <si>
    <t xml:space="preserve">1.6. Visuomenės sveikatos paslaugų kokybės gerinimas Prienų rajono  savivaldybėje </t>
  </si>
  <si>
    <t xml:space="preserve">80
(2029)
</t>
  </si>
  <si>
    <t>Prienų rajono savivaldybės visuomenės sveikatos biuras</t>
  </si>
  <si>
    <t xml:space="preserve">1900
(2029)
</t>
  </si>
  <si>
    <t>1.7. Visuomenės sveikatos paslaugų prieinamumo gerinimas Raseinių rajono savivaldybėje</t>
  </si>
  <si>
    <t>Raseinių rajono savivaldybės visuomenės sveikatos biuras</t>
  </si>
  <si>
    <t xml:space="preserve">1000
(2029)
</t>
  </si>
  <si>
    <t xml:space="preserve">85
(2029)
</t>
  </si>
  <si>
    <t>22-523-P</t>
  </si>
  <si>
    <t>1.2. Prevencinių priemonių, stiprinančių visuomenės sveikatą, psichologinę gerovę ir atsparumą, įgyvendinimas Jonavos rajone</t>
  </si>
  <si>
    <t xml:space="preserve">1000
(2028)
</t>
  </si>
  <si>
    <t>1 (2025)</t>
  </si>
  <si>
    <t xml:space="preserve">Kokybiškų prevencijos paslaugų prieinamumo didinimas visuomenės sveikatai stiprinti </t>
  </si>
  <si>
    <t>22-524-P</t>
  </si>
  <si>
    <t>22-207-P</t>
  </si>
  <si>
    <t>Komunalinių atliekų rūšiuojamojo surinkimo infrastruktūros plėtra Prienų r. ir Birštono savivaldybėse</t>
  </si>
  <si>
    <t>02-001-06-10-01(RE)-22-(LT022-01-01-01)</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</si>
  <si>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</si>
  <si>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</si>
  <si>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</si>
  <si>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</si>
  <si>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</si>
  <si>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Alytaus regiono atliekų tvarkymo centras“</t>
  </si>
  <si>
    <t>2024-10</t>
  </si>
  <si>
    <t>Surinktos atskirai išrūšiuotos atliekos</t>
  </si>
  <si>
    <t xml:space="preserve">R.B.2.2103  </t>
  </si>
  <si>
    <t>Tonos per metus</t>
  </si>
  <si>
    <t>Įgyvendintos viešinimo kampanijos atliekų prevencijos ir tvarkymo temomis</t>
  </si>
  <si>
    <t xml:space="preserve">P.S.2.1015 </t>
  </si>
  <si>
    <t>22-208-P</t>
  </si>
  <si>
    <t>Rūšiuojamojo atliekų surinkimo skatinimas Kaišiadorių rajono savivaldybėje</t>
  </si>
  <si>
    <t>22-209-P</t>
  </si>
  <si>
    <t>Raseinių, Kėdainių, Kaišiadorių, Jonavos, Kauno rajonuose didelių gabaritų atliekų surinkimo aikštelių įrengimas</t>
  </si>
  <si>
    <t>VšĮ Kauno regiono atliekų tvarkymo centras</t>
  </si>
  <si>
    <t>2025-07</t>
  </si>
  <si>
    <t>2025-09</t>
  </si>
  <si>
    <t>22-210-P</t>
  </si>
  <si>
    <t>Žaliosios infrastruktūros Jonavos miesto
urbanizuotoje aplinkoje plėtojimas</t>
  </si>
  <si>
    <t>02-001-06-08-02-(RE)-22-(LT022-01-03-01)</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</si>
  <si>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</si>
  <si>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</si>
  <si>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</si>
  <si>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</si>
  <si>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</si>
  <si>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</si>
  <si>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hektarai</t>
  </si>
  <si>
    <t>22-211-P</t>
  </si>
  <si>
    <t>Žaliosios
infrastruktūros
urbanizuotoje
Kaišiadorių miesto
dalyje plėtojimas</t>
  </si>
  <si>
    <t>Kaišiadorių rajono savivaldybės
visuomenės sveikatos biuras</t>
  </si>
  <si>
    <t>2024-12</t>
  </si>
  <si>
    <t>22-212-P</t>
  </si>
  <si>
    <t>Žaliosios infrastruktūros Kėdainių miesto urbanizuotoje aplinkoje plėtojimas</t>
  </si>
  <si>
    <t>Kėdainių rajono
savivaldybės
administracija</t>
  </si>
  <si>
    <t>22-213-P</t>
  </si>
  <si>
    <t>Žaliosios infrastruktūros kūrimas Raseinių mieste</t>
  </si>
  <si>
    <t>Raseinių rajono
savivaldybės
administracija</t>
  </si>
  <si>
    <t>2025-10</t>
  </si>
  <si>
    <t>10-001-06-01-03 (RE)-22-(LT022-01-04-01)</t>
  </si>
  <si>
    <t>22-107-P</t>
  </si>
  <si>
    <t>Darnaus judumo
priemonių diegimas Jonavos mieste 
(III etapas)</t>
  </si>
  <si>
    <t>2025-11</t>
  </si>
  <si>
    <t>Dviračių ir pėsčiųjų tilto iš Nemuno salos į Aleksotą statyba</t>
  </si>
  <si>
    <t>22-405-P</t>
  </si>
  <si>
    <t>Institucinės globos pertvarkos įgyvendinimas Kauno regione I</t>
  </si>
  <si>
    <t>09-003-02-02-11-(RE)-22-(LT022-02-02-01)</t>
  </si>
  <si>
    <t>Institucinės globos pertvarkos įgyvendinimas Birštono savivaldybėje</t>
  </si>
  <si>
    <t xml:space="preserve">Paslaugų intelekto ir (ar) psichikos negalią turintiems asmenims vietų skaičius naujoje ar modernizuotoje infrastruktūroje </t>
  </si>
  <si>
    <t>P.S.2.1030</t>
  </si>
  <si>
    <t>2024 09</t>
  </si>
  <si>
    <t>2024 11</t>
  </si>
  <si>
    <t>Asmenų, turinčių intelekto ir (ar) psichikos negalią, gavusių paslaugas naujoje ar modernizuotoje infrastruktūroje skaičius per metus</t>
  </si>
  <si>
    <t>R.S.2.3031</t>
  </si>
  <si>
    <t>Asmenys per metus</t>
  </si>
  <si>
    <t>22-406-P</t>
  </si>
  <si>
    <t>Institucinės globos pertvarkos įgyvendinimas Kauno regione II</t>
  </si>
  <si>
    <t>Asmenų su intelekto ir (ar) psichikos negalia institucinės globos pertvarkos įgyvendinimas Kėdainių rajono savivaldybėje, įsigyjant apsaugotus būstus</t>
  </si>
  <si>
    <t xml:space="preserve">Asmenų su intelekto ir (ar) psichikos negalia institucinės globos pertvarkos įgyvendinimas Kėdainių rajono savivaldybėje, įsteigiant socialines dirbtuves </t>
  </si>
  <si>
    <t xml:space="preserve"> Asmenų su intelekto ir (ar) psichikos negalia institucinės globos pertvarkos įgyvendinimas Kėdainių rajono savivaldybėje, įsteigiant grupinius gyvenimo namus</t>
  </si>
  <si>
    <t>22-407-P</t>
  </si>
  <si>
    <t>Institucinės globos pertvarkos įgyvendinimas Kauno regione III</t>
  </si>
  <si>
    <t xml:space="preserve"> Asmenų su intelekto ir psichikos negalia institucinės globos pertvarkos įgyvendinimas Jonavoje</t>
  </si>
  <si>
    <t>2025 01</t>
  </si>
  <si>
    <t>22-408-P</t>
  </si>
  <si>
    <t>Institucinės globos pertvarkos įgyvendinimas Kauno regione IV</t>
  </si>
  <si>
    <t>Socialinės priežiūros socialinių paslaugų plėtra Kaišiadorių rajono savivaldybėje</t>
  </si>
  <si>
    <t>2025 02</t>
  </si>
  <si>
    <t>Asmenų su intelekto ir (ar) psichikos negalia institucinės globos pertvarkos įgyvendinimas Kauno rajono savivaldybėje</t>
  </si>
  <si>
    <t>Asmenų su intelekto ir psichikos negalia institucinės globos pertvarkos įgyvendinimas Raseinių rajono savivaldybėje</t>
  </si>
  <si>
    <t>Raseinių socialinių paslaugų centras</t>
  </si>
  <si>
    <t>22-409-P</t>
  </si>
  <si>
    <t>Institucinės globos pertvarkos įgyvendinimas Kauno regione V</t>
  </si>
  <si>
    <t>Apsaugoto būsto paslaugų plėtra Prienų rajono savivaldybėje</t>
  </si>
  <si>
    <t>2025 08</t>
  </si>
  <si>
    <t>22-410-P</t>
  </si>
  <si>
    <t>Institucinės globos pertvarkos įgyvendinimas Kauno regione VI</t>
  </si>
  <si>
    <t>Užimtumo paslaugos prieinamumo didinimas Prienų rajono savivaldybėje</t>
  </si>
  <si>
    <t>2025 12</t>
  </si>
  <si>
    <t>2026 02</t>
  </si>
  <si>
    <t>22-411-P</t>
  </si>
  <si>
    <t>Institucinės globos pertvarkos įgyvendinimas Kauno regione VII</t>
  </si>
  <si>
    <t>Grupinio gyvenimo namų plėtra Prienų rajono savivaldybėje</t>
  </si>
  <si>
    <t>2026 06</t>
  </si>
  <si>
    <t>2026 08</t>
  </si>
  <si>
    <t>22-412-P</t>
  </si>
  <si>
    <t>Nestacionarių ir bendruomeninių socialinių paslaugų plėtra Kauno regione I</t>
  </si>
  <si>
    <t>09-003-02-02-11-(RE)-22-(LT022-02-02-02)</t>
  </si>
  <si>
    <t xml:space="preserve"> Nestacionarių socialinių paslaugų infrastruktūros plėtra Birštono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</si>
  <si>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</si>
  <si>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</si>
  <si>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</si>
  <si>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</si>
  <si>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Nestacionarių socialinių paslaugų infrastruktūros modernizavimas Kėdainių rajono savivaldybėje</t>
  </si>
  <si>
    <t>22-413-P</t>
  </si>
  <si>
    <t>Nestacionarių ir bendruomeninių socialinių paslaugų plėtra Kauno regione II</t>
  </si>
  <si>
    <t>Nestacionarių socialinių paslaugų plėtojimas Kaišiadorių rajono savivaldybėje</t>
  </si>
  <si>
    <t>Kaišiadorių socialinių paslaugų centras</t>
  </si>
  <si>
    <t>22-414-P</t>
  </si>
  <si>
    <t>Nestacionarių ir bendruomeninių socialinių paslaugų plėtra Kauno regione III</t>
  </si>
  <si>
    <t>Nestacionarių socialinių paslaugų infrastruktūros plėtra Raseinių rajono savivaldybėje (jaunimo ir senyvo amžiaus asmenų daugiafunkcio centro statyba)</t>
  </si>
  <si>
    <t>22-415-P</t>
  </si>
  <si>
    <t>Nestacionarių ir bendruomeninių socialinių paslaugų plėtra Kauno regione IV</t>
  </si>
  <si>
    <t>Atviros jaunimo erdvės infrastruktūros modernizavimas Prienų mieste</t>
  </si>
  <si>
    <t>2026 03</t>
  </si>
  <si>
    <t>2026 05</t>
  </si>
  <si>
    <t>Pastebėjimai dėl stebėsenos rodiklių</t>
  </si>
  <si>
    <t>M:\2. PROGRAMOS\3.1 EGADP - SP 21-27\2. Kvietimai\EAAPS\1.1 PRIEMONĖS\Regioninės priemonės\Savivaldybių oro monitoringas\Gairės</t>
  </si>
  <si>
    <t>M:\2. PROGRAMOS\3.1 EGADP - SP 21-27\2. Kvietimai\EAAPS\1.1 PRIEMONĖS\Regioninės priemonės\Vandentvarkos gairės\Gaires_nauja_redakcija</t>
  </si>
  <si>
    <t>M:\2. PROGRAMOS\3.1 EGADP - SP 21-27\2. Kvietimai\EAAPS\1.1 PRIEMONĖS\Regioninės priemonės\Atliekos 02-0001-06-10-01\Patvirtintas PFSA</t>
  </si>
  <si>
    <t>M:\2. PROGRAMOS\3.1 EGADP - SP 21-27\2. Kvietimai\EAAPS\1.1 PRIEMONĖS\Regioninės priemonės\Žalioji infrastruktūra 02-001-06-08-02\Patvirtintos gaires</t>
  </si>
  <si>
    <t>2024-08-30</t>
  </si>
  <si>
    <t>Kvietimo plano suvedimo data</t>
  </si>
  <si>
    <t>22-108-P</t>
  </si>
  <si>
    <t>Dviračių ir pėsčiųjų takų infrastruktūros  gerinimas Kėdainių mieste</t>
  </si>
  <si>
    <t>2025-12</t>
  </si>
  <si>
    <t>2026-02</t>
  </si>
  <si>
    <t>22-109-P</t>
  </si>
  <si>
    <t>UAB „Jonavos autobusai“ viešojo transporto parko atnaujinimas</t>
  </si>
  <si>
    <t>Kolektyviniam viešajam transportui skirtų ekologiškų riedmenų pajėgumai, keleiviai</t>
  </si>
  <si>
    <t>P.B.2.0057</t>
  </si>
  <si>
    <t>Keleiviai</t>
  </si>
  <si>
    <t>UAB „Jonavos autobusai“</t>
  </si>
  <si>
    <t>Įsigytos nulinės emisijos viešojo transporto priemonės</t>
  </si>
  <si>
    <t>P.S.2.1036</t>
  </si>
  <si>
    <t>Naujo ar modernizuoto viešojo transporto naudotojų skaičius per metus</t>
  </si>
  <si>
    <t>R.B.2.2062</t>
  </si>
  <si>
    <t>Šio kvietimo patvirtintos rodiklių kortelės įkeltos (1 priedo 4 priedas)  M:\2. PROGRAMOS\3.1 EGADP - SP 21-27\2. Kvietimai\DTPS\1.2 KVIETIMŲ PLANAI\Suderintos rodiklių kortelės\10-001-06-01-03 (RE)</t>
  </si>
  <si>
    <t>22-501-P</t>
  </si>
  <si>
    <t xml:space="preserve">Ilgalaikės priežiūros paslaugų prieinamumo ir kokybės gerinimas </t>
  </si>
  <si>
    <t>11-002-02-11-02 (RE)</t>
  </si>
  <si>
    <t>Užtikrinti ilgalaikės priežiūros paslaugų plėtrą</t>
  </si>
  <si>
    <t>1.1 Ilgalaikės priežiūros paslaugų plėtros užtikrinimas Jonavos rajone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</si>
  <si>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</si>
  <si>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</si>
  <si>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</si>
  <si>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600
(2029)
</t>
  </si>
  <si>
    <t xml:space="preserve">Naujos arba modernizuotos sveikatos priežiūros infrastruktūros naudotojų skaičius per metus </t>
  </si>
  <si>
    <t>R.B.2.2073</t>
  </si>
  <si>
    <t>2.1. Ilgalaikės priežiūros paslaugų plėtros užtikrinimas Jonavos rajone</t>
  </si>
  <si>
    <t>Asmenys, gavę ilgalaikės priežiūros paslaugas</t>
  </si>
  <si>
    <t>P.S.2.1525</t>
  </si>
  <si>
    <t xml:space="preserve">Asmenys </t>
  </si>
  <si>
    <t xml:space="preserve">50
(2029)
</t>
  </si>
  <si>
    <t>Sveikatos priežiūros įstaigos, įgyvendinusios sveikatos priežiūros specialistų įgalinimo, pritraukimo ir išlaikymo projektus</t>
  </si>
  <si>
    <t xml:space="preserve">P.S.2.1526 </t>
  </si>
  <si>
    <t xml:space="preserve">1
(2029)
</t>
  </si>
  <si>
    <t>Ilgalaikės priežiūros paslaugų gavėjų, palankiai vertinančių gaunamų paslaugų kokybę, dalis</t>
  </si>
  <si>
    <t>R.S.2.3530</t>
  </si>
  <si>
    <t>Sveikatos priežiūros specialistų, kurie po dalyvavimo veiklose mažiausiai 2 metus dirbo sveikatos priežiūros įstaigose, dalis</t>
  </si>
  <si>
    <t xml:space="preserve">R.S.2.3532 </t>
  </si>
  <si>
    <t>22-502-P</t>
  </si>
  <si>
    <t>1.2. Ilgalaikės priežiūros paslaugų plėtojimo užtikrinimas Kėdainių rajono savivaldybėje</t>
  </si>
  <si>
    <t xml:space="preserve">772
(2029)
</t>
  </si>
  <si>
    <t>VšĮ Kėdainių ligoninė</t>
  </si>
  <si>
    <t>2.2. Ilgalaikės priežiūros paslaugų plėtojimo užtikrinimas Kėdainių rajono savivaldybėje</t>
  </si>
  <si>
    <t xml:space="preserve">90
(2029)
</t>
  </si>
  <si>
    <t xml:space="preserve">3
(2029)
</t>
  </si>
  <si>
    <t>22-503-P</t>
  </si>
  <si>
    <t>Ilgalaikės priežiūros paslaugų prieinamumo ir kokybės gerinimas</t>
  </si>
  <si>
    <t>1.6. Mobilių komandų aprūpinimas automobiliais Kauno rajono savivaldybėje</t>
  </si>
  <si>
    <t xml:space="preserve">280
(2028)
</t>
  </si>
  <si>
    <t>2025 04</t>
  </si>
  <si>
    <t xml:space="preserve">280
(2029)
</t>
  </si>
  <si>
    <t>22-504-P</t>
  </si>
  <si>
    <t>1.7. Ilgalaikės priežiūros paslaugų plėtra VšĮ Vilkijos pirminės sveikatos priežiūros centre</t>
  </si>
  <si>
    <t xml:space="preserve">16
(2028)
</t>
  </si>
  <si>
    <t>VšĮ Vilkijos pirminės sveikatos priežiūros centras</t>
  </si>
  <si>
    <t xml:space="preserve">16
(2029)
</t>
  </si>
  <si>
    <t>22-505-P</t>
  </si>
  <si>
    <t>1.8. Ilgalaikės priežiūros paslaugų plėtra LSMU Kauno ligoninėje</t>
  </si>
  <si>
    <t xml:space="preserve">40
(2028)
</t>
  </si>
  <si>
    <t>LSMU Kauno ligoninė</t>
  </si>
  <si>
    <t xml:space="preserve">40
(2029)
</t>
  </si>
  <si>
    <t>22-506-P</t>
  </si>
  <si>
    <t>1.3. Ilgalaikės priežiūros sveikatos paslaugų plėtra Raseinių rajono savivaldybėje</t>
  </si>
  <si>
    <t xml:space="preserve">216
(2029)
</t>
  </si>
  <si>
    <t>VšĮ Raseinių ligoninė</t>
  </si>
  <si>
    <t>22-507-P</t>
  </si>
  <si>
    <t>1.4. Ilgalaikės priežiūros paslaugų užtikrinimas Prienų rajono savivaldybėje</t>
  </si>
  <si>
    <t xml:space="preserve">229
(2029)
</t>
  </si>
  <si>
    <t>VšĮ Prienų ligoninė</t>
  </si>
  <si>
    <t>2026-05</t>
  </si>
  <si>
    <t>2026-07</t>
  </si>
  <si>
    <t xml:space="preserve">215
(2029)
</t>
  </si>
  <si>
    <t>2.3. Ilgalaikės priežiūros paslaugų užtikrinimas Prienų rajono savivaldybėje</t>
  </si>
  <si>
    <t xml:space="preserve">75
(2029)
</t>
  </si>
  <si>
    <t>22-508-P</t>
  </si>
  <si>
    <t>1.5. Ilgalaikių priežiūros paslaugų teikimas ir modernizavimas Kaišiadorių rajono savivaldybėje</t>
  </si>
  <si>
    <t xml:space="preserve">208
(2029)
</t>
  </si>
  <si>
    <t xml:space="preserve"> 2026-01 </t>
  </si>
  <si>
    <t xml:space="preserve"> 2026-03 </t>
  </si>
  <si>
    <t xml:space="preserve">170
(2029)
</t>
  </si>
  <si>
    <t>2025 09</t>
  </si>
  <si>
    <t>2025 11</t>
  </si>
  <si>
    <t>2025 03</t>
  </si>
  <si>
    <t>2025 05</t>
  </si>
  <si>
    <t>22-416-P</t>
  </si>
  <si>
    <t>Socialinės paslaugų įstaigų senyvo amžiaus asmenims infrastruktūros plėtra Kauno regione I</t>
  </si>
  <si>
    <t>09-003-02-02-11-(RE)-22-(LT022-02-02-03)</t>
  </si>
  <si>
    <t>Socialinių paslaugų įstaigų senyvo amžiaus asmenims infrastruktūros modernizavimas ir plėtra Kėdainių rajono savivaldybėje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</si>
  <si>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</si>
  <si>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</si>
  <si>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</si>
  <si>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</si>
  <si>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</si>
  <si>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22-417-P</t>
  </si>
  <si>
    <t>Socialinės paslaugų įstaigų senyvo amžiaus asmenims infrastruktūros plėtra Kauno regione II</t>
  </si>
  <si>
    <t>Socialinių paslaugų įstaigos senyvo amžiaus asmenims infrastruktūros modernizavimas Kauno rajono savivaldybėje</t>
  </si>
  <si>
    <t>SBĮ Čekiškės socialinių paslaugų namai</t>
  </si>
  <si>
    <t>22-418-P</t>
  </si>
  <si>
    <t>Socialinės paslaugų įstaigų senyvo amžiaus asmenims infrastruktūros plėtra Kauno regione III</t>
  </si>
  <si>
    <t>Raseinių r. Blinstrubiškių socialinės globos namų senyvo amžiaus asmenims reikalingos infrastruktūros atnaujinimas ir plėtra</t>
  </si>
  <si>
    <t>BĮ Raseinių r. Blinstrubiškių socialinės globos namai</t>
  </si>
  <si>
    <t>22-419-P</t>
  </si>
  <si>
    <t>Socialinės paslaugų įstaigų senyvo amžiaus asmenims infrastruktūros plėtra Kauno regione IV</t>
  </si>
  <si>
    <t>Socialinių paslaugų įstaigų senyvo amžiaus asmenims infrastruktūros modernizavimas Prienų rajono savivaldybėje</t>
  </si>
  <si>
    <t>Prienų globos namai</t>
  </si>
  <si>
    <t>2025 10</t>
  </si>
  <si>
    <t>22-420-P</t>
  </si>
  <si>
    <t>Socialinės paslaugų įstaigų senyvo amžiaus asmenims infrastruktūros plėtra Kauno regione V</t>
  </si>
  <si>
    <t xml:space="preserve"> Socialinių paslaugų įstaigų senyvo amžiaus asmenims infrastruktūros plėtra Kaišiadorių rajono savivaldybėje</t>
  </si>
  <si>
    <t>22-421-P</t>
  </si>
  <si>
    <t>Institucinės globos pertvarkos įgyvendinimas Kauno regione VIII</t>
  </si>
  <si>
    <t>Požymis</t>
  </si>
  <si>
    <t>Nepanaudotos Ekonomikos gaivinimo ir atsparumo didinimo priemonės lėšos</t>
  </si>
  <si>
    <t>22-301-P</t>
  </si>
  <si>
    <t>Modernizuoti ar sukurti viešąją turizmo infrastruktūrą, pritaikant gamtos ir kultūros objektus lankymui (I etapas)</t>
  </si>
  <si>
    <t>01-004-07-01-01 (RE)-22-(LT022-02-07-01)</t>
  </si>
  <si>
    <t>Paskatinti regionų, funkcinių zonų, savivaldybių ir miestų  ekonominį augimą pasitelkiant jų turimus išteklius</t>
  </si>
  <si>
    <t>1.1. Birštono savivaldybės turizmo objektų pritaikymas lankymui</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</si>
  <si>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</si>
  <si>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_</t>
  </si>
  <si>
    <t>Sukurtos arba atkurtos teritorijos, naudojamos ekonominei, rekreacinei ar turizmo paskirčiai</t>
  </si>
  <si>
    <t>R.S.2.3040</t>
  </si>
  <si>
    <t>VRM</t>
  </si>
  <si>
    <t>Sukurtos arba atkurtos atviros erdvės</t>
  </si>
  <si>
    <t xml:space="preserve">P.S.2.1039 </t>
  </si>
  <si>
    <t>kvadratiniai metrai</t>
  </si>
  <si>
    <t>Integruoti teritorinio vystymo projektai</t>
  </si>
  <si>
    <t>P.B.2.0076</t>
  </si>
  <si>
    <t>projektai</t>
  </si>
  <si>
    <t>22-302-P</t>
  </si>
  <si>
    <t>Modernizuoti ar sukurti viešąją turizmo infrastruktūrą, pritaikant gamtos ir kultūros objektus lankymui (II etapas)</t>
  </si>
  <si>
    <t>1.2. Gamtos ir kultūros objektų  pritaikymas lankymui Jonavos rajono savivaldybėje</t>
  </si>
  <si>
    <t xml:space="preserve">R.S.2.3040 </t>
  </si>
  <si>
    <t>2025-03</t>
  </si>
  <si>
    <t>Dviračiams skirtos infrastruktūros metinis naudotojų skaičius</t>
  </si>
  <si>
    <t xml:space="preserve">R.S.2.3025 </t>
  </si>
  <si>
    <t>P.S.2.1039</t>
  </si>
  <si>
    <t>Dviračiams skirta infrastruktūra, kuriai suteikta parama</t>
  </si>
  <si>
    <t xml:space="preserve">P.B.2.0058 </t>
  </si>
  <si>
    <t>kilometrai</t>
  </si>
  <si>
    <t>22-303-P</t>
  </si>
  <si>
    <t>Modernizuoti ar sukurti viešąją turizmo infrastruktūrą, pritaikant gamtos ir kultūros objektus lankymui (III etapas)</t>
  </si>
  <si>
    <t>1.8. Lietuvos didžiojo kunigaikščio Kęstučio paminklo, Nemuno upės ir Karinio miestelio Prienų r. sav. pritaikymas lankymui</t>
  </si>
  <si>
    <t xml:space="preserve"> hektarai</t>
  </si>
  <si>
    <t xml:space="preserve"> kvadratiniai metrai</t>
  </si>
  <si>
    <t xml:space="preserve"> kilometrai</t>
  </si>
  <si>
    <t xml:space="preserve">P.B.2.0076 </t>
  </si>
  <si>
    <t>22-304-P</t>
  </si>
  <si>
    <t>Modernizuoti ar sukurti viešąją turizmo infrastruktūrą, pritaikant gamtos ir kultūros objektus lankymui (IV etapas)</t>
  </si>
  <si>
    <t>1.9. Balbieriškio buvusios dvaro sodybos Prienų r. sav. pritaikymas lankymui</t>
  </si>
  <si>
    <t>2025-05</t>
  </si>
  <si>
    <t>R.S.2.3025</t>
  </si>
  <si>
    <t>22-305-P</t>
  </si>
  <si>
    <t>Modernizuoti ar sukurti viešąją turizmo infrastruktūrą, pritaikant gamtos ir kultūros objektus lankymui (V etapas)</t>
  </si>
  <si>
    <t>Paskatinti regionų, funkcinių zonų, savivaldybių ir miestų ekonominį augimą pasitelkiant jų turimus išteklius</t>
  </si>
  <si>
    <t>1.3. Gamtos ir kultūros objektų pritaikymas lankymui Kėdainių rajono savivaldybėje</t>
  </si>
  <si>
    <t xml:space="preserve">1.5. Piliakalnių lankymui reikalingos infrastruktūros sutvarkymas ir įrengimas Raseinių r. sav. </t>
  </si>
  <si>
    <t>1.10. Kultūros paveldo objektų pritaikymas lankymui Kaišiadorių rajono savivaldybėje</t>
  </si>
  <si>
    <t>1.11. Lietuvos etnografijos muziejaus pritaikymas lankymui</t>
  </si>
  <si>
    <t>1.12. Girelės miško pritaikymas lankymui</t>
  </si>
  <si>
    <t xml:space="preserve"> projektai</t>
  </si>
  <si>
    <t>22-306-P</t>
  </si>
  <si>
    <t>Modernizuoti ar sukurti viešąją turizmo infrastruktūrą, pritaikant gamtos ir kultūros objektus lankymui (VI etapas)</t>
  </si>
  <si>
    <t>1.7. Čiudiškių, Dukurnonių, Klebiškio, Lepelionių, Norkūnų I, Norkūnų II,Pašlavančio, Pašventupio I, Pelekonių IV piliakalnių ir Surmiaus ežero Prienų r. sav. pritaikymas lankymui</t>
  </si>
  <si>
    <t>1.13. Nemuno upės ties Zapyškiu Kauno r. sav. pritaikymas vandens turizmui</t>
  </si>
  <si>
    <t>22-307-P</t>
  </si>
  <si>
    <t>Modernizuoti ar sukurti viešąją turizmo infrastruktūrą, pritaikant gamtos ir kultūros objektus lankymui (VII etapas)</t>
  </si>
  <si>
    <t>1.6. Šaltinių ir Revuonos upelio Prienų mieste pritaikymas lankymui</t>
  </si>
  <si>
    <t>22-308-P</t>
  </si>
  <si>
    <t>Didinti viešųjų paslaugų prieinamumą, išteklių naudojimo efektyvumą ir viešųjų paslaugų sistemų tvarumą Kauno regiono funkcinėje zonoje (I etapas)</t>
  </si>
  <si>
    <t>01-004-07-02-01 (RE)-22-(LT022-02-07-01)</t>
  </si>
  <si>
    <t>Pagerinti viešųjų paslaugų prieinamumą, darbo vietų pasiekiamumą ir tam reikalingų išteklių naudojimo efektyvumą</t>
  </si>
  <si>
    <t>2.3. Kėdainių kalbų mokyklos pritaikymas vykdyti neformaliojo švietimo programą „Išmaniųjų akademija"</t>
  </si>
  <si>
    <t>Metinis konsoliduotų viešųjų paslaugų vartotojų skaičius</t>
  </si>
  <si>
    <t>R.S.2.3039</t>
  </si>
  <si>
    <t>vartotojai per metus</t>
  </si>
  <si>
    <t>2.4. Informacinių technologijų ir techninės kūrybos projektas Kaišiadorių, Jonavos ir Raseinių rajonų savivaldybėse</t>
  </si>
  <si>
    <t>22-309-P</t>
  </si>
  <si>
    <t>Didinti viešųjų paslaugų prieinamumą, išteklių naudojimo efektyvumą ir viešųjų paslaugų sistemų tvarumą Kauno regiono funkcinėje zonoje (II etapas)</t>
  </si>
  <si>
    <t>2.2. Kauno regiono turizmo maršruto pristatymas ir populiarinimas bei Kauno rajono turizmo ir verslo informacijos centro infrastruktūros plėtra</t>
  </si>
  <si>
    <t xml:space="preserve">R.S.2.3039 </t>
  </si>
  <si>
    <t>Naujų ar rekonstruotų pastatų, kurių pirminės energijos paklausa yra bent 20 % mažesnė, nei reikalauja energijos beveik nevartojantis pastatas, plotas</t>
  </si>
  <si>
    <t xml:space="preserve">P.S.2.1034 </t>
  </si>
  <si>
    <t>2.5. Krūties vėžio prevencinės programos prieinamumo didinimas Jonavos, Kauno ir Kaišiadorių rajonų savivaldybėse</t>
  </si>
  <si>
    <t>22-310-P</t>
  </si>
  <si>
    <t>Religinių ir pažintinių objektų pritaikymas lankymui Raseinių rajono savivaldybėje</t>
  </si>
  <si>
    <t xml:space="preserve">01-004-07-02-01 (RE)-22-(LT022-02-07-01) </t>
  </si>
  <si>
    <t>2.1. Religinių ir pažintinių objektų pritaikymas lankymui Raseinių rajono savivaldybėje</t>
  </si>
  <si>
    <t xml:space="preserve"> 01-004-07-01-01 (RE)-22-(LT022-02-07-01)</t>
  </si>
  <si>
    <t>1.4. Religinių ir pažintinių objektų pritaikymas lankymui Raseinių rajono savivaldybėje</t>
  </si>
  <si>
    <t>22-311-P</t>
  </si>
  <si>
    <t xml:space="preserve"> Užtikrinti Kauno miesto ir priemiesčio viešųjų paslaugų prieinamumą ir tvarią aplinką (I etapas)</t>
  </si>
  <si>
    <t>3.7. Kauno Tirkiliškių mokyklos-darželio (Dvarų g. 49) pastato rekonstrukcija</t>
  </si>
  <si>
    <t>Konkretus 2021–2027 m. Europos Sąjungos investicijų programos uždavinys 5.1. „Skatinti integruotą ir įtraukią socialinę, ekonominę ir aplinkosaugos plėtrą, puoselėti kultūrą, gamtos paveldą, darnų turizmą ir saugumą miestų teritorijose“</t>
  </si>
  <si>
    <t>3.8. Kauno Tirkiliškių mokyklos-darželio (M. Yčo g. 2) pastato rekonstrukcija</t>
  </si>
  <si>
    <t>3.10. Mokyklos pastato Vijūkų g. 78, Kaune, statyba</t>
  </si>
  <si>
    <t>3.11. Vaikų darželio pastato Vijūkų g. 78, Kaune, statyba</t>
  </si>
  <si>
    <t>3.12. Kauno Vaišvydavos mokyklos (Vaišvydo g. 28) pastato rekonstrukcija</t>
  </si>
  <si>
    <t>3.14. Kovo 11-osios parko atgaivinimas</t>
  </si>
  <si>
    <t>R.N.2.5720</t>
  </si>
  <si>
    <t>Atviros erdvės, sukurtos arba atkurtos miestų teritorijose</t>
  </si>
  <si>
    <t>P.B.2.0114</t>
  </si>
  <si>
    <t>3.16. Naugardiškių parko atgaivinimas ir įveiklinimas</t>
  </si>
  <si>
    <t>3.17. Naujakurių skvero atgaivinimas ir įveiklinimas</t>
  </si>
  <si>
    <t>22-312-P</t>
  </si>
  <si>
    <t>Užtikrinti Kauno miesto ir priemiesčio viešųjų paslaugų prieinamumą ir tvarią aplinką (II etapas)</t>
  </si>
  <si>
    <t>3.1. Bendrojo ugdymo paslaugų prieinamumo didinimas, modernizuojant Kauno r. Raudondvario gimnazijos pastatą</t>
  </si>
  <si>
    <t>3.2. Bendrojo lavinimo mokyklos Domeikavoje statyba, didinant bendrojo ugdymo paslaugų prieinamumą</t>
  </si>
  <si>
    <t>3.4. Kauno r. urbanizuotų teritorijų atgaivinimas ir žalinimas: Giraitės k. parko įrengimas</t>
  </si>
  <si>
    <t>3.9. Prezidento Valdo Adamkaus gimnazijos (Šeštokų g. 30) pastato rekonstrukcija</t>
  </si>
  <si>
    <t>3.15. Liepų alėjos žalinimas ir bendruomenei svarbios vietos stiprinimas</t>
  </si>
  <si>
    <t>3.18. Vijūkų skvero žalinimas ir įveiklinimas</t>
  </si>
  <si>
    <t>3.19. Vaišvydavos parko įjungimas į miesto urbanistinę struktūrą</t>
  </si>
  <si>
    <t>22-313-P</t>
  </si>
  <si>
    <t>Užtikrinti Kauno miesto ir priemiesčio viešųjų paslaugų prieinamumą ir tvarią aplinką (III etapas)</t>
  </si>
  <si>
    <t>3.13. STEAM neformaliojo ugdymo centro įrengimas</t>
  </si>
  <si>
    <t>22-314-P</t>
  </si>
  <si>
    <t>Užtikrinti Kauno miesto ir priemiesčio viešųjų paslaugų prieinamumą ir tvarią aplinką (IV etapas)</t>
  </si>
  <si>
    <t>3.3. Bendrojo ugdymo paslaugų prieinamumo didinimas, modernizuojant Užliedžių daugiafunkcio centro infrastruktūrą</t>
  </si>
  <si>
    <t>3.5. Kauno r. urbanizuotų teritorijų atgaivinimas ir žalinimas: parko įrengimas Domeikavoje</t>
  </si>
  <si>
    <t>3.6. Kauno r. urbanizuotų teritorijų atgaivinimas ir žalinimas: Obelynės sodybos parko modernizavimas</t>
  </si>
  <si>
    <t>3. Lentelės 3–6, 9–13, 15, 20–32 stulpelių reikšmės, jei jų yra daugiau nei viena, nurodomos atskirose eilutėse.</t>
  </si>
  <si>
    <t>2024-04-08- paskelbtas. PĮP buvo atsiimtas.</t>
  </si>
  <si>
    <t xml:space="preserve">Asmenų, kurie po dalyvavimo veiklose pagerino sveikatos raštingumo kompetenciją, dalis </t>
  </si>
  <si>
    <t xml:space="preserve">'Asmenų, kurie po dalyvavimo veiklose pagerino sveikatos raštingumo kompetenciją, dalis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</si>
</sst>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
    <numFmt numFmtId="165" formatCode="#,##0.0"/>
    <numFmt numFmtId="166" formatCode="#,##0.00\ _€"/>
    <numFmt numFmtId="167" formatCode="0.0"/>
  </numFmts>
  <fonts count="36"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b/>
      <sz val="11"/>
      <color theme="1"/>
      <name val="Calibri"/>
      <family val="2"/>
      <charset val="186"/>
      <scheme val="minor"/>
    </font>
    <font>
      <b/>
      <sz val="12"/>
      <color theme="1"/>
      <name val="Calibri"/>
      <family val="2"/>
      <charset val="186"/>
      <scheme val="minor"/>
    </font>
    <font>
      <sz val="11"/>
      <color rgb="FF9C5700"/>
      <name val="Calibri"/>
      <family val="2"/>
      <charset val="186"/>
      <scheme val="minor"/>
    </font>
    <font>
      <b/>
      <sz val="11"/>
      <name val="Calibri"/>
      <family val="2"/>
      <charset val="186"/>
      <scheme val="minor"/>
    </font>
    <font>
      <sz val="9"/>
      <color theme="1"/>
      <name val="Times New Roman"/>
      <family val="1"/>
    </font>
    <font>
      <sz val="9"/>
      <name val="Times New Roman"/>
      <family val="1"/>
    </font>
    <font>
      <sz val="9"/>
      <name val="Times New Roman"/>
      <family val="1"/>
      <charset val="186"/>
    </font>
    <font>
      <sz val="11"/>
      <color rgb="FF006100"/>
      <name val="Calibri"/>
      <family val="2"/>
      <charset val="186"/>
      <scheme val="minor"/>
    </font>
    <font>
      <sz val="11"/>
      <color theme="1"/>
      <name val="Times New Roman"/>
      <family val="1"/>
      <charset val="186"/>
    </font>
    <font>
      <b/>
      <sz val="11"/>
      <name val="Times New Roman"/>
      <family val="1"/>
      <charset val="186"/>
    </font>
    <font>
      <b/>
      <sz val="11"/>
      <color theme="0" tint="-0.14999847407452621"/>
      <name val="Times New Roman"/>
      <family val="1"/>
      <charset val="186"/>
    </font>
    <font>
      <b/>
      <sz val="11"/>
      <color theme="1"/>
      <name val="Times New Roman"/>
      <family val="1"/>
      <charset val="186"/>
    </font>
    <font>
      <sz val="11"/>
      <color theme="0" tint="-0.14999847407452621"/>
      <name val="Times New Roman"/>
      <family val="1"/>
      <charset val="186"/>
    </font>
    <font>
      <sz val="11"/>
      <color rgb="FF000000"/>
      <name val="Times New Roman"/>
      <family val="1"/>
      <charset val="186"/>
    </font>
    <font>
      <sz val="11"/>
      <name val="Times New Roman"/>
      <family val="1"/>
      <charset val="186"/>
    </font>
    <font>
      <sz val="8"/>
      <name val="Calibri"/>
      <family val="2"/>
      <charset val="186"/>
      <scheme val="minor"/>
    </font>
    <font>
      <b/>
      <sz val="9"/>
      <name val="Times New Roman"/>
      <family val="1"/>
    </font>
    <font>
      <i/>
      <sz val="9"/>
      <color theme="1"/>
      <name val="Calibri"/>
      <family val="2"/>
      <charset val="186"/>
      <scheme val="minor"/>
    </font>
    <font>
      <i/>
      <sz val="10"/>
      <color theme="1"/>
      <name val="Times New Roman"/>
      <family val="1"/>
    </font>
    <font>
      <b/>
      <sz val="10"/>
      <color theme="1"/>
      <name val="Times New Roman"/>
      <family val="1"/>
    </font>
    <font>
      <sz val="10"/>
      <name val="Calibri"/>
      <family val="2"/>
      <charset val="186"/>
      <scheme val="minor"/>
    </font>
    <font>
      <sz val="11"/>
      <name val="Calibri"/>
      <family val="2"/>
      <charset val="186"/>
      <scheme val="minor"/>
    </font>
    <font>
      <sz val="11"/>
      <name val="Calibri"/>
      <family val="2"/>
      <charset val="186"/>
    </font>
  </fonts>
  <fills count="6">
    <fill>
      <patternFill patternType="none"/>
    </fill>
    <fill>
      <patternFill patternType="gray125"/>
    </fill>
    <fill>
      <patternFill patternType="solid">
        <fgColor theme="0"/>
        <bgColor indexed="64"/>
      </patternFill>
    </fill>
    <fill>
      <patternFill patternType="solid">
        <fgColor rgb="FFFFEB9C"/>
      </patternFill>
    </fill>
    <fill>
      <patternFill patternType="solid">
        <fgColor theme="4" tint="0.39997558519241921"/>
        <bgColor indexed="64"/>
      </patternFill>
    </fill>
    <fill>
      <patternFill patternType="solid">
        <fgColor rgb="FFC6EFCE"/>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0" fontId="20" fillId="5" borderId="0" applyNumberFormat="0" applyBorder="0" applyAlignment="0" applyProtection="0"/>
    <xf numFmtId="0" fontId="15" fillId="3" borderId="0" applyNumberFormat="0" applyBorder="0" applyAlignment="0" applyProtection="0"/>
  </cellStyleXfs>
  <cellXfs count="564">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3" fillId="4" borderId="1" xfId="0" applyFont="1" applyFill="1" applyBorder="1" applyAlignment="1">
      <alignment horizontal="center" vertical="top" wrapText="1"/>
    </xf>
    <xf numFmtId="0" fontId="13" fillId="4" borderId="1" xfId="0" applyFont="1" applyFill="1" applyBorder="1" applyAlignment="1">
      <alignment horizontal="center" vertical="top"/>
    </xf>
    <xf numFmtId="0" fontId="5" fillId="4" borderId="1" xfId="0" applyFont="1" applyFill="1" applyBorder="1" applyAlignment="1">
      <alignment horizontal="center" vertical="top" wrapText="1"/>
    </xf>
    <xf numFmtId="0" fontId="13" fillId="4" borderId="2" xfId="0" applyFont="1" applyFill="1" applyBorder="1" applyAlignment="1">
      <alignment horizontal="center" vertical="top"/>
    </xf>
    <xf numFmtId="0" fontId="12" fillId="0" borderId="1" xfId="0" applyFont="1" applyBorder="1" applyAlignment="1">
      <alignment horizontal="center" vertical="top" wrapText="1"/>
    </xf>
    <xf numFmtId="0" fontId="4" fillId="0" borderId="0" xfId="0" applyFont="1" applyAlignment="1">
      <alignment horizontal="left"/>
    </xf>
    <xf numFmtId="0" fontId="0" fillId="0" borderId="0" xfId="0" applyAlignment="1">
      <alignment horizontal="left"/>
    </xf>
    <xf numFmtId="0" fontId="12" fillId="0" borderId="1" xfId="0" applyFont="1" applyBorder="1" applyAlignment="1">
      <alignment horizontal="left" vertical="top" wrapText="1"/>
    </xf>
    <xf numFmtId="0" fontId="12" fillId="0" borderId="2" xfId="0" applyFont="1" applyBorder="1" applyAlignment="1">
      <alignment horizontal="left" vertical="top" wrapText="1"/>
    </xf>
    <xf numFmtId="0" fontId="0" fillId="0" borderId="0" xfId="0" applyAlignment="1">
      <alignment vertical="center"/>
    </xf>
    <xf numFmtId="0" fontId="13"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3" fillId="4" borderId="2" xfId="0" applyFont="1" applyFill="1" applyBorder="1" applyAlignment="1">
      <alignment horizontal="center"/>
    </xf>
    <xf numFmtId="0" fontId="13" fillId="4" borderId="2" xfId="0" applyFont="1" applyFill="1" applyBorder="1" applyAlignment="1">
      <alignment horizontal="center" vertical="center"/>
    </xf>
    <xf numFmtId="0" fontId="21" fillId="0" borderId="0" xfId="0" applyFont="1" applyAlignment="1">
      <alignment vertical="top"/>
    </xf>
    <xf numFmtId="0" fontId="22" fillId="0" borderId="7" xfId="2" applyFont="1" applyFill="1" applyBorder="1" applyAlignment="1">
      <alignment vertical="top" wrapText="1"/>
    </xf>
    <xf numFmtId="0" fontId="21" fillId="0" borderId="2" xfId="0" applyFont="1" applyBorder="1" applyAlignment="1">
      <alignment vertical="top" wrapText="1"/>
    </xf>
    <xf numFmtId="0" fontId="21" fillId="0" borderId="2" xfId="0" applyFont="1" applyBorder="1" applyAlignment="1">
      <alignment vertical="top"/>
    </xf>
    <xf numFmtId="0" fontId="12" fillId="0" borderId="2" xfId="0" applyFont="1" applyBorder="1" applyAlignment="1">
      <alignment horizontal="center" vertical="top" wrapText="1"/>
    </xf>
    <xf numFmtId="0" fontId="21" fillId="0" borderId="2" xfId="0" applyFont="1" applyBorder="1" applyAlignment="1">
      <alignment horizontal="center" vertical="top"/>
    </xf>
    <xf numFmtId="0" fontId="21" fillId="0" borderId="2" xfId="0" applyFont="1" applyBorder="1" applyAlignment="1">
      <alignment horizontal="center" vertical="top" wrapText="1"/>
    </xf>
    <xf numFmtId="3" fontId="21" fillId="0" borderId="2" xfId="0" applyNumberFormat="1" applyFont="1" applyBorder="1" applyAlignment="1">
      <alignment horizontal="center" vertical="top"/>
    </xf>
    <xf numFmtId="4" fontId="21" fillId="0" borderId="2" xfId="0" applyNumberFormat="1" applyFont="1" applyBorder="1" applyAlignment="1">
      <alignment horizontal="center" vertical="top"/>
    </xf>
    <xf numFmtId="164" fontId="21" fillId="0" borderId="2" xfId="0" applyNumberFormat="1" applyFont="1" applyBorder="1" applyAlignment="1">
      <alignment horizontal="center" vertical="top"/>
    </xf>
    <xf numFmtId="4" fontId="21" fillId="0" borderId="0" xfId="0" applyNumberFormat="1" applyFont="1"/>
    <xf numFmtId="0" fontId="23" fillId="0" borderId="7" xfId="2" applyFont="1" applyFill="1" applyBorder="1" applyAlignment="1">
      <alignment vertical="top" wrapText="1"/>
    </xf>
    <xf numFmtId="4" fontId="21" fillId="0" borderId="7" xfId="0" applyNumberFormat="1" applyFont="1" applyBorder="1"/>
    <xf numFmtId="0" fontId="12" fillId="0" borderId="3" xfId="0" applyFont="1" applyBorder="1" applyAlignment="1">
      <alignment horizontal="center" vertical="top" wrapText="1"/>
    </xf>
    <xf numFmtId="4" fontId="21" fillId="0" borderId="7" xfId="0" applyNumberFormat="1" applyFont="1" applyBorder="1" applyAlignment="1">
      <alignment horizontal="center" vertical="top"/>
    </xf>
    <xf numFmtId="4" fontId="21" fillId="0" borderId="7" xfId="0" applyNumberFormat="1" applyFont="1" applyBorder="1" applyAlignment="1">
      <alignment horizontal="center" vertical="top" wrapText="1"/>
    </xf>
    <xf numFmtId="3" fontId="21" fillId="0" borderId="7" xfId="0" applyNumberFormat="1" applyFont="1" applyBorder="1" applyAlignment="1">
      <alignment horizontal="center" vertical="top"/>
    </xf>
    <xf numFmtId="4" fontId="21" fillId="0" borderId="7" xfId="0" applyNumberFormat="1" applyFont="1" applyBorder="1" applyAlignment="1">
      <alignment horizontal="center"/>
    </xf>
    <xf numFmtId="0" fontId="21" fillId="0" borderId="0" xfId="0" applyFont="1"/>
    <xf numFmtId="0" fontId="23" fillId="0" borderId="3" xfId="2" applyFont="1" applyFill="1" applyBorder="1" applyAlignment="1">
      <alignment vertical="top" wrapText="1"/>
    </xf>
    <xf numFmtId="0" fontId="21" fillId="0" borderId="3" xfId="0" applyFont="1" applyBorder="1"/>
    <xf numFmtId="0" fontId="21" fillId="0" borderId="3" xfId="0" applyFont="1" applyBorder="1" applyAlignment="1">
      <alignment horizontal="center" vertical="top"/>
    </xf>
    <xf numFmtId="0" fontId="21" fillId="0" borderId="3" xfId="0" applyFont="1" applyBorder="1" applyAlignment="1">
      <alignment horizontal="center" vertical="top" wrapText="1"/>
    </xf>
    <xf numFmtId="3" fontId="21" fillId="0" borderId="3" xfId="0" applyNumberFormat="1" applyFont="1" applyBorder="1" applyAlignment="1">
      <alignment horizontal="center" vertical="top"/>
    </xf>
    <xf numFmtId="4" fontId="21" fillId="0" borderId="3" xfId="0" applyNumberFormat="1" applyFont="1" applyBorder="1" applyAlignment="1">
      <alignment horizontal="center"/>
    </xf>
    <xf numFmtId="0" fontId="24" fillId="0" borderId="2" xfId="0" applyFont="1" applyBorder="1" applyAlignment="1">
      <alignment vertical="top"/>
    </xf>
    <xf numFmtId="4" fontId="21" fillId="0" borderId="2" xfId="0" applyNumberFormat="1" applyFont="1" applyBorder="1" applyAlignment="1">
      <alignment vertical="top"/>
    </xf>
    <xf numFmtId="0" fontId="25" fillId="0" borderId="7" xfId="0" applyFont="1" applyBorder="1" applyAlignment="1">
      <alignment vertical="top"/>
    </xf>
    <xf numFmtId="0" fontId="21" fillId="0" borderId="7" xfId="0" applyFont="1" applyBorder="1"/>
    <xf numFmtId="0" fontId="21" fillId="0" borderId="7" xfId="0" applyFont="1" applyBorder="1" applyAlignment="1">
      <alignment horizontal="center" vertical="top"/>
    </xf>
    <xf numFmtId="0" fontId="21" fillId="0" borderId="1" xfId="0" applyFont="1" applyBorder="1" applyAlignment="1">
      <alignment horizontal="left" vertical="top" wrapText="1"/>
    </xf>
    <xf numFmtId="0" fontId="21" fillId="0" borderId="1" xfId="0" applyFont="1" applyBorder="1" applyAlignment="1">
      <alignment horizontal="center" vertical="top"/>
    </xf>
    <xf numFmtId="0" fontId="21" fillId="0" borderId="7" xfId="0" applyFont="1" applyBorder="1" applyAlignment="1">
      <alignment vertical="top"/>
    </xf>
    <xf numFmtId="0" fontId="21" fillId="0" borderId="8" xfId="0" applyFont="1" applyBorder="1"/>
    <xf numFmtId="0" fontId="21" fillId="0" borderId="2" xfId="0" applyFont="1" applyBorder="1" applyAlignment="1">
      <alignment horizontal="left" vertical="top" wrapText="1"/>
    </xf>
    <xf numFmtId="0" fontId="21" fillId="0" borderId="2" xfId="1" applyFont="1" applyFill="1" applyBorder="1" applyAlignment="1">
      <alignment vertical="top" wrapText="1"/>
    </xf>
    <xf numFmtId="0" fontId="12" fillId="0" borderId="1" xfId="0" applyFont="1" applyBorder="1" applyAlignment="1">
      <alignment vertical="top" wrapText="1"/>
    </xf>
    <xf numFmtId="0" fontId="21" fillId="0" borderId="1" xfId="0" applyFont="1" applyBorder="1" applyAlignment="1">
      <alignment vertical="top" wrapText="1"/>
    </xf>
    <xf numFmtId="0" fontId="23" fillId="0" borderId="7" xfId="0" applyFont="1" applyBorder="1" applyAlignment="1">
      <alignment vertical="top"/>
    </xf>
    <xf numFmtId="0" fontId="21" fillId="0" borderId="7" xfId="0" applyFont="1" applyBorder="1" applyAlignment="1">
      <alignment horizontal="left" vertical="top" wrapText="1"/>
    </xf>
    <xf numFmtId="164" fontId="21" fillId="0" borderId="7" xfId="0" applyNumberFormat="1" applyFont="1" applyBorder="1" applyAlignment="1">
      <alignment horizontal="center" vertical="top"/>
    </xf>
    <xf numFmtId="0" fontId="21" fillId="0" borderId="3" xfId="0" applyFont="1" applyBorder="1" applyAlignment="1">
      <alignment horizontal="left" vertical="top" wrapText="1"/>
    </xf>
    <xf numFmtId="0" fontId="21" fillId="0" borderId="7" xfId="0" applyFont="1" applyBorder="1" applyAlignment="1">
      <alignment vertical="top" wrapText="1"/>
    </xf>
    <xf numFmtId="0" fontId="12" fillId="0" borderId="7" xfId="0" applyFont="1" applyBorder="1" applyAlignment="1">
      <alignment horizontal="left" vertical="top" wrapText="1"/>
    </xf>
    <xf numFmtId="0" fontId="21" fillId="0" borderId="7" xfId="0" applyFont="1" applyBorder="1" applyAlignment="1">
      <alignment horizontal="center" vertical="top" wrapText="1"/>
    </xf>
    <xf numFmtId="4" fontId="21" fillId="0" borderId="7" xfId="0" applyNumberFormat="1" applyFont="1" applyBorder="1" applyAlignment="1">
      <alignment vertical="top"/>
    </xf>
    <xf numFmtId="0" fontId="23" fillId="0" borderId="3" xfId="0" applyFont="1" applyBorder="1" applyAlignment="1">
      <alignment vertical="top"/>
    </xf>
    <xf numFmtId="0" fontId="21" fillId="0" borderId="3" xfId="0" applyFont="1" applyBorder="1" applyAlignment="1">
      <alignment vertical="top"/>
    </xf>
    <xf numFmtId="164" fontId="21" fillId="0" borderId="3" xfId="0" applyNumberFormat="1" applyFont="1" applyBorder="1" applyAlignment="1">
      <alignment horizontal="center" vertical="top"/>
    </xf>
    <xf numFmtId="0" fontId="21" fillId="0" borderId="1" xfId="0" applyFont="1" applyBorder="1" applyAlignment="1">
      <alignment horizontal="center" vertical="top" wrapText="1"/>
    </xf>
    <xf numFmtId="0" fontId="21" fillId="0" borderId="2" xfId="0" applyFont="1" applyBorder="1"/>
    <xf numFmtId="0" fontId="26" fillId="0" borderId="2" xfId="0" applyFont="1" applyBorder="1" applyAlignment="1">
      <alignment horizontal="center" vertical="top" wrapText="1"/>
    </xf>
    <xf numFmtId="0" fontId="26" fillId="0" borderId="4" xfId="0" applyFont="1" applyBorder="1" applyAlignment="1">
      <alignment horizontal="center" vertical="top" wrapText="1"/>
    </xf>
    <xf numFmtId="0" fontId="21" fillId="0" borderId="0" xfId="0" applyFont="1" applyAlignment="1">
      <alignment vertical="top" wrapText="1"/>
    </xf>
    <xf numFmtId="0" fontId="27" fillId="0" borderId="1" xfId="0" applyFont="1" applyBorder="1" applyAlignment="1">
      <alignment horizontal="left" vertical="top" wrapText="1"/>
    </xf>
    <xf numFmtId="4" fontId="21" fillId="0" borderId="2" xfId="0" applyNumberFormat="1" applyFont="1" applyBorder="1" applyAlignment="1">
      <alignment horizontal="center" vertical="top" wrapText="1"/>
    </xf>
    <xf numFmtId="4" fontId="21" fillId="0" borderId="0" xfId="0" applyNumberFormat="1" applyFont="1" applyAlignment="1">
      <alignment horizontal="center" vertical="top" wrapText="1"/>
    </xf>
    <xf numFmtId="4" fontId="21" fillId="0" borderId="0" xfId="0" applyNumberFormat="1" applyFont="1" applyAlignment="1">
      <alignment vertical="top" wrapText="1"/>
    </xf>
    <xf numFmtId="0" fontId="21" fillId="0" borderId="3" xfId="0" applyFont="1" applyBorder="1" applyAlignment="1">
      <alignment vertical="top" wrapText="1"/>
    </xf>
    <xf numFmtId="0" fontId="21" fillId="0" borderId="11" xfId="0" applyFont="1" applyBorder="1" applyAlignment="1">
      <alignment vertical="top" wrapText="1"/>
    </xf>
    <xf numFmtId="0" fontId="21" fillId="0" borderId="9" xfId="0" applyFont="1" applyBorder="1" applyAlignment="1">
      <alignment vertical="top" wrapText="1"/>
    </xf>
    <xf numFmtId="4" fontId="21" fillId="0" borderId="10" xfId="0" applyNumberFormat="1" applyFont="1" applyBorder="1" applyAlignment="1">
      <alignment horizontal="center" vertical="top" wrapText="1"/>
    </xf>
    <xf numFmtId="4" fontId="21" fillId="0" borderId="3" xfId="0" applyNumberFormat="1" applyFont="1" applyBorder="1" applyAlignment="1">
      <alignment horizontal="center" vertical="top" wrapText="1"/>
    </xf>
    <xf numFmtId="4" fontId="21" fillId="0" borderId="11" xfId="0" applyNumberFormat="1" applyFont="1" applyBorder="1" applyAlignment="1">
      <alignment horizontal="center" vertical="top" wrapText="1"/>
    </xf>
    <xf numFmtId="0" fontId="24" fillId="0" borderId="7" xfId="0" applyFont="1" applyBorder="1" applyAlignment="1">
      <alignment vertical="top"/>
    </xf>
    <xf numFmtId="0" fontId="24" fillId="0" borderId="3" xfId="0" applyFont="1" applyBorder="1" applyAlignment="1">
      <alignment vertical="top"/>
    </xf>
    <xf numFmtId="4" fontId="4" fillId="0" borderId="0" xfId="0" applyNumberFormat="1" applyFont="1" applyAlignment="1">
      <alignment horizontal="center"/>
    </xf>
    <xf numFmtId="0" fontId="4" fillId="0" borderId="11" xfId="0" applyFont="1" applyBorder="1"/>
    <xf numFmtId="0" fontId="4" fillId="0" borderId="0" xfId="0" applyFont="1" applyAlignment="1">
      <alignment horizontal="center" vertical="center"/>
    </xf>
    <xf numFmtId="0" fontId="0" fillId="0" borderId="0" xfId="0" applyAlignment="1">
      <alignment horizontal="center" vertical="center"/>
    </xf>
    <xf numFmtId="0" fontId="2" fillId="0" borderId="26" xfId="0" applyFont="1" applyBorder="1" applyAlignment="1">
      <alignment horizontal="center"/>
    </xf>
    <xf numFmtId="0" fontId="2" fillId="0" borderId="17" xfId="0" applyFont="1" applyBorder="1" applyAlignment="1">
      <alignment horizontal="center"/>
    </xf>
    <xf numFmtId="0" fontId="11" fillId="0" borderId="17" xfId="0" applyFont="1" applyBorder="1" applyAlignment="1">
      <alignment horizontal="center"/>
    </xf>
    <xf numFmtId="0" fontId="17" fillId="0" borderId="1" xfId="0" applyFont="1" applyBorder="1" applyAlignment="1">
      <alignment horizontal="left" vertical="top" wrapText="1"/>
    </xf>
    <xf numFmtId="165" fontId="17" fillId="0" borderId="1" xfId="0" applyNumberFormat="1" applyFont="1" applyBorder="1" applyAlignment="1">
      <alignment horizontal="left" vertical="top" wrapText="1"/>
    </xf>
    <xf numFmtId="3" fontId="17" fillId="0" borderId="1" xfId="0" applyNumberFormat="1" applyFont="1" applyBorder="1" applyAlignment="1">
      <alignment horizontal="left" vertical="top" wrapText="1"/>
    </xf>
    <xf numFmtId="0" fontId="1" fillId="0" borderId="1" xfId="0" applyFont="1" applyBorder="1" applyAlignment="1">
      <alignment horizontal="center" vertical="center" wrapText="1"/>
    </xf>
    <xf numFmtId="0" fontId="1" fillId="0" borderId="0" xfId="0" applyFont="1" applyAlignment="1">
      <alignment horizontal="center" vertical="center"/>
    </xf>
    <xf numFmtId="0" fontId="30" fillId="0" borderId="0" xfId="0" applyFont="1" applyAlignment="1">
      <alignment horizontal="center" vertical="center"/>
    </xf>
    <xf numFmtId="0" fontId="7" fillId="0" borderId="0" xfId="0" applyFont="1" applyAlignment="1">
      <alignment horizontal="center" vertical="center"/>
    </xf>
    <xf numFmtId="0" fontId="8" fillId="2" borderId="0" xfId="0" applyFont="1" applyFill="1" applyAlignment="1">
      <alignment horizontal="left" vertical="center"/>
    </xf>
    <xf numFmtId="14" fontId="21" fillId="0" borderId="2" xfId="0" applyNumberFormat="1" applyFont="1" applyBorder="1" applyAlignment="1">
      <alignment vertical="top" wrapText="1"/>
    </xf>
    <xf numFmtId="14" fontId="21" fillId="0" borderId="7" xfId="0" applyNumberFormat="1" applyFont="1" applyBorder="1" applyAlignment="1">
      <alignment vertical="top" wrapText="1"/>
    </xf>
    <xf numFmtId="0" fontId="31" fillId="0" borderId="1" xfId="0" applyFont="1" applyBorder="1" applyAlignment="1">
      <alignment horizontal="center" vertical="top" wrapText="1"/>
    </xf>
    <xf numFmtId="2" fontId="31" fillId="0" borderId="1" xfId="0" applyNumberFormat="1" applyFont="1" applyBorder="1" applyAlignment="1">
      <alignment horizontal="center" vertical="top" wrapText="1"/>
    </xf>
    <xf numFmtId="0" fontId="17" fillId="2" borderId="1" xfId="0" applyFont="1" applyFill="1" applyBorder="1" applyAlignment="1">
      <alignment horizontal="left"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4" fontId="1"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4" fontId="9" fillId="0" borderId="1" xfId="0" applyNumberFormat="1" applyFont="1" applyBorder="1" applyAlignment="1">
      <alignment horizontal="center" vertical="center"/>
    </xf>
    <xf numFmtId="2" fontId="1" fillId="0" borderId="1" xfId="0" applyNumberFormat="1" applyFont="1" applyBorder="1" applyAlignment="1">
      <alignment horizontal="center" vertical="center" wrapText="1"/>
    </xf>
    <xf numFmtId="0" fontId="31" fillId="0" borderId="1" xfId="0" applyFont="1" applyBorder="1" applyAlignment="1">
      <alignment horizontal="center"/>
    </xf>
    <xf numFmtId="0" fontId="0" fillId="0" borderId="1" xfId="0" applyBorder="1" applyAlignment="1">
      <alignment vertical="center"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 xfId="0" applyFont="1" applyBorder="1" applyAlignment="1">
      <alignment horizontal="center" vertical="center" wrapText="1"/>
    </xf>
    <xf numFmtId="14" fontId="21" fillId="0" borderId="2" xfId="0" applyNumberFormat="1" applyFont="1" applyBorder="1" applyAlignment="1">
      <alignment vertical="top"/>
    </xf>
    <xf numFmtId="0" fontId="4" fillId="0" borderId="15"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5" xfId="0" applyFont="1" applyBorder="1" applyAlignment="1">
      <alignment horizontal="center" vertical="center"/>
    </xf>
    <xf numFmtId="0" fontId="4" fillId="0" borderId="24"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wrapText="1"/>
    </xf>
    <xf numFmtId="0" fontId="4"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5" xfId="0" quotePrefix="1" applyFont="1" applyBorder="1" applyAlignment="1">
      <alignment horizontal="left" vertical="center" wrapText="1"/>
    </xf>
    <xf numFmtId="0" fontId="8" fillId="0" borderId="15" xfId="0" quotePrefix="1"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1" xfId="0" quotePrefix="1" applyFont="1" applyBorder="1" applyAlignment="1">
      <alignment horizontal="center" vertical="center" wrapText="1"/>
    </xf>
    <xf numFmtId="0" fontId="8" fillId="0" borderId="24" xfId="0" quotePrefix="1" applyFont="1" applyBorder="1" applyAlignment="1">
      <alignment horizontal="left" vertical="center" wrapText="1"/>
    </xf>
    <xf numFmtId="0" fontId="8" fillId="0" borderId="24" xfId="0" quotePrefix="1" applyFont="1" applyBorder="1" applyAlignment="1">
      <alignment horizontal="center" vertical="center" wrapText="1"/>
    </xf>
    <xf numFmtId="0" fontId="8" fillId="0" borderId="1" xfId="0" quotePrefix="1" applyFont="1" applyBorder="1" applyAlignment="1">
      <alignment horizontal="center" vertical="top" wrapText="1"/>
    </xf>
    <xf numFmtId="0" fontId="2" fillId="0" borderId="38" xfId="0" applyFont="1" applyBorder="1" applyAlignment="1">
      <alignment horizontal="center"/>
    </xf>
    <xf numFmtId="0" fontId="8" fillId="0" borderId="0" xfId="0" applyFont="1" applyAlignment="1">
      <alignment horizontal="center"/>
    </xf>
    <xf numFmtId="0" fontId="4" fillId="0" borderId="0" xfId="0" applyFont="1" applyAlignment="1">
      <alignment horizontal="center"/>
    </xf>
    <xf numFmtId="0" fontId="8" fillId="0" borderId="0" xfId="0" applyFont="1" applyAlignment="1">
      <alignment horizontal="center" vertical="top"/>
    </xf>
    <xf numFmtId="0" fontId="4" fillId="0" borderId="0" xfId="0" applyFont="1" applyAlignment="1">
      <alignment horizontal="center" vertical="top"/>
    </xf>
    <xf numFmtId="0" fontId="4" fillId="0" borderId="0" xfId="0" applyFont="1" applyAlignment="1">
      <alignment vertical="top"/>
    </xf>
    <xf numFmtId="0" fontId="11" fillId="0" borderId="2" xfId="0" applyFont="1" applyBorder="1" applyAlignment="1">
      <alignment horizontal="center"/>
    </xf>
    <xf numFmtId="0" fontId="11" fillId="0" borderId="2" xfId="0" applyFont="1" applyBorder="1" applyAlignment="1">
      <alignment horizontal="center" vertical="top"/>
    </xf>
    <xf numFmtId="0" fontId="8" fillId="0" borderId="34" xfId="0" applyFont="1" applyBorder="1" applyAlignment="1">
      <alignment horizontal="center" vertical="top" wrapText="1"/>
    </xf>
    <xf numFmtId="0" fontId="8" fillId="0" borderId="34" xfId="0" applyFont="1" applyBorder="1" applyAlignment="1">
      <alignment vertical="top" wrapText="1"/>
    </xf>
    <xf numFmtId="0" fontId="8" fillId="0" borderId="34" xfId="0" applyFont="1" applyBorder="1" applyAlignment="1">
      <alignment horizontal="left" vertical="top" wrapText="1"/>
    </xf>
    <xf numFmtId="0" fontId="8" fillId="0" borderId="15" xfId="0" applyFont="1" applyBorder="1" applyAlignment="1">
      <alignment vertical="top" wrapText="1"/>
    </xf>
    <xf numFmtId="0" fontId="8" fillId="0" borderId="15" xfId="0" applyFont="1" applyBorder="1" applyAlignment="1">
      <alignment horizontal="center" vertical="top" wrapText="1"/>
    </xf>
    <xf numFmtId="0" fontId="8" fillId="0" borderId="7" xfId="0" applyFont="1" applyBorder="1" applyAlignment="1">
      <alignment horizontal="center" vertical="top" wrapText="1"/>
    </xf>
    <xf numFmtId="0" fontId="8" fillId="0" borderId="7" xfId="0" applyFont="1" applyBorder="1" applyAlignment="1">
      <alignment horizontal="left" vertical="top" wrapText="1"/>
    </xf>
    <xf numFmtId="0" fontId="8" fillId="0" borderId="1" xfId="0" applyFont="1" applyBorder="1" applyAlignment="1">
      <alignment vertical="top" wrapText="1"/>
    </xf>
    <xf numFmtId="0" fontId="8" fillId="0" borderId="1" xfId="0" applyFont="1" applyBorder="1" applyAlignment="1">
      <alignment horizontal="center" vertical="top" wrapText="1"/>
    </xf>
    <xf numFmtId="0" fontId="8" fillId="0" borderId="24" xfId="0" applyFont="1" applyBorder="1" applyAlignment="1">
      <alignment vertical="top" wrapText="1"/>
    </xf>
    <xf numFmtId="0" fontId="8" fillId="0" borderId="24" xfId="0" applyFont="1" applyBorder="1" applyAlignment="1">
      <alignment horizontal="center" vertical="top" wrapText="1"/>
    </xf>
    <xf numFmtId="0" fontId="8" fillId="0" borderId="1" xfId="0" applyFont="1" applyBorder="1" applyAlignment="1">
      <alignment horizontal="left" vertical="top" wrapText="1"/>
    </xf>
    <xf numFmtId="0" fontId="8" fillId="0" borderId="24" xfId="0" applyFont="1" applyBorder="1" applyAlignment="1">
      <alignment horizontal="left" vertical="top" wrapText="1"/>
    </xf>
    <xf numFmtId="2" fontId="8" fillId="0" borderId="34" xfId="0" applyNumberFormat="1" applyFont="1" applyBorder="1" applyAlignment="1">
      <alignment horizontal="center" vertical="top" wrapText="1"/>
    </xf>
    <xf numFmtId="0" fontId="8" fillId="0" borderId="2" xfId="0" applyFont="1" applyBorder="1" applyAlignment="1">
      <alignment vertical="top" wrapText="1"/>
    </xf>
    <xf numFmtId="0" fontId="8" fillId="0" borderId="2" xfId="0" applyFont="1" applyBorder="1" applyAlignment="1">
      <alignment horizontal="center" vertical="top" wrapText="1"/>
    </xf>
    <xf numFmtId="3" fontId="8" fillId="0" borderId="2" xfId="0" applyNumberFormat="1" applyFont="1" applyBorder="1" applyAlignment="1">
      <alignment horizontal="center" vertical="top" wrapText="1"/>
    </xf>
    <xf numFmtId="167" fontId="8" fillId="0" borderId="2" xfId="0" applyNumberFormat="1" applyFont="1" applyBorder="1" applyAlignment="1">
      <alignment horizontal="center" vertical="top" wrapText="1"/>
    </xf>
    <xf numFmtId="1" fontId="8" fillId="0" borderId="24" xfId="0" applyNumberFormat="1" applyFont="1" applyBorder="1" applyAlignment="1">
      <alignment horizontal="center" vertical="top" wrapText="1"/>
    </xf>
    <xf numFmtId="165" fontId="8" fillId="0" borderId="34" xfId="0" applyNumberFormat="1" applyFont="1" applyBorder="1" applyAlignment="1">
      <alignment horizontal="center" vertical="top" wrapText="1"/>
    </xf>
    <xf numFmtId="0" fontId="8" fillId="0" borderId="2" xfId="0" applyFont="1" applyBorder="1" applyAlignment="1">
      <alignment horizontal="left" vertical="top" wrapText="1"/>
    </xf>
    <xf numFmtId="1" fontId="8" fillId="0" borderId="2" xfId="0" applyNumberFormat="1" applyFont="1" applyBorder="1" applyAlignment="1">
      <alignment horizontal="center" vertical="top" wrapText="1"/>
    </xf>
    <xf numFmtId="167" fontId="8" fillId="0" borderId="7" xfId="0" applyNumberFormat="1" applyFont="1" applyBorder="1" applyAlignment="1">
      <alignment horizontal="center" vertical="top" wrapText="1"/>
    </xf>
    <xf numFmtId="2" fontId="8" fillId="0" borderId="2" xfId="0" applyNumberFormat="1" applyFont="1" applyBorder="1" applyAlignment="1">
      <alignment horizontal="center" vertical="top" wrapText="1"/>
    </xf>
    <xf numFmtId="2" fontId="8" fillId="0" borderId="1" xfId="0" applyNumberFormat="1" applyFont="1" applyBorder="1" applyAlignment="1">
      <alignment horizontal="center" vertical="top"/>
    </xf>
    <xf numFmtId="1" fontId="8" fillId="0" borderId="1" xfId="0" applyNumberFormat="1" applyFont="1" applyBorder="1" applyAlignment="1">
      <alignment horizontal="center" vertical="top"/>
    </xf>
    <xf numFmtId="167" fontId="8" fillId="0" borderId="1" xfId="0" applyNumberFormat="1" applyFont="1" applyBorder="1" applyAlignment="1">
      <alignment horizontal="center" vertical="top" wrapText="1"/>
    </xf>
    <xf numFmtId="3" fontId="8" fillId="0" borderId="1" xfId="0" applyNumberFormat="1" applyFont="1" applyBorder="1" applyAlignment="1">
      <alignment horizontal="center" vertical="top" wrapText="1"/>
    </xf>
    <xf numFmtId="1" fontId="8" fillId="0" borderId="1" xfId="0" applyNumberFormat="1" applyFont="1" applyBorder="1" applyAlignment="1">
      <alignment horizontal="center" vertical="top" wrapText="1"/>
    </xf>
    <xf numFmtId="3" fontId="8" fillId="0" borderId="34" xfId="0" applyNumberFormat="1" applyFont="1" applyBorder="1" applyAlignment="1">
      <alignment horizontal="center" vertical="top" wrapText="1"/>
    </xf>
    <xf numFmtId="0" fontId="8" fillId="0" borderId="15" xfId="0" applyFont="1" applyBorder="1" applyAlignment="1">
      <alignment horizontal="left" vertical="top" wrapText="1"/>
    </xf>
    <xf numFmtId="4" fontId="8" fillId="0" borderId="2" xfId="0" applyNumberFormat="1" applyFont="1" applyBorder="1" applyAlignment="1">
      <alignment horizontal="center" vertical="top" wrapText="1"/>
    </xf>
    <xf numFmtId="1" fontId="8" fillId="0" borderId="34" xfId="0" applyNumberFormat="1" applyFont="1" applyBorder="1" applyAlignment="1">
      <alignment horizontal="center" vertical="top" wrapText="1"/>
    </xf>
    <xf numFmtId="166" fontId="8" fillId="0" borderId="15" xfId="0" applyNumberFormat="1" applyFont="1" applyBorder="1" applyAlignment="1">
      <alignment horizontal="center" vertical="top" wrapText="1"/>
    </xf>
    <xf numFmtId="2" fontId="8" fillId="0" borderId="1" xfId="0" applyNumberFormat="1" applyFont="1" applyBorder="1" applyAlignment="1">
      <alignment horizontal="center" vertical="top" wrapText="1"/>
    </xf>
    <xf numFmtId="165" fontId="8" fillId="0" borderId="1" xfId="0" applyNumberFormat="1" applyFont="1" applyBorder="1" applyAlignment="1">
      <alignment horizontal="center" vertical="top" wrapText="1"/>
    </xf>
    <xf numFmtId="165" fontId="8" fillId="0" borderId="24" xfId="0" applyNumberFormat="1" applyFont="1" applyBorder="1" applyAlignment="1">
      <alignment horizontal="center" vertical="top" wrapText="1"/>
    </xf>
    <xf numFmtId="3" fontId="8" fillId="0" borderId="24" xfId="0" applyNumberFormat="1" applyFont="1" applyBorder="1" applyAlignment="1">
      <alignment horizontal="center" vertical="top" wrapText="1"/>
    </xf>
    <xf numFmtId="0" fontId="8" fillId="0" borderId="15" xfId="0" applyFont="1" applyBorder="1" applyAlignment="1">
      <alignment horizontal="center" vertical="top"/>
    </xf>
    <xf numFmtId="0" fontId="8" fillId="0" borderId="0" xfId="0" applyFont="1" applyAlignment="1">
      <alignment horizontal="center" vertical="top" wrapText="1"/>
    </xf>
    <xf numFmtId="0" fontId="8" fillId="0" borderId="0" xfId="0" applyFont="1" applyAlignment="1">
      <alignment vertical="top"/>
    </xf>
    <xf numFmtId="0" fontId="8" fillId="2" borderId="0" xfId="0" applyFont="1" applyFill="1" applyAlignment="1">
      <alignment horizontal="left"/>
    </xf>
    <xf numFmtId="0" fontId="8" fillId="2" borderId="0" xfId="0" applyFont="1" applyFill="1" applyAlignment="1">
      <alignment horizontal="center" vertical="top"/>
    </xf>
    <xf numFmtId="0" fontId="8" fillId="2" borderId="0" xfId="0" applyFont="1" applyFill="1" applyAlignment="1">
      <alignment horizontal="center"/>
    </xf>
    <xf numFmtId="166" fontId="8" fillId="0" borderId="0" xfId="0" applyNumberFormat="1" applyFont="1" applyAlignment="1">
      <alignment horizontal="center"/>
    </xf>
    <xf numFmtId="0" fontId="33" fillId="0" borderId="0" xfId="0" applyFont="1" applyAlignment="1">
      <alignment horizontal="center"/>
    </xf>
    <xf numFmtId="0" fontId="0" fillId="0" borderId="0" xfId="0" applyAlignment="1">
      <alignment horizontal="center"/>
    </xf>
    <xf numFmtId="0" fontId="34" fillId="0" borderId="0" xfId="0" applyFont="1" applyAlignment="1">
      <alignment horizontal="center" vertical="top"/>
    </xf>
    <xf numFmtId="0" fontId="0" fillId="0" borderId="0" xfId="0" applyAlignment="1">
      <alignment horizontal="center" vertical="top"/>
    </xf>
    <xf numFmtId="0" fontId="34" fillId="0" borderId="0" xfId="0" applyFont="1" applyAlignment="1">
      <alignment horizontal="center"/>
    </xf>
    <xf numFmtId="0" fontId="0" fillId="0" borderId="0" xfId="0" applyAlignment="1">
      <alignment vertical="top"/>
    </xf>
    <xf numFmtId="0" fontId="7"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4" fillId="0" borderId="0" xfId="0" applyFont="1" applyAlignment="1">
      <alignment horizontal="center"/>
    </xf>
    <xf numFmtId="0" fontId="7" fillId="4" borderId="1" xfId="0" applyFont="1" applyFill="1" applyBorder="1" applyAlignment="1">
      <alignment horizontal="center" vertical="center"/>
    </xf>
    <xf numFmtId="0" fontId="13" fillId="4" borderId="1"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3" xfId="0" applyFont="1" applyBorder="1" applyAlignment="1">
      <alignment horizontal="center" vertical="center" wrapText="1"/>
    </xf>
    <xf numFmtId="0" fontId="5" fillId="4" borderId="1" xfId="0" applyFont="1" applyFill="1" applyBorder="1" applyAlignment="1">
      <alignment horizontal="center" vertical="top" wrapText="1"/>
    </xf>
    <xf numFmtId="14" fontId="9"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49" fontId="1" fillId="0" borderId="7" xfId="0" applyNumberFormat="1" applyFont="1" applyBorder="1" applyAlignment="1">
      <alignment horizontal="center" vertical="center" wrapText="1"/>
    </xf>
    <xf numFmtId="4" fontId="11" fillId="0" borderId="7" xfId="0" applyNumberFormat="1" applyFont="1" applyBorder="1" applyAlignment="1">
      <alignment horizontal="center" vertical="center"/>
    </xf>
    <xf numFmtId="0" fontId="5" fillId="4" borderId="1" xfId="0" applyFont="1" applyFill="1" applyBorder="1" applyAlignment="1">
      <alignment horizontal="center" vertical="top"/>
    </xf>
    <xf numFmtId="0" fontId="7" fillId="4" borderId="2" xfId="0" applyFont="1" applyFill="1" applyBorder="1" applyAlignment="1">
      <alignment horizontal="center" vertical="top" wrapText="1"/>
    </xf>
    <xf numFmtId="0" fontId="7" fillId="4" borderId="3" xfId="0" applyFont="1" applyFill="1" applyBorder="1" applyAlignment="1">
      <alignment horizontal="center" vertical="top" wrapText="1"/>
    </xf>
    <xf numFmtId="0" fontId="5" fillId="4" borderId="5" xfId="0" applyFont="1" applyFill="1" applyBorder="1" applyAlignment="1">
      <alignment horizontal="center" vertical="top" wrapText="1"/>
    </xf>
    <xf numFmtId="0" fontId="5" fillId="4" borderId="6" xfId="0" applyFont="1" applyFill="1" applyBorder="1" applyAlignment="1">
      <alignment horizontal="center" vertical="top" wrapText="1"/>
    </xf>
    <xf numFmtId="0" fontId="5" fillId="4" borderId="4" xfId="0" applyFont="1" applyFill="1" applyBorder="1" applyAlignment="1">
      <alignment horizontal="center" vertical="top" wrapText="1"/>
    </xf>
    <xf numFmtId="2" fontId="1" fillId="0" borderId="2" xfId="0" applyNumberFormat="1" applyFont="1" applyBorder="1" applyAlignment="1">
      <alignment horizontal="center" vertical="center" wrapText="1"/>
    </xf>
    <xf numFmtId="2" fontId="1" fillId="0" borderId="3" xfId="0" applyNumberFormat="1"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14" fontId="1" fillId="0" borderId="2" xfId="0" applyNumberFormat="1" applyFont="1" applyBorder="1" applyAlignment="1">
      <alignment horizontal="center" vertical="center" wrapText="1"/>
    </xf>
    <xf numFmtId="14" fontId="1" fillId="0" borderId="3" xfId="0" applyNumberFormat="1" applyFont="1" applyBorder="1" applyAlignment="1">
      <alignment horizontal="center" vertical="center" wrapText="1"/>
    </xf>
    <xf numFmtId="2" fontId="9" fillId="0" borderId="2" xfId="0" applyNumberFormat="1" applyFont="1" applyBorder="1" applyAlignment="1">
      <alignment horizontal="center" vertical="center" wrapText="1"/>
    </xf>
    <xf numFmtId="2" fontId="9" fillId="0" borderId="3" xfId="0" applyNumberFormat="1" applyFont="1" applyBorder="1" applyAlignment="1">
      <alignment horizontal="center" vertical="center" wrapText="1"/>
    </xf>
    <xf numFmtId="0" fontId="13" fillId="4" borderId="2" xfId="0" applyFont="1" applyFill="1" applyBorder="1" applyAlignment="1">
      <alignment horizontal="center" vertical="top" wrapText="1"/>
    </xf>
    <xf numFmtId="0" fontId="13" fillId="4" borderId="3" xfId="0" applyFont="1" applyFill="1" applyBorder="1" applyAlignment="1">
      <alignment horizontal="center" vertical="top" wrapText="1"/>
    </xf>
    <xf numFmtId="0" fontId="7" fillId="4" borderId="1" xfId="0" applyFont="1" applyFill="1" applyBorder="1" applyAlignment="1">
      <alignment horizontal="center" vertical="top" wrapText="1"/>
    </xf>
    <xf numFmtId="0" fontId="5" fillId="0" borderId="0" xfId="0" applyFont="1" applyAlignment="1">
      <alignment horizontal="center"/>
    </xf>
    <xf numFmtId="0" fontId="13" fillId="4" borderId="1" xfId="0" applyFont="1" applyFill="1" applyBorder="1" applyAlignment="1">
      <alignment horizontal="center" vertical="top" wrapText="1"/>
    </xf>
    <xf numFmtId="0" fontId="13" fillId="4" borderId="1" xfId="0" applyFont="1" applyFill="1" applyBorder="1" applyAlignment="1">
      <alignment horizontal="center" vertical="top"/>
    </xf>
    <xf numFmtId="0" fontId="5" fillId="4" borderId="2" xfId="0" applyFont="1" applyFill="1" applyBorder="1" applyAlignment="1">
      <alignment horizontal="center" vertical="top" wrapText="1"/>
    </xf>
    <xf numFmtId="0" fontId="5" fillId="4" borderId="3" xfId="0" applyFont="1" applyFill="1" applyBorder="1" applyAlignment="1">
      <alignment horizontal="center" vertical="top" wrapText="1"/>
    </xf>
    <xf numFmtId="0" fontId="1" fillId="0" borderId="7" xfId="0" applyFont="1" applyBorder="1" applyAlignment="1">
      <alignment horizontal="center" vertical="center" wrapText="1"/>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4" fontId="4" fillId="0" borderId="1" xfId="0" applyNumberFormat="1" applyFont="1" applyBorder="1" applyAlignment="1">
      <alignment horizontal="left" vertical="top"/>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4" fontId="4" fillId="0" borderId="2" xfId="0" applyNumberFormat="1" applyFont="1" applyBorder="1" applyAlignment="1">
      <alignment horizontal="center" vertical="top" wrapText="1"/>
    </xf>
    <xf numFmtId="4" fontId="4" fillId="0" borderId="3" xfId="0" applyNumberFormat="1"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12" fillId="0" borderId="2" xfId="0" applyFont="1" applyBorder="1" applyAlignment="1">
      <alignment horizontal="left" vertical="top" wrapText="1"/>
    </xf>
    <xf numFmtId="0" fontId="0" fillId="0" borderId="3" xfId="0" applyBorder="1" applyAlignment="1">
      <alignment horizontal="left" vertical="top" wrapText="1"/>
    </xf>
    <xf numFmtId="0" fontId="0" fillId="0" borderId="3" xfId="0" applyBorder="1" applyAlignment="1">
      <alignment vertical="top" wrapText="1"/>
    </xf>
    <xf numFmtId="0" fontId="19" fillId="0" borderId="2" xfId="0" applyFont="1" applyBorder="1" applyAlignment="1">
      <alignment horizontal="left" vertical="top"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4" fontId="12" fillId="0" borderId="2" xfId="0" applyNumberFormat="1" applyFont="1" applyBorder="1" applyAlignment="1">
      <alignment horizontal="left" vertical="top" wrapText="1"/>
    </xf>
    <xf numFmtId="4" fontId="0" fillId="0" borderId="3" xfId="0" applyNumberFormat="1" applyBorder="1" applyAlignment="1">
      <alignment vertical="top" wrapText="1"/>
    </xf>
    <xf numFmtId="4" fontId="0" fillId="0" borderId="3" xfId="0" applyNumberFormat="1" applyBorder="1" applyAlignment="1">
      <alignment horizontal="left" vertical="top" wrapText="1"/>
    </xf>
    <xf numFmtId="49" fontId="12" fillId="0" borderId="2" xfId="0" applyNumberFormat="1" applyFont="1" applyBorder="1" applyAlignment="1">
      <alignment horizontal="left" vertical="top" wrapText="1"/>
    </xf>
    <xf numFmtId="49" fontId="0" fillId="0" borderId="3" xfId="0" applyNumberFormat="1" applyBorder="1" applyAlignment="1">
      <alignment horizontal="left" vertical="top" wrapText="1"/>
    </xf>
    <xf numFmtId="14" fontId="19" fillId="0" borderId="2" xfId="0" applyNumberFormat="1" applyFont="1" applyBorder="1" applyAlignment="1">
      <alignment horizontal="left" vertical="top" wrapText="1"/>
    </xf>
    <xf numFmtId="4" fontId="19" fillId="0" borderId="2" xfId="0" applyNumberFormat="1" applyFont="1" applyBorder="1" applyAlignment="1">
      <alignment horizontal="left" vertical="top" wrapText="1"/>
    </xf>
    <xf numFmtId="0" fontId="17" fillId="0" borderId="2" xfId="0" applyFont="1" applyBorder="1" applyAlignment="1">
      <alignment horizontal="left" vertical="top" wrapText="1"/>
    </xf>
    <xf numFmtId="0" fontId="17" fillId="0" borderId="7" xfId="0" applyFont="1" applyBorder="1" applyAlignment="1">
      <alignment horizontal="left" vertical="top" wrapText="1"/>
    </xf>
    <xf numFmtId="0" fontId="17" fillId="0" borderId="3" xfId="0" applyFont="1" applyBorder="1" applyAlignment="1">
      <alignment horizontal="left" vertical="top" wrapText="1"/>
    </xf>
    <xf numFmtId="0" fontId="19" fillId="2" borderId="2" xfId="0" applyFont="1" applyFill="1" applyBorder="1" applyAlignment="1">
      <alignment horizontal="left" vertical="top" wrapText="1"/>
    </xf>
    <xf numFmtId="2" fontId="18" fillId="0" borderId="2" xfId="0" applyNumberFormat="1" applyFont="1" applyBorder="1" applyAlignment="1">
      <alignment horizontal="left" vertical="top" wrapText="1"/>
    </xf>
    <xf numFmtId="2" fontId="18" fillId="0" borderId="7" xfId="0" applyNumberFormat="1" applyFont="1" applyBorder="1" applyAlignment="1">
      <alignment horizontal="left" vertical="top" wrapText="1"/>
    </xf>
    <xf numFmtId="2" fontId="18" fillId="0" borderId="3" xfId="0" applyNumberFormat="1" applyFont="1" applyBorder="1" applyAlignment="1">
      <alignment horizontal="left" vertical="top" wrapText="1"/>
    </xf>
    <xf numFmtId="0" fontId="18" fillId="0" borderId="2" xfId="0" applyFont="1" applyBorder="1" applyAlignment="1">
      <alignment horizontal="left" vertical="top" wrapText="1"/>
    </xf>
    <xf numFmtId="0" fontId="18" fillId="0" borderId="7" xfId="0" applyFont="1" applyBorder="1" applyAlignment="1">
      <alignment horizontal="left" vertical="top" wrapText="1"/>
    </xf>
    <xf numFmtId="0" fontId="18" fillId="0" borderId="3" xfId="0" applyFont="1" applyBorder="1" applyAlignment="1">
      <alignment horizontal="left" vertical="top" wrapText="1"/>
    </xf>
    <xf numFmtId="2" fontId="17" fillId="0" borderId="2" xfId="0" applyNumberFormat="1" applyFont="1" applyBorder="1" applyAlignment="1">
      <alignment horizontal="left" vertical="top" wrapText="1"/>
    </xf>
    <xf numFmtId="2" fontId="17" fillId="0" borderId="7" xfId="0" applyNumberFormat="1" applyFont="1" applyBorder="1" applyAlignment="1">
      <alignment horizontal="left" vertical="top" wrapText="1"/>
    </xf>
    <xf numFmtId="2" fontId="17" fillId="0" borderId="3" xfId="0" applyNumberFormat="1" applyFont="1" applyBorder="1" applyAlignment="1">
      <alignment horizontal="left" vertical="top" wrapText="1"/>
    </xf>
    <xf numFmtId="2" fontId="18" fillId="2" borderId="2" xfId="0" applyNumberFormat="1" applyFont="1" applyFill="1" applyBorder="1" applyAlignment="1">
      <alignment horizontal="left" vertical="top" wrapText="1"/>
    </xf>
    <xf numFmtId="2" fontId="18" fillId="2" borderId="7" xfId="0" applyNumberFormat="1" applyFont="1" applyFill="1" applyBorder="1" applyAlignment="1">
      <alignment horizontal="left" vertical="top" wrapText="1"/>
    </xf>
    <xf numFmtId="2" fontId="18" fillId="2" borderId="3" xfId="0" applyNumberFormat="1" applyFont="1" applyFill="1" applyBorder="1" applyAlignment="1">
      <alignment horizontal="left" vertical="top" wrapText="1"/>
    </xf>
    <xf numFmtId="49" fontId="17" fillId="0" borderId="2" xfId="0" applyNumberFormat="1" applyFont="1" applyBorder="1" applyAlignment="1">
      <alignment horizontal="left" vertical="top" wrapText="1"/>
    </xf>
    <xf numFmtId="49" fontId="17" fillId="0" borderId="7" xfId="0" applyNumberFormat="1" applyFont="1" applyBorder="1" applyAlignment="1">
      <alignment horizontal="left" vertical="top" wrapText="1"/>
    </xf>
    <xf numFmtId="49" fontId="17" fillId="0" borderId="3" xfId="0" applyNumberFormat="1" applyFont="1" applyBorder="1" applyAlignment="1">
      <alignment horizontal="left" vertical="top" wrapText="1"/>
    </xf>
    <xf numFmtId="14" fontId="29" fillId="0" borderId="2" xfId="0" applyNumberFormat="1" applyFont="1" applyBorder="1" applyAlignment="1">
      <alignment horizontal="left" vertical="top" wrapText="1"/>
    </xf>
    <xf numFmtId="0" fontId="29" fillId="0" borderId="7" xfId="0" applyFont="1" applyBorder="1" applyAlignment="1">
      <alignment horizontal="left" vertical="top" wrapText="1"/>
    </xf>
    <xf numFmtId="0" fontId="29" fillId="0" borderId="3" xfId="0" applyFont="1" applyBorder="1" applyAlignment="1">
      <alignment horizontal="left" vertical="top" wrapText="1"/>
    </xf>
    <xf numFmtId="0" fontId="4" fillId="0" borderId="2" xfId="0" applyFont="1" applyBorder="1" applyAlignment="1">
      <alignment horizontal="left" vertical="top"/>
    </xf>
    <xf numFmtId="0" fontId="4" fillId="0" borderId="7" xfId="0" applyFont="1" applyBorder="1" applyAlignment="1">
      <alignment horizontal="left" vertical="top"/>
    </xf>
    <xf numFmtId="0" fontId="4" fillId="0" borderId="3" xfId="0" applyFont="1" applyBorder="1" applyAlignment="1">
      <alignment horizontal="left" vertical="top"/>
    </xf>
    <xf numFmtId="0" fontId="4" fillId="0" borderId="1" xfId="0" applyFont="1" applyBorder="1" applyAlignment="1">
      <alignment horizontal="left" vertical="top"/>
    </xf>
    <xf numFmtId="49" fontId="4" fillId="0" borderId="2" xfId="0" applyNumberFormat="1" applyFont="1" applyBorder="1" applyAlignment="1">
      <alignment horizontal="left" vertical="top"/>
    </xf>
    <xf numFmtId="49" fontId="4" fillId="0" borderId="7" xfId="0" applyNumberFormat="1" applyFont="1" applyBorder="1" applyAlignment="1">
      <alignment horizontal="left" vertical="top"/>
    </xf>
    <xf numFmtId="49" fontId="4" fillId="0" borderId="3" xfId="0" applyNumberFormat="1" applyFont="1" applyBorder="1" applyAlignment="1">
      <alignment horizontal="left" vertical="top"/>
    </xf>
    <xf numFmtId="14" fontId="5" fillId="0" borderId="2" xfId="0" applyNumberFormat="1" applyFont="1" applyBorder="1" applyAlignment="1">
      <alignment horizontal="center" vertical="top"/>
    </xf>
    <xf numFmtId="0" fontId="5" fillId="0" borderId="7" xfId="0" applyFont="1" applyBorder="1" applyAlignment="1">
      <alignment horizontal="center" vertical="top"/>
    </xf>
    <xf numFmtId="0" fontId="5" fillId="0" borderId="3" xfId="0" applyFont="1" applyBorder="1" applyAlignment="1">
      <alignment horizontal="center" vertical="top"/>
    </xf>
    <xf numFmtId="0" fontId="29" fillId="0" borderId="2" xfId="0" applyFont="1" applyBorder="1" applyAlignment="1">
      <alignment horizontal="left" vertical="top" wrapText="1"/>
    </xf>
    <xf numFmtId="0" fontId="0" fillId="0" borderId="1" xfId="0" applyBorder="1" applyAlignment="1">
      <alignment horizontal="center" vertical="top" wrapText="1"/>
    </xf>
    <xf numFmtId="0" fontId="32" fillId="0" borderId="1" xfId="0" applyFont="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166" fontId="8" fillId="0" borderId="2" xfId="0" applyNumberFormat="1" applyFont="1" applyBorder="1" applyAlignment="1">
      <alignment horizontal="center" vertical="top" wrapText="1"/>
    </xf>
    <xf numFmtId="166" fontId="8" fillId="0" borderId="7" xfId="0" applyNumberFormat="1" applyFont="1" applyBorder="1" applyAlignment="1">
      <alignment horizontal="center" vertical="top" wrapText="1"/>
    </xf>
    <xf numFmtId="166" fontId="8" fillId="0" borderId="16" xfId="0" applyNumberFormat="1" applyFont="1" applyBorder="1" applyAlignment="1">
      <alignment horizontal="center" vertical="top" wrapText="1"/>
    </xf>
    <xf numFmtId="0" fontId="8" fillId="0" borderId="1" xfId="0" applyFont="1" applyBorder="1" applyAlignment="1">
      <alignment horizontal="center" vertical="top" wrapText="1"/>
    </xf>
    <xf numFmtId="0" fontId="8" fillId="0" borderId="24" xfId="0" applyFont="1" applyBorder="1" applyAlignment="1">
      <alignment horizontal="center" vertical="top" wrapText="1"/>
    </xf>
    <xf numFmtId="0" fontId="8" fillId="0" borderId="2" xfId="0" applyFont="1" applyBorder="1" applyAlignment="1">
      <alignment horizontal="left" vertical="top" wrapText="1"/>
    </xf>
    <xf numFmtId="0" fontId="8" fillId="0" borderId="7" xfId="0" applyFont="1" applyBorder="1" applyAlignment="1">
      <alignment horizontal="left" vertical="top" wrapText="1"/>
    </xf>
    <xf numFmtId="0" fontId="8" fillId="0" borderId="16" xfId="0" applyFont="1" applyBorder="1" applyAlignment="1">
      <alignment horizontal="left" vertical="top" wrapText="1"/>
    </xf>
    <xf numFmtId="0" fontId="8" fillId="0" borderId="1" xfId="0" applyFont="1" applyBorder="1" applyAlignment="1">
      <alignment horizontal="left" vertical="top" wrapText="1"/>
    </xf>
    <xf numFmtId="0" fontId="8" fillId="0" borderId="24" xfId="0" applyFont="1" applyBorder="1" applyAlignment="1">
      <alignment horizontal="left" vertical="top" wrapText="1"/>
    </xf>
    <xf numFmtId="166" fontId="8" fillId="0" borderId="34" xfId="0" applyNumberFormat="1" applyFont="1" applyBorder="1" applyAlignment="1">
      <alignment horizontal="center" vertical="top" wrapText="1"/>
    </xf>
    <xf numFmtId="166" fontId="8" fillId="0" borderId="35" xfId="0" applyNumberFormat="1" applyFont="1" applyBorder="1" applyAlignment="1">
      <alignment horizontal="center" vertical="top" wrapText="1"/>
    </xf>
    <xf numFmtId="166" fontId="8" fillId="0" borderId="22" xfId="0" applyNumberFormat="1" applyFont="1" applyBorder="1" applyAlignment="1">
      <alignment horizontal="center" vertical="top" wrapText="1"/>
    </xf>
    <xf numFmtId="166" fontId="8" fillId="0" borderId="25" xfId="0" applyNumberFormat="1" applyFont="1" applyBorder="1" applyAlignment="1">
      <alignment horizontal="center" vertical="top" wrapText="1"/>
    </xf>
    <xf numFmtId="0" fontId="8" fillId="0" borderId="3" xfId="0" applyFont="1" applyBorder="1" applyAlignment="1">
      <alignment horizontal="left" vertical="top" wrapText="1"/>
    </xf>
    <xf numFmtId="166" fontId="8" fillId="0" borderId="3" xfId="0" applyNumberFormat="1" applyFont="1" applyBorder="1" applyAlignment="1">
      <alignment horizontal="center" vertical="top" wrapText="1"/>
    </xf>
    <xf numFmtId="166" fontId="8" fillId="0" borderId="1" xfId="0" applyNumberFormat="1" applyFont="1" applyBorder="1" applyAlignment="1">
      <alignment horizontal="center" vertical="top" wrapText="1"/>
    </xf>
    <xf numFmtId="0" fontId="8" fillId="0" borderId="34" xfId="0" applyFont="1" applyBorder="1" applyAlignment="1">
      <alignment horizontal="center" vertical="top" wrapText="1"/>
    </xf>
    <xf numFmtId="0" fontId="8" fillId="0" borderId="7" xfId="0" applyFont="1" applyBorder="1" applyAlignment="1">
      <alignment horizontal="center" vertical="top" wrapText="1"/>
    </xf>
    <xf numFmtId="4" fontId="7" fillId="0" borderId="34" xfId="0" applyNumberFormat="1" applyFont="1" applyBorder="1" applyAlignment="1">
      <alignment horizontal="center" vertical="top" wrapText="1"/>
    </xf>
    <xf numFmtId="0" fontId="7" fillId="0" borderId="7" xfId="0" applyFont="1" applyBorder="1" applyAlignment="1">
      <alignment horizontal="center" vertical="top" wrapText="1"/>
    </xf>
    <xf numFmtId="0" fontId="7" fillId="0" borderId="16" xfId="0" applyFont="1" applyBorder="1" applyAlignment="1">
      <alignment horizontal="center" vertical="top" wrapText="1"/>
    </xf>
    <xf numFmtId="0" fontId="8" fillId="0" borderId="36" xfId="0" applyFont="1" applyBorder="1" applyAlignment="1">
      <alignment horizontal="center" vertical="top" wrapText="1"/>
    </xf>
    <xf numFmtId="0" fontId="8" fillId="0" borderId="21" xfId="0" applyFont="1" applyBorder="1" applyAlignment="1">
      <alignment horizontal="center" vertical="top" wrapText="1"/>
    </xf>
    <xf numFmtId="0" fontId="8" fillId="0" borderId="23" xfId="0" applyFont="1" applyBorder="1" applyAlignment="1">
      <alignment horizontal="center" vertical="top" wrapText="1"/>
    </xf>
    <xf numFmtId="0" fontId="8" fillId="0" borderId="16" xfId="0" applyFont="1" applyBorder="1" applyAlignment="1">
      <alignment horizontal="center" vertical="top" wrapText="1"/>
    </xf>
    <xf numFmtId="0" fontId="8" fillId="0" borderId="34" xfId="0" applyFont="1" applyBorder="1" applyAlignment="1">
      <alignment horizontal="left" vertical="top" wrapText="1"/>
    </xf>
    <xf numFmtId="166" fontId="7" fillId="0" borderId="34" xfId="0" applyNumberFormat="1" applyFont="1" applyBorder="1" applyAlignment="1">
      <alignment horizontal="center" vertical="top" wrapText="1"/>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15" xfId="0" applyFont="1" applyBorder="1" applyAlignment="1">
      <alignment horizontal="left" vertical="top" wrapText="1"/>
    </xf>
    <xf numFmtId="0" fontId="8" fillId="0" borderId="35" xfId="0" applyFont="1" applyBorder="1" applyAlignment="1">
      <alignment horizontal="center" vertical="top" wrapText="1"/>
    </xf>
    <xf numFmtId="0" fontId="8" fillId="0" borderId="22" xfId="0" applyFont="1" applyBorder="1" applyAlignment="1">
      <alignment horizontal="center" vertical="top" wrapText="1"/>
    </xf>
    <xf numFmtId="0" fontId="8" fillId="0" borderId="25" xfId="0" applyFont="1" applyBorder="1" applyAlignment="1">
      <alignment horizontal="center" vertical="top" wrapText="1"/>
    </xf>
    <xf numFmtId="166" fontId="7" fillId="0" borderId="7" xfId="0" applyNumberFormat="1" applyFont="1" applyBorder="1" applyAlignment="1">
      <alignment horizontal="center" vertical="top" wrapText="1"/>
    </xf>
    <xf numFmtId="166" fontId="7" fillId="0" borderId="16" xfId="0" applyNumberFormat="1" applyFont="1" applyBorder="1" applyAlignment="1">
      <alignment horizontal="center" vertical="top" wrapText="1"/>
    </xf>
    <xf numFmtId="17" fontId="8" fillId="0" borderId="34" xfId="0" applyNumberFormat="1" applyFont="1" applyBorder="1" applyAlignment="1">
      <alignment horizontal="center" vertical="top" wrapText="1"/>
    </xf>
    <xf numFmtId="0" fontId="8" fillId="0" borderId="15" xfId="0" applyFont="1" applyBorder="1" applyAlignment="1">
      <alignment horizontal="center" vertical="top" wrapText="1"/>
    </xf>
    <xf numFmtId="49" fontId="8" fillId="0" borderId="15" xfId="0" applyNumberFormat="1" applyFont="1" applyBorder="1" applyAlignment="1">
      <alignment horizontal="center" vertical="top"/>
    </xf>
    <xf numFmtId="49" fontId="8" fillId="0" borderId="1" xfId="0" applyNumberFormat="1" applyFont="1" applyBorder="1" applyAlignment="1">
      <alignment horizontal="center" vertical="top"/>
    </xf>
    <xf numFmtId="49" fontId="8" fillId="0" borderId="24" xfId="0" applyNumberFormat="1" applyFont="1" applyBorder="1" applyAlignment="1">
      <alignment horizontal="center" vertical="top"/>
    </xf>
    <xf numFmtId="166" fontId="7" fillId="0" borderId="15" xfId="0" applyNumberFormat="1" applyFont="1" applyBorder="1" applyAlignment="1">
      <alignment horizontal="center" vertical="top" wrapText="1"/>
    </xf>
    <xf numFmtId="166" fontId="7" fillId="0" borderId="1" xfId="0" applyNumberFormat="1" applyFont="1" applyBorder="1" applyAlignment="1">
      <alignment horizontal="center" vertical="top" wrapText="1"/>
    </xf>
    <xf numFmtId="166" fontId="7" fillId="0" borderId="24" xfId="0" applyNumberFormat="1" applyFont="1" applyBorder="1" applyAlignment="1">
      <alignment horizontal="center" vertical="top" wrapText="1"/>
    </xf>
    <xf numFmtId="17" fontId="8" fillId="0" borderId="7" xfId="0" applyNumberFormat="1" applyFont="1" applyBorder="1" applyAlignment="1">
      <alignment horizontal="center" vertical="top" wrapText="1"/>
    </xf>
    <xf numFmtId="17" fontId="8" fillId="0" borderId="16" xfId="0" applyNumberFormat="1" applyFont="1" applyBorder="1" applyAlignment="1">
      <alignment horizontal="center" vertical="top" wrapText="1"/>
    </xf>
    <xf numFmtId="0" fontId="7" fillId="0" borderId="1" xfId="0" applyFont="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8" fillId="0" borderId="34" xfId="0" applyFont="1" applyBorder="1" applyAlignment="1">
      <alignment vertical="top" wrapText="1"/>
    </xf>
    <xf numFmtId="0" fontId="8" fillId="0" borderId="7" xfId="0" applyFont="1" applyBorder="1" applyAlignment="1">
      <alignment vertical="top" wrapText="1"/>
    </xf>
    <xf numFmtId="0" fontId="8" fillId="0" borderId="16" xfId="0" applyFont="1" applyBorder="1" applyAlignment="1">
      <alignment vertical="top"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wrapText="1"/>
    </xf>
    <xf numFmtId="164" fontId="4" fillId="0" borderId="15" xfId="0" applyNumberFormat="1" applyFont="1" applyBorder="1" applyAlignment="1">
      <alignment horizontal="center" vertical="center"/>
    </xf>
    <xf numFmtId="164" fontId="4" fillId="0" borderId="24" xfId="0" applyNumberFormat="1" applyFont="1" applyBorder="1" applyAlignment="1">
      <alignment horizontal="center" vertical="center"/>
    </xf>
    <xf numFmtId="0" fontId="8" fillId="0" borderId="30" xfId="0" applyFont="1" applyBorder="1" applyAlignment="1">
      <alignment horizontal="center" vertical="center" wrapText="1"/>
    </xf>
    <xf numFmtId="0" fontId="8" fillId="0" borderId="0" xfId="0" applyFont="1" applyAlignment="1">
      <alignment horizontal="center"/>
    </xf>
    <xf numFmtId="4" fontId="8" fillId="0" borderId="15" xfId="0" applyNumberFormat="1" applyFont="1" applyBorder="1" applyAlignment="1">
      <alignment horizontal="center" vertical="center" wrapText="1"/>
    </xf>
    <xf numFmtId="4" fontId="8" fillId="0" borderId="24" xfId="0" applyNumberFormat="1" applyFont="1" applyBorder="1" applyAlignment="1">
      <alignment horizontal="center" vertical="center" wrapText="1"/>
    </xf>
    <xf numFmtId="4" fontId="4" fillId="0" borderId="15" xfId="0" applyNumberFormat="1" applyFont="1" applyBorder="1" applyAlignment="1">
      <alignment horizontal="center" vertical="center" wrapText="1"/>
    </xf>
    <xf numFmtId="4" fontId="4" fillId="0" borderId="24" xfId="0" applyNumberFormat="1" applyFont="1" applyBorder="1" applyAlignment="1">
      <alignment horizontal="center" vertical="center" wrapText="1"/>
    </xf>
    <xf numFmtId="0" fontId="4" fillId="0" borderId="15"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15" xfId="0" applyFont="1" applyBorder="1" applyAlignment="1">
      <alignment horizontal="center" vertical="center"/>
    </xf>
    <xf numFmtId="0" fontId="4" fillId="0" borderId="24" xfId="0" applyFont="1" applyBorder="1" applyAlignment="1">
      <alignment horizontal="center" vertical="center"/>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9" xfId="0" applyFont="1" applyBorder="1" applyAlignment="1">
      <alignment horizontal="center" vertical="center" wrapText="1"/>
    </xf>
    <xf numFmtId="164" fontId="4" fillId="0" borderId="7" xfId="0" applyNumberFormat="1" applyFont="1" applyBorder="1" applyAlignment="1">
      <alignment horizontal="center" vertical="center"/>
    </xf>
    <xf numFmtId="164" fontId="4" fillId="0" borderId="16" xfId="0" applyNumberFormat="1" applyFont="1" applyBorder="1" applyAlignment="1">
      <alignment horizontal="center" vertical="center"/>
    </xf>
    <xf numFmtId="164" fontId="4" fillId="0" borderId="34" xfId="0" applyNumberFormat="1" applyFont="1" applyBorder="1" applyAlignment="1">
      <alignment horizontal="center" vertical="center"/>
    </xf>
    <xf numFmtId="4" fontId="4" fillId="0" borderId="34" xfId="0" applyNumberFormat="1" applyFont="1" applyBorder="1" applyAlignment="1">
      <alignment horizontal="center" vertical="center" wrapText="1"/>
    </xf>
    <xf numFmtId="4" fontId="4" fillId="0" borderId="16" xfId="0" applyNumberFormat="1" applyFont="1" applyBorder="1" applyAlignment="1">
      <alignment horizontal="center" vertical="center" wrapText="1"/>
    </xf>
    <xf numFmtId="4" fontId="4" fillId="0" borderId="7" xfId="0" applyNumberFormat="1" applyFont="1" applyBorder="1" applyAlignment="1">
      <alignment horizontal="center" vertical="center" wrapText="1"/>
    </xf>
    <xf numFmtId="0" fontId="4" fillId="0" borderId="21"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7" xfId="0" applyFont="1" applyBorder="1" applyAlignment="1">
      <alignment horizontal="center" vertical="center"/>
    </xf>
    <xf numFmtId="0" fontId="4" fillId="0" borderId="16" xfId="0" applyFont="1" applyBorder="1" applyAlignment="1">
      <alignment horizontal="center" vertical="center"/>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7" xfId="0" applyFont="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16" xfId="0" applyNumberFormat="1" applyFont="1" applyFill="1" applyBorder="1" applyAlignment="1">
      <alignment horizontal="center" vertical="center" wrapText="1"/>
    </xf>
    <xf numFmtId="4" fontId="8" fillId="0" borderId="7" xfId="0" applyNumberFormat="1" applyFont="1" applyBorder="1" applyAlignment="1">
      <alignment horizontal="center" vertical="center" wrapText="1"/>
    </xf>
    <xf numFmtId="4" fontId="8" fillId="0" borderId="16" xfId="0" applyNumberFormat="1" applyFont="1" applyBorder="1" applyAlignment="1">
      <alignment horizontal="center" vertical="center" wrapText="1"/>
    </xf>
    <xf numFmtId="0" fontId="4" fillId="0" borderId="17" xfId="0" applyFont="1" applyBorder="1" applyAlignment="1">
      <alignment horizontal="center" vertical="center" wrapText="1"/>
    </xf>
    <xf numFmtId="4" fontId="4" fillId="0" borderId="1" xfId="0" applyNumberFormat="1" applyFont="1" applyBorder="1" applyAlignment="1">
      <alignment horizontal="center" vertical="center"/>
    </xf>
    <xf numFmtId="4" fontId="4" fillId="0" borderId="24" xfId="0" applyNumberFormat="1" applyFont="1" applyBorder="1" applyAlignment="1">
      <alignment horizontal="center" vertical="center"/>
    </xf>
    <xf numFmtId="0" fontId="4" fillId="0" borderId="30" xfId="0" applyFont="1" applyBorder="1" applyAlignment="1">
      <alignment horizontal="center" vertical="center"/>
    </xf>
    <xf numFmtId="4" fontId="4" fillId="0" borderId="15" xfId="0" applyNumberFormat="1"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32" xfId="0" applyFont="1" applyBorder="1" applyAlignment="1">
      <alignment horizontal="center" vertical="center"/>
    </xf>
    <xf numFmtId="14" fontId="5" fillId="0" borderId="30" xfId="0" applyNumberFormat="1"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wrapText="1"/>
    </xf>
    <xf numFmtId="0" fontId="5" fillId="0" borderId="20" xfId="0" applyFont="1" applyBorder="1" applyAlignment="1">
      <alignment horizontal="center" vertical="center" wrapText="1"/>
    </xf>
    <xf numFmtId="0" fontId="4" fillId="0" borderId="36" xfId="0" applyFont="1" applyBorder="1" applyAlignment="1">
      <alignment horizontal="center" vertical="center"/>
    </xf>
    <xf numFmtId="0" fontId="4" fillId="0" borderId="23" xfId="0" applyFont="1" applyBorder="1" applyAlignment="1">
      <alignment horizontal="center" vertical="center"/>
    </xf>
    <xf numFmtId="0" fontId="5" fillId="0" borderId="17" xfId="0" applyFont="1" applyBorder="1" applyAlignment="1">
      <alignment horizontal="center" vertical="center" wrapText="1"/>
    </xf>
    <xf numFmtId="0" fontId="5" fillId="0" borderId="17" xfId="0" applyFont="1" applyBorder="1" applyAlignment="1">
      <alignment horizontal="center" vertical="center"/>
    </xf>
    <xf numFmtId="0" fontId="7" fillId="0" borderId="17"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4" fontId="4" fillId="0" borderId="34" xfId="0" applyNumberFormat="1" applyFont="1" applyBorder="1" applyAlignment="1">
      <alignment horizontal="center" vertical="center"/>
    </xf>
    <xf numFmtId="4" fontId="4" fillId="0" borderId="16" xfId="0" applyNumberFormat="1" applyFont="1" applyBorder="1" applyAlignment="1">
      <alignment horizontal="center" vertical="center"/>
    </xf>
    <xf numFmtId="0" fontId="5" fillId="0" borderId="26" xfId="0" applyFont="1" applyBorder="1" applyAlignment="1">
      <alignment horizontal="center" vertical="center" wrapText="1"/>
    </xf>
    <xf numFmtId="4" fontId="8" fillId="0" borderId="2" xfId="0" applyNumberFormat="1" applyFont="1" applyBorder="1" applyAlignment="1">
      <alignment horizontal="center" vertical="center"/>
    </xf>
    <xf numFmtId="4" fontId="8" fillId="0" borderId="7" xfId="0" applyNumberFormat="1" applyFont="1" applyBorder="1" applyAlignment="1">
      <alignment horizontal="center" vertical="center"/>
    </xf>
    <xf numFmtId="4" fontId="8" fillId="0" borderId="16" xfId="0" applyNumberFormat="1" applyFont="1" applyBorder="1" applyAlignment="1">
      <alignment horizontal="center" vertical="center"/>
    </xf>
    <xf numFmtId="4" fontId="8" fillId="0" borderId="2" xfId="0" applyNumberFormat="1" applyFont="1" applyBorder="1" applyAlignment="1">
      <alignment horizontal="center" vertical="center" wrapText="1"/>
    </xf>
    <xf numFmtId="4" fontId="8" fillId="0" borderId="15" xfId="0" applyNumberFormat="1" applyFont="1" applyBorder="1" applyAlignment="1">
      <alignment horizontal="center" vertical="center"/>
    </xf>
    <xf numFmtId="4" fontId="8" fillId="0" borderId="24" xfId="0" applyNumberFormat="1" applyFont="1" applyBorder="1" applyAlignment="1">
      <alignment horizontal="center" vertical="center"/>
    </xf>
    <xf numFmtId="49" fontId="8" fillId="0" borderId="31" xfId="0" applyNumberFormat="1" applyFont="1" applyBorder="1" applyAlignment="1">
      <alignment horizontal="center" vertical="center" wrapText="1"/>
    </xf>
    <xf numFmtId="49" fontId="8" fillId="0" borderId="20" xfId="0" applyNumberFormat="1" applyFont="1" applyBorder="1" applyAlignment="1">
      <alignment horizontal="center" vertical="center" wrapText="1"/>
    </xf>
    <xf numFmtId="49" fontId="8" fillId="0" borderId="33" xfId="0" applyNumberFormat="1" applyFont="1" applyBorder="1" applyAlignment="1">
      <alignment horizontal="center" vertical="center" wrapText="1"/>
    </xf>
    <xf numFmtId="4" fontId="8" fillId="0" borderId="34"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0" fontId="8" fillId="0" borderId="15" xfId="0" quotePrefix="1" applyFont="1" applyBorder="1" applyAlignment="1">
      <alignment horizontal="center" vertical="center" wrapText="1"/>
    </xf>
    <xf numFmtId="0" fontId="8" fillId="0" borderId="24" xfId="0" quotePrefix="1" applyFont="1" applyBorder="1" applyAlignment="1">
      <alignment horizontal="center" vertical="center" wrapText="1"/>
    </xf>
    <xf numFmtId="16" fontId="8" fillId="0" borderId="18" xfId="0" quotePrefix="1" applyNumberFormat="1" applyFont="1" applyBorder="1" applyAlignment="1">
      <alignment horizontal="center" vertical="center" wrapText="1"/>
    </xf>
    <xf numFmtId="16" fontId="8" fillId="0" borderId="32" xfId="0" quotePrefix="1" applyNumberFormat="1" applyFont="1" applyBorder="1" applyAlignment="1">
      <alignment horizontal="center" vertical="center" wrapText="1"/>
    </xf>
    <xf numFmtId="16" fontId="8" fillId="0" borderId="15" xfId="0" quotePrefix="1" applyNumberFormat="1" applyFont="1" applyBorder="1" applyAlignment="1">
      <alignment horizontal="center" vertical="center" wrapText="1"/>
    </xf>
    <xf numFmtId="16" fontId="8" fillId="0" borderId="24" xfId="0" quotePrefix="1" applyNumberFormat="1" applyFont="1" applyBorder="1" applyAlignment="1">
      <alignment horizontal="center" vertical="center" wrapText="1"/>
    </xf>
    <xf numFmtId="4" fontId="8" fillId="0" borderId="34" xfId="0" applyNumberFormat="1" applyFont="1" applyBorder="1" applyAlignment="1">
      <alignment horizontal="center" vertical="center"/>
    </xf>
    <xf numFmtId="4" fontId="8" fillId="0" borderId="3" xfId="0" applyNumberFormat="1" applyFont="1" applyBorder="1" applyAlignment="1">
      <alignment horizontal="center" vertical="center"/>
    </xf>
    <xf numFmtId="0" fontId="8" fillId="0" borderId="2" xfId="0" applyFont="1" applyBorder="1" applyAlignment="1">
      <alignment horizontal="center" vertical="center"/>
    </xf>
    <xf numFmtId="0" fontId="8" fillId="0" borderId="7" xfId="0" applyFont="1" applyBorder="1" applyAlignment="1">
      <alignment horizontal="center" vertical="center"/>
    </xf>
    <xf numFmtId="0" fontId="8" fillId="0" borderId="16" xfId="0" applyFont="1" applyBorder="1" applyAlignment="1">
      <alignment horizontal="center" vertical="center"/>
    </xf>
    <xf numFmtId="0" fontId="8" fillId="0" borderId="1" xfId="0" quotePrefix="1" applyFont="1" applyBorder="1" applyAlignment="1">
      <alignment horizontal="center" vertical="center" wrapText="1"/>
    </xf>
    <xf numFmtId="49" fontId="8" fillId="0" borderId="40" xfId="0" applyNumberFormat="1" applyFont="1" applyBorder="1" applyAlignment="1">
      <alignment horizontal="center" vertical="center" wrapText="1"/>
    </xf>
    <xf numFmtId="49" fontId="8" fillId="0" borderId="41" xfId="0" applyNumberFormat="1" applyFont="1" applyBorder="1" applyAlignment="1">
      <alignment horizontal="center" vertical="center" wrapText="1"/>
    </xf>
    <xf numFmtId="49" fontId="8" fillId="0" borderId="42" xfId="0" applyNumberFormat="1" applyFont="1" applyBorder="1" applyAlignment="1">
      <alignment horizontal="center" vertical="center" wrapText="1"/>
    </xf>
    <xf numFmtId="16" fontId="8" fillId="0" borderId="19" xfId="0" quotePrefix="1" applyNumberFormat="1" applyFont="1" applyBorder="1" applyAlignment="1">
      <alignment horizontal="center" vertical="center" wrapText="1"/>
    </xf>
    <xf numFmtId="16" fontId="8" fillId="0" borderId="1" xfId="0" quotePrefix="1" applyNumberFormat="1" applyFont="1" applyBorder="1" applyAlignment="1">
      <alignment horizontal="center" vertical="center" wrapText="1"/>
    </xf>
    <xf numFmtId="0" fontId="8" fillId="0" borderId="2" xfId="0" quotePrefix="1" applyFont="1" applyBorder="1" applyAlignment="1">
      <alignment horizontal="center" vertical="center" wrapText="1"/>
    </xf>
    <xf numFmtId="0" fontId="8" fillId="0" borderId="7" xfId="0" quotePrefix="1" applyFont="1" applyBorder="1" applyAlignment="1">
      <alignment horizontal="center" vertical="center" wrapText="1"/>
    </xf>
    <xf numFmtId="0" fontId="8" fillId="0" borderId="16" xfId="0" quotePrefix="1" applyFont="1" applyBorder="1" applyAlignment="1">
      <alignment horizontal="center" vertical="center" wrapText="1"/>
    </xf>
    <xf numFmtId="49" fontId="8" fillId="0" borderId="15"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24" xfId="0" applyNumberFormat="1" applyFont="1" applyBorder="1" applyAlignment="1">
      <alignment horizontal="center" vertical="center" wrapText="1"/>
    </xf>
    <xf numFmtId="4" fontId="8" fillId="0" borderId="31" xfId="0" applyNumberFormat="1" applyFont="1" applyBorder="1" applyAlignment="1">
      <alignment horizontal="center" vertical="center" wrapText="1"/>
    </xf>
    <xf numFmtId="4" fontId="8" fillId="0" borderId="33" xfId="0" applyNumberFormat="1" applyFont="1" applyBorder="1" applyAlignment="1">
      <alignment horizontal="center" vertical="center" wrapText="1"/>
    </xf>
    <xf numFmtId="0" fontId="7" fillId="0" borderId="0" xfId="0" applyFont="1" applyAlignment="1">
      <alignment horizontal="center"/>
    </xf>
    <xf numFmtId="0" fontId="34" fillId="0" borderId="0" xfId="0" applyFont="1"/>
    <xf numFmtId="0" fontId="8" fillId="0" borderId="0" xfId="0" applyFont="1" applyAlignment="1">
      <alignment vertical="center" wrapText="1"/>
    </xf>
    <xf numFmtId="0" fontId="7" fillId="0" borderId="1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5" xfId="0" applyFont="1" applyBorder="1" applyAlignment="1">
      <alignment horizontal="center"/>
    </xf>
    <xf numFmtId="0" fontId="34" fillId="0" borderId="0" xfId="0" applyFont="1" applyAlignment="1">
      <alignment vertical="center"/>
    </xf>
    <xf numFmtId="4" fontId="33" fillId="0" borderId="2" xfId="0" applyNumberFormat="1" applyFont="1" applyBorder="1" applyAlignment="1">
      <alignment horizontal="center" vertical="center"/>
    </xf>
    <xf numFmtId="4" fontId="33" fillId="0" borderId="7" xfId="0" applyNumberFormat="1" applyFont="1" applyBorder="1" applyAlignment="1">
      <alignment horizontal="center" vertical="center"/>
    </xf>
    <xf numFmtId="4" fontId="33" fillId="0" borderId="16" xfId="0" applyNumberFormat="1" applyFont="1" applyBorder="1" applyAlignment="1">
      <alignment horizontal="center" vertical="center"/>
    </xf>
    <xf numFmtId="16" fontId="34" fillId="0" borderId="36" xfId="0" quotePrefix="1" applyNumberFormat="1" applyFont="1" applyBorder="1" applyAlignment="1">
      <alignment horizontal="center" vertical="center" wrapText="1"/>
    </xf>
    <xf numFmtId="0" fontId="34" fillId="0" borderId="34" xfId="0" applyFont="1" applyBorder="1" applyAlignment="1">
      <alignment horizontal="center" vertical="center" wrapText="1"/>
    </xf>
    <xf numFmtId="0" fontId="34" fillId="0" borderId="15" xfId="0" quotePrefix="1" applyFont="1" applyBorder="1" applyAlignment="1">
      <alignment horizontal="left" vertical="center" wrapText="1"/>
    </xf>
    <xf numFmtId="0" fontId="34" fillId="0" borderId="15" xfId="0" applyFont="1" applyBorder="1" applyAlignment="1">
      <alignment horizontal="center" vertical="center" wrapText="1"/>
    </xf>
    <xf numFmtId="0" fontId="34" fillId="0" borderId="15" xfId="0" quotePrefix="1" applyFont="1" applyBorder="1" applyAlignment="1">
      <alignment horizontal="center" vertical="center" wrapText="1"/>
    </xf>
    <xf numFmtId="0" fontId="34" fillId="0" borderId="15" xfId="0" applyFont="1" applyBorder="1" applyAlignment="1">
      <alignment horizontal="center" vertical="center" wrapText="1"/>
    </xf>
    <xf numFmtId="4" fontId="35" fillId="0" borderId="34" xfId="0" applyNumberFormat="1" applyFont="1" applyBorder="1" applyAlignment="1">
      <alignment horizontal="center" vertical="center" wrapText="1"/>
    </xf>
    <xf numFmtId="4" fontId="35" fillId="0" borderId="15" xfId="0" applyNumberFormat="1" applyFont="1" applyBorder="1" applyAlignment="1">
      <alignment horizontal="center" vertical="center" wrapText="1"/>
    </xf>
    <xf numFmtId="4" fontId="34" fillId="0" borderId="15" xfId="0" applyNumberFormat="1" applyFont="1" applyBorder="1" applyAlignment="1">
      <alignment horizontal="center" vertical="center" wrapText="1"/>
    </xf>
    <xf numFmtId="4" fontId="34" fillId="0" borderId="15" xfId="0" applyNumberFormat="1" applyFont="1" applyBorder="1" applyAlignment="1">
      <alignment horizontal="center" vertical="center"/>
    </xf>
    <xf numFmtId="49" fontId="34" fillId="0" borderId="34" xfId="0" applyNumberFormat="1" applyFont="1" applyBorder="1" applyAlignment="1">
      <alignment horizontal="center" vertical="center" wrapText="1"/>
    </xf>
    <xf numFmtId="14" fontId="27" fillId="0" borderId="35" xfId="0" applyNumberFormat="1" applyFont="1" applyBorder="1" applyAlignment="1">
      <alignment horizontal="center" vertical="center"/>
    </xf>
    <xf numFmtId="16" fontId="34" fillId="0" borderId="21" xfId="0" quotePrefix="1" applyNumberFormat="1" applyFont="1" applyBorder="1" applyAlignment="1">
      <alignment horizontal="center" vertical="center" wrapText="1"/>
    </xf>
    <xf numFmtId="0" fontId="34" fillId="0" borderId="7" xfId="0" applyFont="1" applyBorder="1" applyAlignment="1">
      <alignment horizontal="center" vertical="center" wrapText="1"/>
    </xf>
    <xf numFmtId="0" fontId="34" fillId="0" borderId="1" xfId="0" quotePrefix="1" applyFont="1" applyBorder="1" applyAlignment="1">
      <alignment horizontal="left" vertical="center" wrapText="1"/>
    </xf>
    <xf numFmtId="0" fontId="34" fillId="0" borderId="1" xfId="0" applyFont="1" applyBorder="1" applyAlignment="1">
      <alignment horizontal="center" vertical="center" wrapText="1"/>
    </xf>
    <xf numFmtId="0" fontId="34" fillId="0" borderId="1" xfId="0" applyFont="1" applyBorder="1" applyAlignment="1">
      <alignment horizontal="center" vertical="center" wrapText="1"/>
    </xf>
    <xf numFmtId="4" fontId="35" fillId="0" borderId="7" xfId="0" applyNumberFormat="1" applyFont="1" applyBorder="1" applyAlignment="1">
      <alignment horizontal="center" vertical="center" wrapText="1"/>
    </xf>
    <xf numFmtId="4" fontId="35" fillId="0" borderId="1" xfId="0" applyNumberFormat="1" applyFont="1" applyBorder="1" applyAlignment="1">
      <alignment horizontal="center" vertical="center" wrapText="1"/>
    </xf>
    <xf numFmtId="4" fontId="34" fillId="0" borderId="1" xfId="0" applyNumberFormat="1" applyFont="1" applyBorder="1" applyAlignment="1">
      <alignment horizontal="center" vertical="center" wrapText="1"/>
    </xf>
    <xf numFmtId="4" fontId="34" fillId="0" borderId="1" xfId="0" applyNumberFormat="1" applyFont="1" applyBorder="1" applyAlignment="1">
      <alignment horizontal="center" vertical="center"/>
    </xf>
    <xf numFmtId="49" fontId="34" fillId="0" borderId="7" xfId="0" applyNumberFormat="1" applyFont="1" applyBorder="1" applyAlignment="1">
      <alignment horizontal="center" vertical="center" wrapText="1"/>
    </xf>
    <xf numFmtId="0" fontId="27" fillId="0" borderId="22" xfId="0" applyFont="1" applyBorder="1" applyAlignment="1">
      <alignment horizontal="center" vertical="center"/>
    </xf>
    <xf numFmtId="0" fontId="34" fillId="0" borderId="1" xfId="0" quotePrefix="1" applyFont="1" applyBorder="1" applyAlignment="1">
      <alignment horizontal="center" vertical="center" wrapText="1"/>
    </xf>
    <xf numFmtId="0" fontId="34" fillId="0" borderId="2" xfId="0" quotePrefix="1" applyFont="1" applyBorder="1" applyAlignment="1">
      <alignment horizontal="left" vertical="center" wrapText="1"/>
    </xf>
    <xf numFmtId="0" fontId="34" fillId="0" borderId="2" xfId="0" applyFont="1" applyBorder="1" applyAlignment="1">
      <alignment horizontal="center" vertical="center" wrapText="1"/>
    </xf>
    <xf numFmtId="0" fontId="34" fillId="0" borderId="2" xfId="0" applyFont="1" applyBorder="1" applyAlignment="1">
      <alignment horizontal="center" vertical="center" wrapText="1"/>
    </xf>
    <xf numFmtId="4" fontId="35" fillId="0" borderId="2" xfId="0" applyNumberFormat="1" applyFont="1" applyBorder="1" applyAlignment="1">
      <alignment horizontal="center" vertical="center" wrapText="1"/>
    </xf>
    <xf numFmtId="4" fontId="34" fillId="0" borderId="2" xfId="0" applyNumberFormat="1" applyFont="1" applyBorder="1" applyAlignment="1">
      <alignment horizontal="center" vertical="center" wrapText="1"/>
    </xf>
    <xf numFmtId="4" fontId="34" fillId="0" borderId="2" xfId="0" applyNumberFormat="1" applyFont="1" applyBorder="1" applyAlignment="1">
      <alignment horizontal="center" vertical="center"/>
    </xf>
    <xf numFmtId="16" fontId="34" fillId="0" borderId="18" xfId="0" quotePrefix="1" applyNumberFormat="1" applyFont="1" applyBorder="1" applyAlignment="1">
      <alignment horizontal="center" vertical="center" wrapText="1"/>
    </xf>
    <xf numFmtId="0" fontId="34" fillId="0" borderId="15" xfId="0" quotePrefix="1" applyFont="1" applyBorder="1" applyAlignment="1">
      <alignment horizontal="center" vertical="center" wrapText="1"/>
    </xf>
    <xf numFmtId="49" fontId="34" fillId="0" borderId="15" xfId="0" applyNumberFormat="1" applyFont="1" applyBorder="1" applyAlignment="1">
      <alignment horizontal="center" vertical="center" wrapText="1"/>
    </xf>
    <xf numFmtId="14" fontId="27" fillId="0" borderId="31" xfId="0" applyNumberFormat="1" applyFont="1" applyBorder="1" applyAlignment="1">
      <alignment horizontal="center" vertical="center"/>
    </xf>
    <xf numFmtId="16" fontId="34" fillId="0" borderId="19" xfId="0" quotePrefix="1" applyNumberFormat="1" applyFont="1" applyBorder="1" applyAlignment="1">
      <alignment horizontal="center" vertical="center" wrapText="1"/>
    </xf>
    <xf numFmtId="0" fontId="34" fillId="0" borderId="1" xfId="0" quotePrefix="1" applyFont="1" applyBorder="1" applyAlignment="1">
      <alignment horizontal="center" vertical="center" wrapText="1"/>
    </xf>
    <xf numFmtId="49" fontId="34" fillId="0" borderId="1" xfId="0" applyNumberFormat="1" applyFont="1" applyBorder="1" applyAlignment="1">
      <alignment horizontal="center" vertical="center" wrapText="1"/>
    </xf>
    <xf numFmtId="0" fontId="27" fillId="0" borderId="20" xfId="0" applyFont="1" applyBorder="1" applyAlignment="1">
      <alignment horizontal="center" vertical="center"/>
    </xf>
    <xf numFmtId="16" fontId="34" fillId="0" borderId="37" xfId="0" quotePrefix="1" applyNumberFormat="1" applyFont="1" applyBorder="1" applyAlignment="1">
      <alignment horizontal="center" vertical="center" wrapText="1"/>
    </xf>
    <xf numFmtId="0" fontId="34" fillId="0" borderId="2" xfId="0" quotePrefix="1" applyFont="1" applyBorder="1" applyAlignment="1">
      <alignment horizontal="center" vertical="center" wrapText="1"/>
    </xf>
    <xf numFmtId="49" fontId="34" fillId="0" borderId="2" xfId="0" applyNumberFormat="1" applyFont="1" applyBorder="1" applyAlignment="1">
      <alignment horizontal="center" vertical="center" wrapText="1"/>
    </xf>
    <xf numFmtId="0" fontId="27" fillId="0" borderId="38" xfId="0" applyFont="1" applyBorder="1" applyAlignment="1">
      <alignment horizontal="center" vertical="center"/>
    </xf>
    <xf numFmtId="16" fontId="34" fillId="0" borderId="15" xfId="0" quotePrefix="1" applyNumberFormat="1" applyFont="1" applyBorder="1" applyAlignment="1">
      <alignment horizontal="center" vertical="center" wrapText="1"/>
    </xf>
    <xf numFmtId="14" fontId="34" fillId="0" borderId="31" xfId="0" applyNumberFormat="1" applyFont="1" applyBorder="1" applyAlignment="1">
      <alignment horizontal="center" vertical="center" wrapText="1"/>
    </xf>
    <xf numFmtId="16" fontId="34" fillId="0" borderId="1" xfId="0" quotePrefix="1" applyNumberFormat="1" applyFont="1" applyBorder="1" applyAlignment="1">
      <alignment horizontal="center" vertical="center" wrapText="1"/>
    </xf>
    <xf numFmtId="0" fontId="34" fillId="0" borderId="20" xfId="0" applyFont="1" applyBorder="1" applyAlignment="1">
      <alignment horizontal="center" vertical="center" wrapText="1"/>
    </xf>
    <xf numFmtId="0" fontId="34" fillId="0" borderId="39" xfId="0" applyFont="1" applyBorder="1" applyAlignment="1">
      <alignment vertical="center"/>
    </xf>
    <xf numFmtId="16" fontId="34" fillId="0" borderId="32" xfId="0" quotePrefix="1" applyNumberFormat="1" applyFont="1" applyBorder="1" applyAlignment="1">
      <alignment horizontal="center" vertical="center" wrapText="1"/>
    </xf>
    <xf numFmtId="16" fontId="34" fillId="0" borderId="24" xfId="0" quotePrefix="1" applyNumberFormat="1" applyFont="1" applyBorder="1" applyAlignment="1">
      <alignment horizontal="center" vertical="center" wrapText="1"/>
    </xf>
    <xf numFmtId="0" fontId="34" fillId="0" borderId="24" xfId="0" applyFont="1" applyBorder="1" applyAlignment="1">
      <alignment horizontal="center" vertical="center" wrapText="1"/>
    </xf>
    <xf numFmtId="0" fontId="34" fillId="0" borderId="24" xfId="0" quotePrefix="1" applyFont="1" applyBorder="1" applyAlignment="1">
      <alignment horizontal="left" vertical="center" wrapText="1"/>
    </xf>
    <xf numFmtId="0" fontId="34" fillId="0" borderId="24" xfId="0" applyFont="1" applyBorder="1" applyAlignment="1">
      <alignment horizontal="center" vertical="center" wrapText="1"/>
    </xf>
    <xf numFmtId="0" fontId="34" fillId="0" borderId="24" xfId="0" quotePrefix="1" applyFont="1" applyBorder="1" applyAlignment="1">
      <alignment horizontal="center" vertical="center" wrapText="1"/>
    </xf>
    <xf numFmtId="4" fontId="35" fillId="0" borderId="24" xfId="0" applyNumberFormat="1" applyFont="1" applyBorder="1" applyAlignment="1">
      <alignment horizontal="center" vertical="center" wrapText="1"/>
    </xf>
    <xf numFmtId="4" fontId="34" fillId="0" borderId="24" xfId="0" applyNumberFormat="1" applyFont="1" applyBorder="1" applyAlignment="1">
      <alignment horizontal="center" vertical="center" wrapText="1"/>
    </xf>
    <xf numFmtId="4" fontId="34" fillId="0" borderId="24" xfId="0" applyNumberFormat="1" applyFont="1" applyBorder="1" applyAlignment="1">
      <alignment horizontal="center" vertical="center"/>
    </xf>
    <xf numFmtId="49" fontId="34" fillId="0" borderId="24" xfId="0" applyNumberFormat="1" applyFont="1" applyBorder="1" applyAlignment="1">
      <alignment horizontal="center" vertical="center" wrapText="1"/>
    </xf>
    <xf numFmtId="0" fontId="34" fillId="0" borderId="33" xfId="0" applyFont="1" applyBorder="1" applyAlignment="1">
      <alignment horizontal="center" vertical="center" wrapText="1"/>
    </xf>
    <xf numFmtId="16" fontId="34" fillId="0" borderId="7" xfId="0" quotePrefix="1" applyNumberFormat="1" applyFont="1" applyBorder="1" applyAlignment="1">
      <alignment horizontal="center" vertical="center" wrapText="1"/>
    </xf>
    <xf numFmtId="0" fontId="34" fillId="0" borderId="3" xfId="0" applyFont="1" applyBorder="1" applyAlignment="1">
      <alignment horizontal="center" vertical="center" wrapText="1"/>
    </xf>
    <xf numFmtId="0" fontId="34" fillId="0" borderId="3" xfId="0" quotePrefix="1" applyFont="1" applyBorder="1" applyAlignment="1">
      <alignment horizontal="left" vertical="center" wrapText="1"/>
    </xf>
    <xf numFmtId="0" fontId="34" fillId="0" borderId="3" xfId="0" applyFont="1" applyBorder="1" applyAlignment="1">
      <alignment horizontal="center" vertical="center" wrapText="1"/>
    </xf>
    <xf numFmtId="0" fontId="34" fillId="0" borderId="3" xfId="0" quotePrefix="1" applyFont="1" applyBorder="1" applyAlignment="1">
      <alignment horizontal="center" vertical="center" wrapText="1"/>
    </xf>
    <xf numFmtId="0" fontId="34" fillId="0" borderId="3" xfId="0" quotePrefix="1" applyFont="1" applyBorder="1" applyAlignment="1">
      <alignment horizontal="center" vertical="center" wrapText="1"/>
    </xf>
    <xf numFmtId="4" fontId="35" fillId="0" borderId="3" xfId="0" applyNumberFormat="1" applyFont="1" applyBorder="1" applyAlignment="1">
      <alignment horizontal="center" vertical="center" wrapText="1"/>
    </xf>
    <xf numFmtId="4" fontId="34" fillId="0" borderId="3" xfId="0" applyNumberFormat="1" applyFont="1" applyBorder="1" applyAlignment="1">
      <alignment horizontal="center" vertical="center" wrapText="1"/>
    </xf>
    <xf numFmtId="4" fontId="34" fillId="0" borderId="7" xfId="0" applyNumberFormat="1" applyFont="1" applyBorder="1" applyAlignment="1">
      <alignment horizontal="center" vertical="center"/>
    </xf>
    <xf numFmtId="49" fontId="34" fillId="0" borderId="22" xfId="0" applyNumberFormat="1" applyFont="1" applyBorder="1" applyAlignment="1">
      <alignment horizontal="center" vertical="center" wrapText="1"/>
    </xf>
    <xf numFmtId="16" fontId="34" fillId="0" borderId="23" xfId="0" quotePrefix="1" applyNumberFormat="1" applyFont="1" applyBorder="1" applyAlignment="1">
      <alignment horizontal="center" vertical="center" wrapText="1"/>
    </xf>
    <xf numFmtId="16" fontId="34" fillId="0" borderId="16" xfId="0" quotePrefix="1" applyNumberFormat="1" applyFont="1" applyBorder="1" applyAlignment="1">
      <alignment horizontal="center" vertical="center" wrapText="1"/>
    </xf>
    <xf numFmtId="0" fontId="34" fillId="0" borderId="16" xfId="0" applyFont="1" applyBorder="1" applyAlignment="1">
      <alignment horizontal="center" vertical="center" wrapText="1"/>
    </xf>
    <xf numFmtId="4" fontId="34" fillId="0" borderId="16" xfId="0" applyNumberFormat="1" applyFont="1" applyBorder="1" applyAlignment="1">
      <alignment horizontal="center" vertical="center"/>
    </xf>
    <xf numFmtId="49" fontId="34" fillId="0" borderId="16" xfId="0" applyNumberFormat="1" applyFont="1" applyBorder="1" applyAlignment="1">
      <alignment horizontal="center" vertical="center" wrapText="1"/>
    </xf>
    <xf numFmtId="49" fontId="34" fillId="0" borderId="25" xfId="0" applyNumberFormat="1" applyFont="1" applyBorder="1" applyAlignment="1">
      <alignment horizontal="center" vertical="center" wrapText="1"/>
    </xf>
    <xf numFmtId="0" fontId="34" fillId="0" borderId="0" xfId="0" applyFont="1" applyAlignment="1">
      <alignment vertical="center" wrapText="1"/>
    </xf>
    <xf numFmtId="4" fontId="34" fillId="0" borderId="0" xfId="0" applyNumberFormat="1" applyFont="1"/>
  </cellXfs>
  <cellStyles count="3">
    <cellStyle name="Good" xfId="1" builtinId="26"/>
    <cellStyle name="Neutral 2" xfId="2" xr:uid="{00000000-0005-0000-0000-000001000000}"/>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J62"/>
  <sheetViews>
    <sheetView topLeftCell="A2" zoomScale="90" zoomScaleNormal="90" workbookViewId="0">
      <pane xSplit="6" ySplit="5" topLeftCell="J48" activePane="bottomRight" state="frozen"/>
      <selection activeCell="A2" sqref="A2"/>
      <selection pane="topRight" activeCell="G2" sqref="G2"/>
      <selection pane="bottomLeft" activeCell="A7" sqref="A7"/>
      <selection pane="bottomRight" activeCell="H45" sqref="H45"/>
    </sheetView>
  </sheetViews>
  <sheetFormatPr defaultColWidth="9.42578125" defaultRowHeight="12.75" x14ac:dyDescent="0.2"/>
  <cols>
    <col min="1" max="1" width="5" style="1" customWidth="1"/>
    <col min="2" max="2" width="11.5703125" style="1" customWidth="1"/>
    <col min="3" max="3" width="22.42578125" style="1" customWidth="1"/>
    <col min="4" max="4" width="17.5703125" style="1" customWidth="1"/>
    <col min="5" max="5" width="21" style="1" customWidth="1"/>
    <col min="6" max="6" width="30.5703125" style="1" customWidth="1"/>
    <col min="7" max="7" width="20.5703125" style="1" customWidth="1"/>
    <col min="8" max="8" width="11" style="1" customWidth="1"/>
    <col min="9" max="9" width="7.7109375" style="1" customWidth="1"/>
    <col min="10" max="10" width="26.7109375" style="1" customWidth="1"/>
    <col min="11" max="14" width="10.5703125" style="1" customWidth="1"/>
    <col min="15" max="16" width="15.5703125" style="1" customWidth="1"/>
    <col min="17" max="17" width="18.5703125" style="1" customWidth="1"/>
    <col min="18" max="18" width="15.5703125" style="1" customWidth="1"/>
    <col min="19" max="21" width="14" style="1" customWidth="1"/>
    <col min="22" max="22" width="12.42578125" style="1" customWidth="1"/>
    <col min="23" max="23" width="11.42578125" style="1" customWidth="1"/>
    <col min="24" max="24" width="10" style="1" customWidth="1"/>
    <col min="25" max="25" width="11.5703125" style="1" customWidth="1"/>
    <col min="26" max="27" width="12.42578125" style="1" customWidth="1"/>
    <col min="28" max="29" width="11.42578125" style="1" customWidth="1"/>
    <col min="30" max="30" width="12.42578125" style="1" customWidth="1"/>
    <col min="31" max="31" width="13.7109375" style="1" customWidth="1"/>
    <col min="32" max="33" width="11.42578125" style="1" customWidth="1"/>
    <col min="34" max="36" width="11.7109375" style="1" customWidth="1"/>
    <col min="37" max="16384" width="9.42578125" style="1"/>
  </cols>
  <sheetData>
    <row r="1" spans="2:36" customFormat="1" ht="15" x14ac:dyDescent="0.25">
      <c r="N1" s="24"/>
    </row>
    <row r="2" spans="2:36" customFormat="1" ht="25.5" customHeight="1" x14ac:dyDescent="0.25">
      <c r="B2" s="211" t="s">
        <v>78</v>
      </c>
      <c r="C2" s="211"/>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1"/>
    </row>
    <row r="3" spans="2:36" customFormat="1" ht="15" x14ac:dyDescent="0.25">
      <c r="N3" s="24"/>
    </row>
    <row r="4" spans="2:36" customFormat="1" ht="51.75" customHeight="1" x14ac:dyDescent="0.25">
      <c r="B4" s="204" t="s">
        <v>0</v>
      </c>
      <c r="C4" s="204" t="s">
        <v>1</v>
      </c>
      <c r="D4" s="204" t="s">
        <v>28</v>
      </c>
      <c r="E4" s="204" t="s">
        <v>79</v>
      </c>
      <c r="F4" s="204" t="s">
        <v>30</v>
      </c>
      <c r="G4" s="204" t="s">
        <v>3</v>
      </c>
      <c r="H4" s="204" t="s">
        <v>4</v>
      </c>
      <c r="I4" s="204" t="s">
        <v>80</v>
      </c>
      <c r="J4" s="213" t="s">
        <v>6</v>
      </c>
      <c r="K4" s="213"/>
      <c r="L4" s="213"/>
      <c r="M4" s="213"/>
      <c r="N4" s="205" t="s">
        <v>47</v>
      </c>
      <c r="O4" s="210" t="s">
        <v>176</v>
      </c>
      <c r="P4" s="203" t="s">
        <v>42</v>
      </c>
      <c r="Q4" s="203" t="s">
        <v>32</v>
      </c>
      <c r="R4" s="203" t="s">
        <v>37</v>
      </c>
      <c r="S4" s="203" t="s">
        <v>33</v>
      </c>
      <c r="T4" s="203" t="s">
        <v>55</v>
      </c>
      <c r="U4" s="203" t="s">
        <v>57</v>
      </c>
      <c r="V4" s="212" t="s">
        <v>59</v>
      </c>
      <c r="W4" s="212"/>
      <c r="X4" s="212"/>
      <c r="Y4" s="212"/>
      <c r="Z4" s="212"/>
      <c r="AA4" s="212"/>
      <c r="AB4" s="203" t="s">
        <v>69</v>
      </c>
      <c r="AC4" s="205" t="s">
        <v>75</v>
      </c>
      <c r="AD4" s="207" t="s">
        <v>177</v>
      </c>
      <c r="AE4" s="208"/>
      <c r="AF4" s="209"/>
      <c r="AG4" s="205" t="s">
        <v>27</v>
      </c>
      <c r="AH4" s="210" t="s">
        <v>36</v>
      </c>
      <c r="AI4" s="210" t="s">
        <v>81</v>
      </c>
      <c r="AJ4" s="203" t="s">
        <v>35</v>
      </c>
    </row>
    <row r="5" spans="2:36" customFormat="1" ht="48" customHeight="1" x14ac:dyDescent="0.25">
      <c r="B5" s="204"/>
      <c r="C5" s="204"/>
      <c r="D5" s="204"/>
      <c r="E5" s="204"/>
      <c r="F5" s="204"/>
      <c r="G5" s="204"/>
      <c r="H5" s="204"/>
      <c r="I5" s="204"/>
      <c r="J5" s="25" t="s">
        <v>7</v>
      </c>
      <c r="K5" s="25" t="s">
        <v>8</v>
      </c>
      <c r="L5" s="25" t="s">
        <v>9</v>
      </c>
      <c r="M5" s="25" t="s">
        <v>10</v>
      </c>
      <c r="N5" s="206"/>
      <c r="O5" s="210"/>
      <c r="P5" s="203"/>
      <c r="Q5" s="203"/>
      <c r="R5" s="203"/>
      <c r="S5" s="203"/>
      <c r="T5" s="203"/>
      <c r="U5" s="203"/>
      <c r="V5" s="26" t="s">
        <v>178</v>
      </c>
      <c r="W5" s="26" t="s">
        <v>62</v>
      </c>
      <c r="X5" s="26" t="s">
        <v>15</v>
      </c>
      <c r="Y5" s="26" t="s">
        <v>63</v>
      </c>
      <c r="Z5" s="26" t="s">
        <v>60</v>
      </c>
      <c r="AA5" s="26" t="s">
        <v>25</v>
      </c>
      <c r="AB5" s="203"/>
      <c r="AC5" s="206"/>
      <c r="AD5" s="26" t="s">
        <v>16</v>
      </c>
      <c r="AE5" s="26" t="s">
        <v>17</v>
      </c>
      <c r="AF5" s="26" t="s">
        <v>26</v>
      </c>
      <c r="AG5" s="206"/>
      <c r="AH5" s="210"/>
      <c r="AI5" s="210"/>
      <c r="AJ5" s="203"/>
    </row>
    <row r="6" spans="2:36" customFormat="1" ht="15" x14ac:dyDescent="0.25">
      <c r="B6" s="27">
        <v>1</v>
      </c>
      <c r="C6" s="27">
        <v>2</v>
      </c>
      <c r="D6" s="27">
        <v>3</v>
      </c>
      <c r="E6" s="27">
        <v>4</v>
      </c>
      <c r="F6" s="27">
        <v>5</v>
      </c>
      <c r="G6" s="27">
        <v>6</v>
      </c>
      <c r="H6" s="27">
        <v>7</v>
      </c>
      <c r="I6" s="27">
        <v>8</v>
      </c>
      <c r="J6" s="27">
        <v>9</v>
      </c>
      <c r="K6" s="27">
        <v>10</v>
      </c>
      <c r="L6" s="27">
        <v>11</v>
      </c>
      <c r="M6" s="27">
        <v>12</v>
      </c>
      <c r="N6" s="28">
        <v>13</v>
      </c>
      <c r="O6" s="27">
        <v>14</v>
      </c>
      <c r="P6" s="27">
        <v>15</v>
      </c>
      <c r="Q6" s="27">
        <v>16</v>
      </c>
      <c r="R6" s="27">
        <v>17</v>
      </c>
      <c r="S6" s="27">
        <v>18</v>
      </c>
      <c r="T6" s="27">
        <v>19</v>
      </c>
      <c r="U6" s="27">
        <v>20</v>
      </c>
      <c r="V6" s="27">
        <v>21</v>
      </c>
      <c r="W6" s="27">
        <v>22</v>
      </c>
      <c r="X6" s="27">
        <v>23</v>
      </c>
      <c r="Y6" s="27">
        <v>24</v>
      </c>
      <c r="Z6" s="27">
        <v>25</v>
      </c>
      <c r="AA6" s="27">
        <v>26</v>
      </c>
      <c r="AB6" s="27">
        <v>27</v>
      </c>
      <c r="AC6" s="27">
        <v>28</v>
      </c>
      <c r="AD6" s="27">
        <v>29</v>
      </c>
      <c r="AE6" s="27">
        <v>30</v>
      </c>
      <c r="AF6" s="27">
        <v>31</v>
      </c>
      <c r="AG6" s="27">
        <v>32</v>
      </c>
      <c r="AH6" s="27">
        <v>33</v>
      </c>
      <c r="AI6" s="27">
        <v>34</v>
      </c>
      <c r="AJ6" s="27">
        <v>35</v>
      </c>
    </row>
    <row r="7" spans="2:36" s="29" customFormat="1" ht="69" customHeight="1" x14ac:dyDescent="0.25">
      <c r="B7" s="30" t="s">
        <v>82</v>
      </c>
      <c r="C7" s="31" t="s">
        <v>179</v>
      </c>
      <c r="D7" s="31" t="s">
        <v>180</v>
      </c>
      <c r="E7" s="31" t="s">
        <v>181</v>
      </c>
      <c r="F7" s="31" t="s">
        <v>182</v>
      </c>
      <c r="G7" s="31" t="s">
        <v>83</v>
      </c>
      <c r="H7" s="32" t="s">
        <v>84</v>
      </c>
      <c r="I7" s="32" t="s">
        <v>84</v>
      </c>
      <c r="J7" s="33" t="s">
        <v>129</v>
      </c>
      <c r="K7" s="34" t="s">
        <v>109</v>
      </c>
      <c r="L7" s="35" t="s">
        <v>87</v>
      </c>
      <c r="M7" s="36">
        <v>510</v>
      </c>
      <c r="N7" s="32" t="s">
        <v>88</v>
      </c>
      <c r="O7" s="31" t="s">
        <v>130</v>
      </c>
      <c r="P7" s="31" t="s">
        <v>90</v>
      </c>
      <c r="Q7" s="31" t="s">
        <v>91</v>
      </c>
      <c r="R7" s="31" t="s">
        <v>92</v>
      </c>
      <c r="S7" s="31" t="s">
        <v>93</v>
      </c>
      <c r="T7" s="37">
        <f>U7</f>
        <v>200000</v>
      </c>
      <c r="U7" s="37">
        <f>V7</f>
        <v>200000</v>
      </c>
      <c r="V7" s="37">
        <v>200000</v>
      </c>
      <c r="W7" s="37"/>
      <c r="X7" s="37"/>
      <c r="Y7" s="37"/>
      <c r="Z7" s="37"/>
      <c r="AA7" s="37"/>
      <c r="AB7" s="37">
        <v>35294.120000000003</v>
      </c>
      <c r="AC7" s="32" t="s">
        <v>95</v>
      </c>
      <c r="AD7" s="32"/>
      <c r="AE7" s="37">
        <f>V7</f>
        <v>200000</v>
      </c>
      <c r="AF7" s="32"/>
      <c r="AG7" s="32"/>
      <c r="AH7" s="38">
        <v>45292</v>
      </c>
      <c r="AI7" s="38">
        <v>45382</v>
      </c>
      <c r="AJ7" s="126">
        <v>45306</v>
      </c>
    </row>
    <row r="8" spans="2:36" s="39" customFormat="1" ht="39" customHeight="1" x14ac:dyDescent="0.25">
      <c r="B8" s="40" t="s">
        <v>82</v>
      </c>
      <c r="C8" s="41"/>
      <c r="D8" s="41"/>
      <c r="E8" s="41"/>
      <c r="F8" s="41"/>
      <c r="G8" s="41"/>
      <c r="H8" s="41"/>
      <c r="I8" s="41"/>
      <c r="J8" s="42" t="s">
        <v>111</v>
      </c>
      <c r="K8" s="43" t="s">
        <v>131</v>
      </c>
      <c r="L8" s="44" t="s">
        <v>183</v>
      </c>
      <c r="M8" s="45">
        <v>510</v>
      </c>
      <c r="N8" s="41"/>
      <c r="O8" s="41"/>
      <c r="P8" s="41"/>
      <c r="Q8" s="41"/>
      <c r="R8" s="41"/>
      <c r="S8" s="41"/>
      <c r="T8" s="46"/>
      <c r="U8" s="46"/>
      <c r="V8" s="46"/>
      <c r="W8" s="46"/>
      <c r="X8" s="46"/>
      <c r="Y8" s="46"/>
      <c r="Z8" s="46"/>
      <c r="AA8" s="46"/>
      <c r="AB8" s="46"/>
      <c r="AC8" s="41"/>
      <c r="AD8" s="41"/>
      <c r="AE8" s="41"/>
      <c r="AF8" s="41"/>
      <c r="AG8" s="41"/>
      <c r="AH8" s="41"/>
      <c r="AI8" s="41"/>
      <c r="AJ8" s="41"/>
    </row>
    <row r="9" spans="2:36" s="47" customFormat="1" ht="39.75" customHeight="1" x14ac:dyDescent="0.25">
      <c r="B9" s="48" t="s">
        <v>82</v>
      </c>
      <c r="C9" s="49"/>
      <c r="D9" s="49"/>
      <c r="E9" s="49"/>
      <c r="F9" s="49"/>
      <c r="G9" s="49"/>
      <c r="H9" s="49"/>
      <c r="I9" s="49"/>
      <c r="J9" s="19" t="s">
        <v>126</v>
      </c>
      <c r="K9" s="50" t="s">
        <v>132</v>
      </c>
      <c r="L9" s="51" t="s">
        <v>106</v>
      </c>
      <c r="M9" s="52">
        <v>80</v>
      </c>
      <c r="N9" s="49"/>
      <c r="O9" s="49"/>
      <c r="P9" s="49"/>
      <c r="Q9" s="49"/>
      <c r="R9" s="49"/>
      <c r="S9" s="49"/>
      <c r="T9" s="53"/>
      <c r="U9" s="53"/>
      <c r="V9" s="53"/>
      <c r="W9" s="53"/>
      <c r="X9" s="53"/>
      <c r="Y9" s="53"/>
      <c r="Z9" s="53"/>
      <c r="AA9" s="53"/>
      <c r="AB9" s="53"/>
      <c r="AC9" s="49"/>
      <c r="AD9" s="49"/>
      <c r="AE9" s="49"/>
      <c r="AF9" s="49"/>
      <c r="AG9" s="49"/>
      <c r="AH9" s="49"/>
      <c r="AI9" s="49"/>
      <c r="AJ9" s="49"/>
    </row>
    <row r="10" spans="2:36" s="29" customFormat="1" ht="91.5" customHeight="1" x14ac:dyDescent="0.25">
      <c r="B10" s="54" t="s">
        <v>118</v>
      </c>
      <c r="C10" s="31" t="s">
        <v>184</v>
      </c>
      <c r="D10" s="31" t="s">
        <v>180</v>
      </c>
      <c r="E10" s="31" t="s">
        <v>181</v>
      </c>
      <c r="F10" s="31" t="s">
        <v>185</v>
      </c>
      <c r="G10" s="31" t="s">
        <v>83</v>
      </c>
      <c r="H10" s="32" t="s">
        <v>84</v>
      </c>
      <c r="I10" s="32" t="s">
        <v>84</v>
      </c>
      <c r="J10" s="33" t="s">
        <v>108</v>
      </c>
      <c r="K10" s="35" t="s">
        <v>109</v>
      </c>
      <c r="L10" s="35" t="s">
        <v>87</v>
      </c>
      <c r="M10" s="34">
        <v>610</v>
      </c>
      <c r="N10" s="32" t="s">
        <v>88</v>
      </c>
      <c r="O10" s="31" t="s">
        <v>124</v>
      </c>
      <c r="P10" s="31" t="s">
        <v>90</v>
      </c>
      <c r="Q10" s="31" t="s">
        <v>91</v>
      </c>
      <c r="R10" s="31" t="s">
        <v>92</v>
      </c>
      <c r="S10" s="31" t="s">
        <v>93</v>
      </c>
      <c r="T10" s="37">
        <f>U10+U13</f>
        <v>4000000</v>
      </c>
      <c r="U10" s="37">
        <f>V10</f>
        <v>420000</v>
      </c>
      <c r="V10" s="37">
        <v>420000</v>
      </c>
      <c r="W10" s="37"/>
      <c r="X10" s="37"/>
      <c r="Y10" s="37"/>
      <c r="Z10" s="37"/>
      <c r="AA10" s="37"/>
      <c r="AB10" s="37">
        <v>74117.649999999994</v>
      </c>
      <c r="AC10" s="32" t="s">
        <v>95</v>
      </c>
      <c r="AD10" s="32"/>
      <c r="AE10" s="55">
        <f>V10</f>
        <v>420000</v>
      </c>
      <c r="AF10" s="32"/>
      <c r="AG10" s="32"/>
      <c r="AH10" s="38">
        <v>45717</v>
      </c>
      <c r="AI10" s="38">
        <v>45808</v>
      </c>
      <c r="AJ10" s="32"/>
    </row>
    <row r="11" spans="2:36" s="47" customFormat="1" ht="33" customHeight="1" x14ac:dyDescent="0.25">
      <c r="B11" s="56" t="s">
        <v>118</v>
      </c>
      <c r="D11" s="57"/>
      <c r="E11" s="57"/>
      <c r="F11" s="57"/>
      <c r="G11" s="57"/>
      <c r="H11" s="57"/>
      <c r="I11" s="57"/>
      <c r="J11" s="33" t="s">
        <v>186</v>
      </c>
      <c r="K11" s="35" t="s">
        <v>112</v>
      </c>
      <c r="L11" s="35" t="s">
        <v>98</v>
      </c>
      <c r="M11" s="58">
        <v>610</v>
      </c>
      <c r="N11" s="57"/>
      <c r="O11" s="57"/>
      <c r="P11" s="57"/>
      <c r="Q11" s="57"/>
      <c r="R11" s="57"/>
      <c r="S11" s="41"/>
      <c r="T11" s="46"/>
      <c r="U11" s="46"/>
      <c r="V11" s="46"/>
      <c r="W11" s="46"/>
      <c r="X11" s="46"/>
      <c r="Y11" s="46"/>
      <c r="Z11" s="46"/>
      <c r="AA11" s="46"/>
      <c r="AB11" s="46"/>
      <c r="AC11" s="57"/>
      <c r="AD11" s="57"/>
      <c r="AE11" s="57"/>
      <c r="AF11" s="57"/>
      <c r="AG11" s="57"/>
      <c r="AH11" s="57"/>
      <c r="AI11" s="57"/>
      <c r="AJ11" s="57"/>
    </row>
    <row r="12" spans="2:36" s="47" customFormat="1" ht="33" customHeight="1" x14ac:dyDescent="0.25">
      <c r="B12" s="56" t="s">
        <v>118</v>
      </c>
      <c r="D12" s="57"/>
      <c r="E12" s="57"/>
      <c r="F12" s="57"/>
      <c r="G12" s="57"/>
      <c r="H12" s="57"/>
      <c r="I12" s="57"/>
      <c r="J12" s="33" t="s">
        <v>126</v>
      </c>
      <c r="K12" s="35" t="s">
        <v>132</v>
      </c>
      <c r="L12" s="35" t="s">
        <v>106</v>
      </c>
      <c r="M12" s="58">
        <v>610</v>
      </c>
      <c r="N12" s="57"/>
      <c r="O12" s="57"/>
      <c r="P12" s="57"/>
      <c r="Q12" s="57"/>
      <c r="R12" s="57"/>
      <c r="S12" s="57"/>
      <c r="T12" s="46"/>
      <c r="U12" s="46"/>
      <c r="V12" s="46"/>
      <c r="W12" s="46"/>
      <c r="X12" s="46"/>
      <c r="Y12" s="46"/>
      <c r="Z12" s="46"/>
      <c r="AA12" s="46"/>
      <c r="AB12" s="46"/>
      <c r="AC12" s="57"/>
      <c r="AD12" s="57"/>
      <c r="AE12" s="57"/>
      <c r="AF12" s="57"/>
      <c r="AG12" s="57"/>
      <c r="AH12" s="57"/>
      <c r="AI12" s="57"/>
      <c r="AJ12" s="57"/>
    </row>
    <row r="13" spans="2:36" s="29" customFormat="1" ht="63" customHeight="1" x14ac:dyDescent="0.25">
      <c r="B13" s="56" t="s">
        <v>118</v>
      </c>
      <c r="D13" s="31" t="s">
        <v>187</v>
      </c>
      <c r="E13" s="31" t="s">
        <v>188</v>
      </c>
      <c r="F13" s="31" t="s">
        <v>189</v>
      </c>
      <c r="G13" s="31" t="s">
        <v>83</v>
      </c>
      <c r="H13" s="32" t="s">
        <v>84</v>
      </c>
      <c r="I13" s="32" t="s">
        <v>84</v>
      </c>
      <c r="J13" s="23" t="s">
        <v>108</v>
      </c>
      <c r="K13" s="59" t="s">
        <v>109</v>
      </c>
      <c r="L13" s="35" t="s">
        <v>87</v>
      </c>
      <c r="M13" s="60">
        <v>450</v>
      </c>
      <c r="N13" s="32" t="s">
        <v>88</v>
      </c>
      <c r="O13" s="31" t="s">
        <v>124</v>
      </c>
      <c r="P13" s="31" t="s">
        <v>90</v>
      </c>
      <c r="Q13" s="31" t="s">
        <v>91</v>
      </c>
      <c r="R13" s="31" t="s">
        <v>92</v>
      </c>
      <c r="S13" s="31" t="s">
        <v>93</v>
      </c>
      <c r="T13" s="43"/>
      <c r="U13" s="37">
        <f>V13</f>
        <v>3580000</v>
      </c>
      <c r="V13" s="37">
        <v>3580000</v>
      </c>
      <c r="W13" s="37"/>
      <c r="X13" s="37"/>
      <c r="Y13" s="37"/>
      <c r="Z13" s="37"/>
      <c r="AA13" s="37"/>
      <c r="AB13" s="37">
        <v>631764.71</v>
      </c>
      <c r="AC13" s="32" t="s">
        <v>95</v>
      </c>
      <c r="AD13" s="32"/>
      <c r="AE13" s="55">
        <f>V13</f>
        <v>3580000</v>
      </c>
      <c r="AF13" s="32"/>
      <c r="AG13" s="32"/>
      <c r="AH13" s="61"/>
      <c r="AI13" s="61"/>
      <c r="AJ13" s="61"/>
    </row>
    <row r="14" spans="2:36" s="47" customFormat="1" ht="36" x14ac:dyDescent="0.25">
      <c r="B14" s="56" t="s">
        <v>118</v>
      </c>
      <c r="D14" s="57"/>
      <c r="E14" s="57"/>
      <c r="F14" s="57"/>
      <c r="G14" s="57"/>
      <c r="H14" s="57"/>
      <c r="I14" s="57"/>
      <c r="J14" s="23" t="s">
        <v>111</v>
      </c>
      <c r="K14" s="59" t="s">
        <v>131</v>
      </c>
      <c r="L14" s="35" t="s">
        <v>98</v>
      </c>
      <c r="M14" s="60">
        <v>450</v>
      </c>
      <c r="N14" s="57"/>
      <c r="O14" s="57"/>
      <c r="P14" s="57"/>
      <c r="Q14" s="57"/>
      <c r="R14" s="57"/>
      <c r="S14" s="57"/>
      <c r="T14" s="46"/>
      <c r="U14" s="46"/>
      <c r="V14" s="46"/>
      <c r="W14" s="46"/>
      <c r="X14" s="46"/>
      <c r="Y14" s="46"/>
      <c r="Z14" s="46"/>
      <c r="AA14" s="46"/>
      <c r="AB14" s="46"/>
      <c r="AC14" s="57"/>
      <c r="AD14" s="57"/>
      <c r="AE14" s="57"/>
      <c r="AF14" s="57"/>
      <c r="AG14" s="57"/>
      <c r="AH14" s="57"/>
      <c r="AI14" s="57"/>
      <c r="AJ14" s="57"/>
    </row>
    <row r="15" spans="2:36" s="47" customFormat="1" ht="48" x14ac:dyDescent="0.25">
      <c r="B15" s="56" t="s">
        <v>118</v>
      </c>
      <c r="D15" s="57"/>
      <c r="E15" s="57"/>
      <c r="F15" s="57"/>
      <c r="G15" s="57"/>
      <c r="H15" s="57"/>
      <c r="I15" s="57"/>
      <c r="J15" s="23" t="s">
        <v>113</v>
      </c>
      <c r="K15" s="59" t="s">
        <v>114</v>
      </c>
      <c r="L15" s="35" t="s">
        <v>101</v>
      </c>
      <c r="M15" s="60">
        <v>1</v>
      </c>
      <c r="N15" s="57"/>
      <c r="O15" s="57"/>
      <c r="P15" s="57"/>
      <c r="Q15" s="57"/>
      <c r="R15" s="57"/>
      <c r="S15" s="57"/>
      <c r="T15" s="46"/>
      <c r="U15" s="46"/>
      <c r="V15" s="46"/>
      <c r="W15" s="46"/>
      <c r="X15" s="46"/>
      <c r="Y15" s="46"/>
      <c r="Z15" s="46"/>
      <c r="AA15" s="46"/>
      <c r="AB15" s="46"/>
      <c r="AC15" s="57"/>
      <c r="AD15" s="57"/>
      <c r="AE15" s="57"/>
      <c r="AF15" s="57"/>
      <c r="AG15" s="57"/>
      <c r="AH15" s="57"/>
      <c r="AI15" s="57"/>
      <c r="AJ15" s="57"/>
    </row>
    <row r="16" spans="2:36" s="47" customFormat="1" ht="60" x14ac:dyDescent="0.25">
      <c r="B16" s="56" t="s">
        <v>118</v>
      </c>
      <c r="D16" s="57"/>
      <c r="E16" s="57"/>
      <c r="F16" s="57"/>
      <c r="G16" s="57"/>
      <c r="H16" s="57"/>
      <c r="I16" s="57"/>
      <c r="J16" s="23" t="s">
        <v>190</v>
      </c>
      <c r="K16" s="59" t="s">
        <v>116</v>
      </c>
      <c r="L16" s="35" t="s">
        <v>117</v>
      </c>
      <c r="M16" s="60">
        <v>5.5</v>
      </c>
      <c r="N16" s="57"/>
      <c r="O16" s="57"/>
      <c r="P16" s="57"/>
      <c r="Q16" s="57"/>
      <c r="R16" s="57"/>
      <c r="S16" s="57"/>
      <c r="T16" s="46"/>
      <c r="U16" s="46"/>
      <c r="V16" s="46"/>
      <c r="W16" s="46"/>
      <c r="X16" s="46"/>
      <c r="Y16" s="46"/>
      <c r="Z16" s="46"/>
      <c r="AA16" s="46"/>
      <c r="AB16" s="46"/>
      <c r="AC16" s="57"/>
      <c r="AD16" s="57"/>
      <c r="AE16" s="57"/>
      <c r="AF16" s="57"/>
      <c r="AG16" s="57"/>
      <c r="AH16" s="57"/>
      <c r="AI16" s="57"/>
      <c r="AJ16" s="57"/>
    </row>
    <row r="17" spans="2:36" s="47" customFormat="1" ht="36" x14ac:dyDescent="0.25">
      <c r="B17" s="56" t="s">
        <v>118</v>
      </c>
      <c r="D17" s="57"/>
      <c r="E17" s="57"/>
      <c r="F17" s="57"/>
      <c r="G17" s="57"/>
      <c r="H17" s="57"/>
      <c r="I17" s="57"/>
      <c r="J17" s="23" t="s">
        <v>85</v>
      </c>
      <c r="K17" s="59" t="s">
        <v>191</v>
      </c>
      <c r="L17" s="35" t="s">
        <v>87</v>
      </c>
      <c r="M17" s="60">
        <v>80</v>
      </c>
      <c r="N17" s="57"/>
      <c r="O17" s="57"/>
      <c r="P17" s="57"/>
      <c r="Q17" s="57"/>
      <c r="R17" s="57"/>
      <c r="S17" s="57"/>
      <c r="T17" s="46"/>
      <c r="U17" s="46"/>
      <c r="V17" s="46"/>
      <c r="W17" s="46"/>
      <c r="X17" s="46"/>
      <c r="Y17" s="46"/>
      <c r="Z17" s="46"/>
      <c r="AA17" s="46"/>
      <c r="AB17" s="46"/>
      <c r="AC17" s="57"/>
      <c r="AD17" s="57"/>
      <c r="AE17" s="57"/>
      <c r="AF17" s="57"/>
      <c r="AG17" s="57"/>
      <c r="AH17" s="57"/>
      <c r="AI17" s="57"/>
      <c r="AJ17" s="57"/>
    </row>
    <row r="18" spans="2:36" s="47" customFormat="1" ht="36" x14ac:dyDescent="0.25">
      <c r="B18" s="56" t="s">
        <v>118</v>
      </c>
      <c r="D18" s="57"/>
      <c r="E18" s="57"/>
      <c r="F18" s="57"/>
      <c r="G18" s="57"/>
      <c r="H18" s="57"/>
      <c r="I18" s="57"/>
      <c r="J18" s="23" t="s">
        <v>192</v>
      </c>
      <c r="K18" s="59" t="s">
        <v>193</v>
      </c>
      <c r="L18" s="35" t="s">
        <v>98</v>
      </c>
      <c r="M18" s="60">
        <v>80</v>
      </c>
      <c r="N18" s="57"/>
      <c r="O18" s="57"/>
      <c r="P18" s="57"/>
      <c r="Q18" s="57"/>
      <c r="R18" s="57"/>
      <c r="S18" s="57"/>
      <c r="T18" s="46"/>
      <c r="U18" s="46"/>
      <c r="V18" s="46"/>
      <c r="W18" s="46"/>
      <c r="X18" s="46"/>
      <c r="Y18" s="46"/>
      <c r="Z18" s="46"/>
      <c r="AA18" s="46"/>
      <c r="AB18" s="46"/>
      <c r="AC18" s="57"/>
      <c r="AD18" s="57"/>
      <c r="AE18" s="57"/>
      <c r="AF18" s="57"/>
      <c r="AG18" s="57"/>
      <c r="AH18" s="57"/>
      <c r="AI18" s="57"/>
      <c r="AJ18" s="57"/>
    </row>
    <row r="19" spans="2:36" s="47" customFormat="1" ht="24" x14ac:dyDescent="0.25">
      <c r="B19" s="56" t="s">
        <v>118</v>
      </c>
      <c r="D19" s="57"/>
      <c r="E19" s="57"/>
      <c r="F19" s="57"/>
      <c r="G19" s="57"/>
      <c r="H19" s="57"/>
      <c r="I19" s="57"/>
      <c r="J19" s="23" t="s">
        <v>99</v>
      </c>
      <c r="K19" s="59" t="s">
        <v>194</v>
      </c>
      <c r="L19" s="35" t="s">
        <v>195</v>
      </c>
      <c r="M19" s="60">
        <v>80</v>
      </c>
      <c r="N19" s="57"/>
      <c r="O19" s="57"/>
      <c r="P19" s="57"/>
      <c r="Q19" s="57"/>
      <c r="R19" s="57"/>
      <c r="S19" s="57"/>
      <c r="T19" s="46"/>
      <c r="U19" s="46"/>
      <c r="V19" s="46"/>
      <c r="W19" s="46"/>
      <c r="X19" s="46"/>
      <c r="Y19" s="46"/>
      <c r="Z19" s="46"/>
      <c r="AA19" s="46"/>
      <c r="AB19" s="46"/>
      <c r="AC19" s="57"/>
      <c r="AD19" s="57"/>
      <c r="AE19" s="57"/>
      <c r="AF19" s="57"/>
      <c r="AG19" s="57"/>
      <c r="AH19" s="57"/>
      <c r="AI19" s="57"/>
      <c r="AJ19" s="57"/>
    </row>
    <row r="20" spans="2:36" s="47" customFormat="1" ht="15" x14ac:dyDescent="0.25">
      <c r="B20" s="56" t="s">
        <v>118</v>
      </c>
      <c r="D20" s="57"/>
      <c r="E20" s="57"/>
      <c r="F20" s="57"/>
      <c r="G20" s="57"/>
      <c r="H20" s="57"/>
      <c r="I20" s="57"/>
      <c r="J20" s="23" t="s">
        <v>196</v>
      </c>
      <c r="K20" s="59" t="s">
        <v>197</v>
      </c>
      <c r="L20" s="35" t="s">
        <v>101</v>
      </c>
      <c r="M20" s="60">
        <v>1</v>
      </c>
      <c r="N20" s="57"/>
      <c r="O20" s="57"/>
      <c r="P20" s="57"/>
      <c r="Q20" s="57"/>
      <c r="R20" s="57"/>
      <c r="S20" s="57"/>
      <c r="T20" s="46"/>
      <c r="U20" s="46"/>
      <c r="V20" s="46"/>
      <c r="W20" s="46"/>
      <c r="X20" s="46"/>
      <c r="Y20" s="46"/>
      <c r="Z20" s="46"/>
      <c r="AA20" s="46"/>
      <c r="AB20" s="46"/>
      <c r="AC20" s="57"/>
      <c r="AD20" s="57"/>
      <c r="AE20" s="57"/>
      <c r="AF20" s="57"/>
      <c r="AG20" s="57"/>
      <c r="AH20" s="57"/>
      <c r="AI20" s="57"/>
      <c r="AJ20" s="57"/>
    </row>
    <row r="21" spans="2:36" s="47" customFormat="1" ht="48" x14ac:dyDescent="0.25">
      <c r="B21" s="56" t="s">
        <v>118</v>
      </c>
      <c r="C21" s="62"/>
      <c r="D21" s="57"/>
      <c r="E21" s="57"/>
      <c r="F21" s="57"/>
      <c r="G21" s="57"/>
      <c r="H21" s="57"/>
      <c r="I21" s="57"/>
      <c r="J21" s="23" t="s">
        <v>104</v>
      </c>
      <c r="K21" s="63" t="s">
        <v>198</v>
      </c>
      <c r="L21" s="35" t="s">
        <v>106</v>
      </c>
      <c r="M21" s="34">
        <v>14</v>
      </c>
      <c r="N21" s="57"/>
      <c r="O21" s="57"/>
      <c r="P21" s="57"/>
      <c r="Q21" s="57"/>
      <c r="R21" s="57"/>
      <c r="S21" s="57"/>
      <c r="T21" s="53"/>
      <c r="U21" s="46"/>
      <c r="V21" s="46"/>
      <c r="W21" s="46"/>
      <c r="X21" s="46"/>
      <c r="Y21" s="46"/>
      <c r="Z21" s="46"/>
      <c r="AA21" s="46"/>
      <c r="AB21" s="46"/>
      <c r="AC21" s="57"/>
      <c r="AD21" s="57"/>
      <c r="AE21" s="57"/>
      <c r="AF21" s="57"/>
      <c r="AG21" s="57"/>
      <c r="AH21" s="57"/>
      <c r="AI21" s="57"/>
      <c r="AJ21" s="57"/>
    </row>
    <row r="22" spans="2:36" s="29" customFormat="1" ht="77.25" customHeight="1" x14ac:dyDescent="0.25">
      <c r="B22" s="54" t="s">
        <v>121</v>
      </c>
      <c r="C22" s="31" t="s">
        <v>199</v>
      </c>
      <c r="D22" s="64" t="s">
        <v>180</v>
      </c>
      <c r="E22" s="31" t="s">
        <v>181</v>
      </c>
      <c r="F22" s="63" t="s">
        <v>200</v>
      </c>
      <c r="G22" s="31" t="s">
        <v>83</v>
      </c>
      <c r="H22" s="32" t="s">
        <v>84</v>
      </c>
      <c r="I22" s="32" t="s">
        <v>84</v>
      </c>
      <c r="J22" s="65" t="s">
        <v>108</v>
      </c>
      <c r="K22" s="66" t="s">
        <v>109</v>
      </c>
      <c r="L22" s="66" t="s">
        <v>87</v>
      </c>
      <c r="M22" s="60">
        <v>938</v>
      </c>
      <c r="N22" s="32" t="s">
        <v>88</v>
      </c>
      <c r="O22" s="31" t="s">
        <v>122</v>
      </c>
      <c r="P22" s="31" t="s">
        <v>90</v>
      </c>
      <c r="Q22" s="31" t="s">
        <v>91</v>
      </c>
      <c r="R22" s="31" t="s">
        <v>92</v>
      </c>
      <c r="S22" s="31" t="s">
        <v>93</v>
      </c>
      <c r="T22" s="37">
        <f>U22+U25</f>
        <v>1178797.5</v>
      </c>
      <c r="U22" s="37">
        <f>V22</f>
        <v>1000000</v>
      </c>
      <c r="V22" s="37">
        <v>1000000</v>
      </c>
      <c r="W22" s="37"/>
      <c r="X22" s="37"/>
      <c r="Y22" s="37"/>
      <c r="Z22" s="37"/>
      <c r="AA22" s="37"/>
      <c r="AB22" s="37">
        <v>176471</v>
      </c>
      <c r="AC22" s="32" t="s">
        <v>95</v>
      </c>
      <c r="AD22" s="32"/>
      <c r="AE22" s="55">
        <f>V22</f>
        <v>1000000</v>
      </c>
      <c r="AF22" s="32"/>
      <c r="AG22" s="32"/>
      <c r="AH22" s="38">
        <v>45352</v>
      </c>
      <c r="AI22" s="38">
        <v>45443</v>
      </c>
      <c r="AJ22" s="126">
        <v>45363</v>
      </c>
    </row>
    <row r="23" spans="2:36" s="47" customFormat="1" ht="36" x14ac:dyDescent="0.25">
      <c r="B23" s="67" t="s">
        <v>121</v>
      </c>
      <c r="C23" s="57"/>
      <c r="D23" s="57"/>
      <c r="E23" s="57"/>
      <c r="F23" s="68"/>
      <c r="G23" s="57"/>
      <c r="H23" s="57"/>
      <c r="I23" s="57"/>
      <c r="J23" s="65" t="s">
        <v>111</v>
      </c>
      <c r="K23" s="66" t="s">
        <v>131</v>
      </c>
      <c r="L23" s="66" t="s">
        <v>98</v>
      </c>
      <c r="M23" s="60">
        <v>938</v>
      </c>
      <c r="N23" s="57"/>
      <c r="O23" s="57"/>
      <c r="P23" s="57"/>
      <c r="Q23" s="57"/>
      <c r="R23" s="57"/>
      <c r="S23" s="57"/>
      <c r="T23" s="46"/>
      <c r="U23" s="46"/>
      <c r="V23" s="46"/>
      <c r="W23" s="46"/>
      <c r="X23" s="46"/>
      <c r="Y23" s="46"/>
      <c r="Z23" s="46"/>
      <c r="AA23" s="46"/>
      <c r="AB23" s="46"/>
      <c r="AC23" s="57"/>
      <c r="AD23" s="57"/>
      <c r="AE23" s="57"/>
      <c r="AF23" s="57"/>
      <c r="AG23" s="57"/>
      <c r="AH23" s="69"/>
      <c r="AI23" s="69"/>
      <c r="AJ23" s="57"/>
    </row>
    <row r="24" spans="2:36" s="47" customFormat="1" ht="36" x14ac:dyDescent="0.25">
      <c r="B24" s="67" t="s">
        <v>121</v>
      </c>
      <c r="C24" s="57"/>
      <c r="D24" s="49"/>
      <c r="E24" s="49"/>
      <c r="F24" s="70"/>
      <c r="G24" s="49"/>
      <c r="H24" s="49"/>
      <c r="I24" s="49"/>
      <c r="J24" s="65" t="s">
        <v>201</v>
      </c>
      <c r="K24" s="66" t="s">
        <v>127</v>
      </c>
      <c r="L24" s="66" t="s">
        <v>106</v>
      </c>
      <c r="M24" s="60">
        <v>938</v>
      </c>
      <c r="N24" s="49"/>
      <c r="O24" s="49"/>
      <c r="P24" s="57"/>
      <c r="Q24" s="57"/>
      <c r="R24" s="57"/>
      <c r="S24" s="57"/>
      <c r="T24" s="46"/>
      <c r="U24" s="53"/>
      <c r="V24" s="53"/>
      <c r="W24" s="53"/>
      <c r="X24" s="53"/>
      <c r="Y24" s="53"/>
      <c r="Z24" s="53"/>
      <c r="AA24" s="53"/>
      <c r="AB24" s="53"/>
      <c r="AC24" s="57"/>
      <c r="AD24" s="49"/>
      <c r="AE24" s="49"/>
      <c r="AF24" s="49"/>
      <c r="AG24" s="49"/>
      <c r="AH24" s="69"/>
      <c r="AI24" s="69"/>
      <c r="AJ24" s="57"/>
    </row>
    <row r="25" spans="2:36" s="47" customFormat="1" ht="63.75" customHeight="1" x14ac:dyDescent="0.25">
      <c r="B25" s="67" t="s">
        <v>121</v>
      </c>
      <c r="C25" s="57"/>
      <c r="D25" s="64" t="s">
        <v>180</v>
      </c>
      <c r="E25" s="31" t="s">
        <v>181</v>
      </c>
      <c r="F25" s="68" t="s">
        <v>202</v>
      </c>
      <c r="G25" s="71" t="s">
        <v>83</v>
      </c>
      <c r="H25" s="61" t="s">
        <v>84</v>
      </c>
      <c r="I25" s="61" t="s">
        <v>84</v>
      </c>
      <c r="J25" s="72" t="s">
        <v>108</v>
      </c>
      <c r="K25" s="68" t="s">
        <v>109</v>
      </c>
      <c r="L25" s="68" t="s">
        <v>87</v>
      </c>
      <c r="M25" s="73">
        <v>550</v>
      </c>
      <c r="N25" s="61" t="s">
        <v>88</v>
      </c>
      <c r="O25" s="71" t="s">
        <v>110</v>
      </c>
      <c r="P25" s="31" t="s">
        <v>90</v>
      </c>
      <c r="Q25" s="31" t="s">
        <v>91</v>
      </c>
      <c r="R25" s="31" t="s">
        <v>92</v>
      </c>
      <c r="S25" s="31" t="s">
        <v>93</v>
      </c>
      <c r="T25" s="46"/>
      <c r="U25" s="43">
        <f>V25</f>
        <v>178797.5</v>
      </c>
      <c r="V25" s="43">
        <v>178797.5</v>
      </c>
      <c r="W25" s="43"/>
      <c r="X25" s="43"/>
      <c r="Y25" s="43"/>
      <c r="Z25" s="43"/>
      <c r="AA25" s="43"/>
      <c r="AB25" s="43">
        <v>31552.5</v>
      </c>
      <c r="AC25" s="32" t="s">
        <v>95</v>
      </c>
      <c r="AD25" s="57"/>
      <c r="AE25" s="74">
        <f>V25</f>
        <v>178797.5</v>
      </c>
      <c r="AF25" s="57"/>
      <c r="AG25" s="57"/>
      <c r="AH25" s="69"/>
      <c r="AI25" s="69"/>
      <c r="AJ25" s="57"/>
    </row>
    <row r="26" spans="2:36" s="47" customFormat="1" ht="36" x14ac:dyDescent="0.25">
      <c r="B26" s="67" t="s">
        <v>121</v>
      </c>
      <c r="C26" s="57"/>
      <c r="D26" s="57"/>
      <c r="E26" s="57"/>
      <c r="F26" s="68"/>
      <c r="G26" s="57"/>
      <c r="H26" s="57"/>
      <c r="I26" s="57"/>
      <c r="J26" s="72" t="s">
        <v>186</v>
      </c>
      <c r="K26" s="68" t="s">
        <v>112</v>
      </c>
      <c r="L26" s="68" t="s">
        <v>98</v>
      </c>
      <c r="M26" s="73">
        <v>550</v>
      </c>
      <c r="N26" s="61"/>
      <c r="O26" s="57"/>
      <c r="P26" s="57"/>
      <c r="Q26" s="57"/>
      <c r="R26" s="57"/>
      <c r="S26" s="57"/>
      <c r="T26" s="46"/>
      <c r="U26" s="46"/>
      <c r="V26" s="46"/>
      <c r="W26" s="46"/>
      <c r="X26" s="46"/>
      <c r="Y26" s="46"/>
      <c r="Z26" s="46"/>
      <c r="AA26" s="46"/>
      <c r="AB26" s="46"/>
      <c r="AC26" s="57"/>
      <c r="AD26" s="57"/>
      <c r="AE26" s="57"/>
      <c r="AF26" s="57"/>
      <c r="AG26" s="57"/>
      <c r="AH26" s="69"/>
      <c r="AI26" s="69"/>
      <c r="AJ26" s="57"/>
    </row>
    <row r="27" spans="2:36" s="47" customFormat="1" ht="36" x14ac:dyDescent="0.25">
      <c r="B27" s="75" t="s">
        <v>121</v>
      </c>
      <c r="C27" s="49"/>
      <c r="D27" s="49"/>
      <c r="E27" s="49"/>
      <c r="F27" s="70"/>
      <c r="G27" s="49"/>
      <c r="H27" s="49"/>
      <c r="I27" s="49"/>
      <c r="J27" s="72" t="s">
        <v>126</v>
      </c>
      <c r="K27" s="68" t="s">
        <v>132</v>
      </c>
      <c r="L27" s="68" t="s">
        <v>106</v>
      </c>
      <c r="M27" s="73">
        <v>400</v>
      </c>
      <c r="N27" s="76"/>
      <c r="O27" s="49"/>
      <c r="P27" s="49"/>
      <c r="Q27" s="49"/>
      <c r="R27" s="49"/>
      <c r="S27" s="49"/>
      <c r="T27" s="53"/>
      <c r="U27" s="53"/>
      <c r="V27" s="53"/>
      <c r="W27" s="53"/>
      <c r="X27" s="53"/>
      <c r="Y27" s="53"/>
      <c r="Z27" s="53"/>
      <c r="AA27" s="53"/>
      <c r="AB27" s="53"/>
      <c r="AC27" s="49"/>
      <c r="AD27" s="49"/>
      <c r="AE27" s="49"/>
      <c r="AF27" s="49"/>
      <c r="AG27" s="49"/>
      <c r="AH27" s="77"/>
      <c r="AI27" s="77"/>
      <c r="AJ27" s="49"/>
    </row>
    <row r="28" spans="2:36" s="47" customFormat="1" ht="90.75" customHeight="1" x14ac:dyDescent="0.25">
      <c r="B28" s="54" t="s">
        <v>123</v>
      </c>
      <c r="C28" s="31" t="s">
        <v>135</v>
      </c>
      <c r="D28" s="64" t="s">
        <v>180</v>
      </c>
      <c r="E28" s="31" t="s">
        <v>181</v>
      </c>
      <c r="F28" s="63" t="s">
        <v>203</v>
      </c>
      <c r="G28" s="31" t="s">
        <v>83</v>
      </c>
      <c r="H28" s="32" t="s">
        <v>84</v>
      </c>
      <c r="I28" s="32" t="s">
        <v>84</v>
      </c>
      <c r="J28" s="22" t="s">
        <v>108</v>
      </c>
      <c r="K28" s="59" t="s">
        <v>109</v>
      </c>
      <c r="L28" s="59" t="s">
        <v>87</v>
      </c>
      <c r="M28" s="78">
        <v>280</v>
      </c>
      <c r="N28" s="32" t="s">
        <v>88</v>
      </c>
      <c r="O28" s="31" t="s">
        <v>120</v>
      </c>
      <c r="P28" s="31" t="s">
        <v>90</v>
      </c>
      <c r="Q28" s="31" t="s">
        <v>91</v>
      </c>
      <c r="R28" s="31" t="s">
        <v>92</v>
      </c>
      <c r="S28" s="31" t="s">
        <v>93</v>
      </c>
      <c r="T28" s="37">
        <f>U28</f>
        <v>500000</v>
      </c>
      <c r="U28" s="37">
        <f>V28</f>
        <v>500000</v>
      </c>
      <c r="V28" s="37">
        <v>500000</v>
      </c>
      <c r="W28" s="37"/>
      <c r="X28" s="37"/>
      <c r="Y28" s="37"/>
      <c r="Z28" s="37"/>
      <c r="AA28" s="37"/>
      <c r="AB28" s="37">
        <v>88236</v>
      </c>
      <c r="AC28" s="32" t="s">
        <v>95</v>
      </c>
      <c r="AD28" s="79"/>
      <c r="AE28" s="55">
        <f>V28</f>
        <v>500000</v>
      </c>
      <c r="AF28" s="79"/>
      <c r="AG28" s="79"/>
      <c r="AH28" s="80" t="s">
        <v>204</v>
      </c>
      <c r="AI28" s="81" t="s">
        <v>205</v>
      </c>
      <c r="AJ28" s="126">
        <v>45363</v>
      </c>
    </row>
    <row r="29" spans="2:36" s="47" customFormat="1" ht="36" x14ac:dyDescent="0.25">
      <c r="B29" s="67" t="s">
        <v>123</v>
      </c>
      <c r="C29" s="57"/>
      <c r="D29" s="57"/>
      <c r="E29" s="57"/>
      <c r="F29" s="57"/>
      <c r="G29" s="57"/>
      <c r="H29" s="57"/>
      <c r="I29" s="57"/>
      <c r="J29" s="22" t="s">
        <v>111</v>
      </c>
      <c r="K29" s="59" t="s">
        <v>131</v>
      </c>
      <c r="L29" s="59" t="s">
        <v>98</v>
      </c>
      <c r="M29" s="78">
        <v>280</v>
      </c>
      <c r="N29" s="57"/>
      <c r="O29" s="57"/>
      <c r="P29" s="57"/>
      <c r="Q29" s="57"/>
      <c r="R29" s="57"/>
      <c r="S29" s="57"/>
      <c r="T29" s="46"/>
      <c r="U29" s="46"/>
      <c r="V29" s="46"/>
      <c r="W29" s="46"/>
      <c r="X29" s="46"/>
      <c r="Y29" s="46"/>
      <c r="Z29" s="46"/>
      <c r="AA29" s="46"/>
      <c r="AB29" s="46"/>
      <c r="AC29" s="57"/>
      <c r="AD29" s="57"/>
      <c r="AE29" s="57"/>
      <c r="AF29" s="57"/>
      <c r="AG29" s="57"/>
      <c r="AH29" s="57"/>
      <c r="AI29" s="57"/>
      <c r="AJ29" s="57"/>
    </row>
    <row r="30" spans="2:36" s="47" customFormat="1" ht="36" x14ac:dyDescent="0.25">
      <c r="B30" s="75" t="s">
        <v>123</v>
      </c>
      <c r="C30" s="49"/>
      <c r="D30" s="49"/>
      <c r="E30" s="49"/>
      <c r="F30" s="49"/>
      <c r="G30" s="49"/>
      <c r="H30" s="49"/>
      <c r="I30" s="49"/>
      <c r="J30" s="22" t="s">
        <v>126</v>
      </c>
      <c r="K30" s="59" t="s">
        <v>132</v>
      </c>
      <c r="L30" s="59" t="s">
        <v>106</v>
      </c>
      <c r="M30" s="78">
        <v>280</v>
      </c>
      <c r="N30" s="49"/>
      <c r="O30" s="49"/>
      <c r="P30" s="49"/>
      <c r="Q30" s="49"/>
      <c r="R30" s="49"/>
      <c r="S30" s="49"/>
      <c r="T30" s="53"/>
      <c r="U30" s="53"/>
      <c r="V30" s="53"/>
      <c r="W30" s="53"/>
      <c r="X30" s="53"/>
      <c r="Y30" s="53"/>
      <c r="Z30" s="53"/>
      <c r="AA30" s="53"/>
      <c r="AB30" s="53"/>
      <c r="AC30" s="49"/>
      <c r="AD30" s="49"/>
      <c r="AE30" s="49"/>
      <c r="AF30" s="49"/>
      <c r="AG30" s="49"/>
      <c r="AH30" s="49"/>
      <c r="AI30" s="49"/>
      <c r="AJ30" s="49"/>
    </row>
    <row r="31" spans="2:36" s="47" customFormat="1" ht="83.25" customHeight="1" x14ac:dyDescent="0.25">
      <c r="B31" s="54" t="s">
        <v>128</v>
      </c>
      <c r="C31" s="82" t="s">
        <v>206</v>
      </c>
      <c r="D31" s="64" t="s">
        <v>187</v>
      </c>
      <c r="E31" s="31" t="s">
        <v>188</v>
      </c>
      <c r="F31" s="31" t="s">
        <v>207</v>
      </c>
      <c r="G31" s="31" t="s">
        <v>83</v>
      </c>
      <c r="H31" s="32" t="s">
        <v>84</v>
      </c>
      <c r="I31" s="32" t="s">
        <v>84</v>
      </c>
      <c r="J31" s="59" t="s">
        <v>108</v>
      </c>
      <c r="K31" s="83" t="s">
        <v>109</v>
      </c>
      <c r="L31" s="59" t="s">
        <v>87</v>
      </c>
      <c r="M31" s="78">
        <v>1700</v>
      </c>
      <c r="N31" s="32" t="s">
        <v>88</v>
      </c>
      <c r="O31" s="82" t="s">
        <v>137</v>
      </c>
      <c r="P31" s="31" t="s">
        <v>90</v>
      </c>
      <c r="Q31" s="31" t="s">
        <v>91</v>
      </c>
      <c r="R31" s="31" t="s">
        <v>92</v>
      </c>
      <c r="S31" s="31" t="s">
        <v>93</v>
      </c>
      <c r="T31" s="84">
        <f>U31+U37</f>
        <v>2405000</v>
      </c>
      <c r="U31" s="85">
        <f>V31</f>
        <v>1300000</v>
      </c>
      <c r="V31" s="84">
        <v>1300000</v>
      </c>
      <c r="W31" s="85"/>
      <c r="X31" s="84"/>
      <c r="Y31" s="85"/>
      <c r="Z31" s="84"/>
      <c r="AA31" s="85"/>
      <c r="AB31" s="84">
        <v>509813.57</v>
      </c>
      <c r="AC31" s="32" t="s">
        <v>95</v>
      </c>
      <c r="AD31" s="31"/>
      <c r="AE31" s="86">
        <f>U31</f>
        <v>1300000</v>
      </c>
      <c r="AF31" s="31"/>
      <c r="AG31" s="82"/>
      <c r="AH31" s="31" t="s">
        <v>208</v>
      </c>
      <c r="AI31" s="82" t="s">
        <v>209</v>
      </c>
      <c r="AJ31" s="110">
        <v>45364</v>
      </c>
    </row>
    <row r="32" spans="2:36" s="47" customFormat="1" ht="45" x14ac:dyDescent="0.25">
      <c r="B32" s="67" t="s">
        <v>128</v>
      </c>
      <c r="C32" s="82"/>
      <c r="D32" s="71"/>
      <c r="E32" s="82"/>
      <c r="F32" s="71"/>
      <c r="G32" s="82"/>
      <c r="H32" s="71"/>
      <c r="I32" s="82"/>
      <c r="J32" s="59" t="s">
        <v>111</v>
      </c>
      <c r="K32" s="83" t="s">
        <v>112</v>
      </c>
      <c r="L32" s="59" t="s">
        <v>98</v>
      </c>
      <c r="M32" s="78">
        <v>1700</v>
      </c>
      <c r="N32" s="71"/>
      <c r="O32" s="82"/>
      <c r="P32" s="71"/>
      <c r="Q32" s="82"/>
      <c r="R32" s="71"/>
      <c r="S32" s="82"/>
      <c r="T32" s="44"/>
      <c r="U32" s="85"/>
      <c r="V32" s="44"/>
      <c r="W32" s="85"/>
      <c r="X32" s="44"/>
      <c r="Y32" s="85"/>
      <c r="Z32" s="44"/>
      <c r="AA32" s="85"/>
      <c r="AB32" s="44"/>
      <c r="AC32" s="85"/>
      <c r="AD32" s="44"/>
      <c r="AE32" s="85"/>
      <c r="AF32" s="71"/>
      <c r="AG32" s="82"/>
      <c r="AH32" s="71"/>
      <c r="AI32" s="82"/>
      <c r="AJ32" s="71"/>
    </row>
    <row r="33" spans="2:36" s="47" customFormat="1" ht="39.75" customHeight="1" x14ac:dyDescent="0.25">
      <c r="B33" s="67" t="s">
        <v>128</v>
      </c>
      <c r="C33" s="82"/>
      <c r="D33" s="71"/>
      <c r="E33" s="82"/>
      <c r="F33" s="71"/>
      <c r="G33" s="82"/>
      <c r="H33" s="71"/>
      <c r="I33" s="82"/>
      <c r="J33" s="59" t="s">
        <v>113</v>
      </c>
      <c r="K33" s="83" t="s">
        <v>114</v>
      </c>
      <c r="L33" s="59" t="s">
        <v>101</v>
      </c>
      <c r="M33" s="78">
        <v>3</v>
      </c>
      <c r="N33" s="71"/>
      <c r="O33" s="82"/>
      <c r="P33" s="71"/>
      <c r="Q33" s="82"/>
      <c r="R33" s="71"/>
      <c r="S33" s="82"/>
      <c r="T33" s="44"/>
      <c r="U33" s="85"/>
      <c r="V33" s="44"/>
      <c r="W33" s="85"/>
      <c r="X33" s="44"/>
      <c r="Y33" s="85"/>
      <c r="Z33" s="44"/>
      <c r="AA33" s="85"/>
      <c r="AB33" s="44"/>
      <c r="AC33" s="82"/>
      <c r="AD33" s="71"/>
      <c r="AE33" s="82"/>
      <c r="AF33" s="71"/>
      <c r="AG33" s="82"/>
      <c r="AH33" s="71"/>
      <c r="AI33" s="82"/>
      <c r="AJ33" s="71"/>
    </row>
    <row r="34" spans="2:36" s="47" customFormat="1" ht="49.5" customHeight="1" x14ac:dyDescent="0.25">
      <c r="B34" s="67" t="s">
        <v>128</v>
      </c>
      <c r="C34" s="82"/>
      <c r="D34" s="71"/>
      <c r="E34" s="82"/>
      <c r="F34" s="71"/>
      <c r="G34" s="82"/>
      <c r="H34" s="71"/>
      <c r="I34" s="82"/>
      <c r="J34" s="59" t="s">
        <v>115</v>
      </c>
      <c r="K34" s="83" t="s">
        <v>116</v>
      </c>
      <c r="L34" s="59" t="s">
        <v>117</v>
      </c>
      <c r="M34" s="78">
        <v>26.7</v>
      </c>
      <c r="N34" s="71"/>
      <c r="O34" s="82"/>
      <c r="P34" s="71"/>
      <c r="Q34" s="82"/>
      <c r="R34" s="71"/>
      <c r="S34" s="82"/>
      <c r="T34" s="44"/>
      <c r="U34" s="85"/>
      <c r="V34" s="44"/>
      <c r="W34" s="85"/>
      <c r="X34" s="44"/>
      <c r="Y34" s="85"/>
      <c r="Z34" s="44"/>
      <c r="AA34" s="85"/>
      <c r="AB34" s="44"/>
      <c r="AC34" s="82"/>
      <c r="AD34" s="71"/>
      <c r="AE34" s="82"/>
      <c r="AF34" s="71"/>
      <c r="AG34" s="82"/>
      <c r="AH34" s="71"/>
      <c r="AI34" s="82"/>
      <c r="AJ34" s="71"/>
    </row>
    <row r="35" spans="2:36" s="47" customFormat="1" ht="30" x14ac:dyDescent="0.25">
      <c r="B35" s="67" t="s">
        <v>128</v>
      </c>
      <c r="C35" s="82"/>
      <c r="D35" s="71"/>
      <c r="E35" s="82"/>
      <c r="F35" s="71"/>
      <c r="G35" s="82"/>
      <c r="H35" s="71"/>
      <c r="I35" s="82"/>
      <c r="J35" s="59" t="s">
        <v>102</v>
      </c>
      <c r="K35" s="83" t="s">
        <v>103</v>
      </c>
      <c r="L35" s="59" t="s">
        <v>101</v>
      </c>
      <c r="M35" s="78">
        <v>1</v>
      </c>
      <c r="N35" s="71"/>
      <c r="O35" s="82"/>
      <c r="P35" s="71"/>
      <c r="Q35" s="82"/>
      <c r="R35" s="71"/>
      <c r="S35" s="82"/>
      <c r="T35" s="44"/>
      <c r="U35" s="85"/>
      <c r="V35" s="44"/>
      <c r="W35" s="85"/>
      <c r="X35" s="44"/>
      <c r="Y35" s="85"/>
      <c r="Z35" s="44"/>
      <c r="AA35" s="85"/>
      <c r="AB35" s="44"/>
      <c r="AC35" s="82"/>
      <c r="AD35" s="71"/>
      <c r="AE35" s="82"/>
      <c r="AF35" s="71"/>
      <c r="AG35" s="82"/>
      <c r="AH35" s="71"/>
      <c r="AI35" s="82"/>
      <c r="AJ35" s="71"/>
    </row>
    <row r="36" spans="2:36" s="47" customFormat="1" ht="44.25" customHeight="1" x14ac:dyDescent="0.25">
      <c r="B36" s="67" t="s">
        <v>128</v>
      </c>
      <c r="C36" s="82"/>
      <c r="D36" s="87"/>
      <c r="E36" s="88"/>
      <c r="F36" s="87"/>
      <c r="G36" s="88"/>
      <c r="H36" s="87"/>
      <c r="I36" s="88"/>
      <c r="J36" s="59" t="s">
        <v>104</v>
      </c>
      <c r="K36" s="83" t="s">
        <v>105</v>
      </c>
      <c r="L36" s="59" t="s">
        <v>106</v>
      </c>
      <c r="M36" s="78">
        <v>24</v>
      </c>
      <c r="N36" s="87"/>
      <c r="O36" s="89"/>
      <c r="P36" s="87"/>
      <c r="Q36" s="88"/>
      <c r="R36" s="87"/>
      <c r="S36" s="89"/>
      <c r="T36" s="44"/>
      <c r="U36" s="90"/>
      <c r="V36" s="91"/>
      <c r="W36" s="92"/>
      <c r="X36" s="91"/>
      <c r="Y36" s="92"/>
      <c r="Z36" s="91"/>
      <c r="AA36" s="92"/>
      <c r="AB36" s="91"/>
      <c r="AC36" s="88"/>
      <c r="AD36" s="87"/>
      <c r="AE36" s="88"/>
      <c r="AF36" s="87"/>
      <c r="AG36" s="89"/>
      <c r="AH36" s="71"/>
      <c r="AI36" s="82"/>
      <c r="AJ36" s="71"/>
    </row>
    <row r="37" spans="2:36" s="47" customFormat="1" ht="61.5" customHeight="1" x14ac:dyDescent="0.25">
      <c r="B37" s="67" t="s">
        <v>128</v>
      </c>
      <c r="C37" s="82"/>
      <c r="D37" s="64" t="s">
        <v>187</v>
      </c>
      <c r="E37" s="31" t="s">
        <v>188</v>
      </c>
      <c r="F37" s="71" t="s">
        <v>210</v>
      </c>
      <c r="G37" s="31" t="s">
        <v>83</v>
      </c>
      <c r="H37" s="32" t="s">
        <v>84</v>
      </c>
      <c r="I37" s="32" t="s">
        <v>84</v>
      </c>
      <c r="J37" s="59" t="s">
        <v>85</v>
      </c>
      <c r="K37" s="83" t="s">
        <v>86</v>
      </c>
      <c r="L37" s="59" t="s">
        <v>87</v>
      </c>
      <c r="M37" s="78">
        <v>97</v>
      </c>
      <c r="N37" s="32" t="s">
        <v>88</v>
      </c>
      <c r="O37" s="82" t="s">
        <v>89</v>
      </c>
      <c r="P37" s="31" t="s">
        <v>90</v>
      </c>
      <c r="Q37" s="31" t="s">
        <v>91</v>
      </c>
      <c r="R37" s="31" t="s">
        <v>92</v>
      </c>
      <c r="S37" s="31" t="s">
        <v>93</v>
      </c>
      <c r="T37" s="44"/>
      <c r="U37" s="85">
        <f>V37</f>
        <v>1105000</v>
      </c>
      <c r="V37" s="44">
        <v>1105000</v>
      </c>
      <c r="W37" s="85"/>
      <c r="X37" s="44"/>
      <c r="Y37" s="85"/>
      <c r="Z37" s="44"/>
      <c r="AA37" s="85"/>
      <c r="AB37" s="44">
        <v>195000</v>
      </c>
      <c r="AC37" s="32" t="s">
        <v>95</v>
      </c>
      <c r="AD37" s="71"/>
      <c r="AE37" s="86">
        <f>U37</f>
        <v>1105000</v>
      </c>
      <c r="AF37" s="71"/>
      <c r="AG37" s="82"/>
      <c r="AH37" s="71"/>
      <c r="AI37" s="82"/>
      <c r="AJ37" s="71"/>
    </row>
    <row r="38" spans="2:36" s="47" customFormat="1" ht="36.75" customHeight="1" x14ac:dyDescent="0.25">
      <c r="B38" s="67" t="s">
        <v>128</v>
      </c>
      <c r="C38" s="82"/>
      <c r="D38" s="71"/>
      <c r="E38" s="82"/>
      <c r="F38" s="71"/>
      <c r="G38" s="82"/>
      <c r="H38" s="71"/>
      <c r="I38" s="82"/>
      <c r="J38" s="59" t="s">
        <v>96</v>
      </c>
      <c r="K38" s="83" t="s">
        <v>97</v>
      </c>
      <c r="L38" s="59" t="s">
        <v>98</v>
      </c>
      <c r="M38" s="78">
        <v>97</v>
      </c>
      <c r="N38" s="71"/>
      <c r="O38" s="82"/>
      <c r="P38" s="71"/>
      <c r="Q38" s="82"/>
      <c r="R38" s="71"/>
      <c r="S38" s="82"/>
      <c r="T38" s="44"/>
      <c r="U38" s="85"/>
      <c r="V38" s="44"/>
      <c r="W38" s="85"/>
      <c r="X38" s="44"/>
      <c r="Y38" s="85"/>
      <c r="Z38" s="44"/>
      <c r="AA38" s="85"/>
      <c r="AB38" s="44"/>
      <c r="AC38" s="82"/>
      <c r="AD38" s="71"/>
      <c r="AE38" s="82"/>
      <c r="AF38" s="71"/>
      <c r="AG38" s="82"/>
      <c r="AH38" s="71"/>
      <c r="AI38" s="82"/>
      <c r="AJ38" s="71"/>
    </row>
    <row r="39" spans="2:36" s="47" customFormat="1" ht="30" x14ac:dyDescent="0.25">
      <c r="B39" s="67" t="s">
        <v>128</v>
      </c>
      <c r="C39" s="82"/>
      <c r="D39" s="71"/>
      <c r="E39" s="82"/>
      <c r="F39" s="71"/>
      <c r="G39" s="82"/>
      <c r="H39" s="71"/>
      <c r="I39" s="82"/>
      <c r="J39" s="59" t="s">
        <v>99</v>
      </c>
      <c r="K39" s="83" t="s">
        <v>100</v>
      </c>
      <c r="L39" s="59" t="s">
        <v>101</v>
      </c>
      <c r="M39" s="78">
        <v>97</v>
      </c>
      <c r="N39" s="71"/>
      <c r="O39" s="82"/>
      <c r="P39" s="71"/>
      <c r="Q39" s="82"/>
      <c r="R39" s="71"/>
      <c r="S39" s="82"/>
      <c r="T39" s="44"/>
      <c r="U39" s="85"/>
      <c r="V39" s="44"/>
      <c r="W39" s="85"/>
      <c r="X39" s="44"/>
      <c r="Y39" s="85"/>
      <c r="Z39" s="44"/>
      <c r="AA39" s="85"/>
      <c r="AB39" s="44"/>
      <c r="AC39" s="82"/>
      <c r="AD39" s="71"/>
      <c r="AE39" s="82"/>
      <c r="AF39" s="71"/>
      <c r="AG39" s="82"/>
      <c r="AH39" s="71"/>
      <c r="AI39" s="82"/>
      <c r="AJ39" s="71"/>
    </row>
    <row r="40" spans="2:36" s="47" customFormat="1" ht="30" x14ac:dyDescent="0.25">
      <c r="B40" s="67" t="s">
        <v>128</v>
      </c>
      <c r="C40" s="82"/>
      <c r="D40" s="71"/>
      <c r="E40" s="82"/>
      <c r="F40" s="71"/>
      <c r="G40" s="82"/>
      <c r="H40" s="71"/>
      <c r="I40" s="82"/>
      <c r="J40" s="59" t="s">
        <v>102</v>
      </c>
      <c r="K40" s="83" t="s">
        <v>103</v>
      </c>
      <c r="L40" s="59" t="s">
        <v>101</v>
      </c>
      <c r="M40" s="78">
        <v>1</v>
      </c>
      <c r="N40" s="71"/>
      <c r="O40" s="82"/>
      <c r="P40" s="71"/>
      <c r="Q40" s="82"/>
      <c r="R40" s="71"/>
      <c r="S40" s="82"/>
      <c r="T40" s="44"/>
      <c r="U40" s="85"/>
      <c r="V40" s="44"/>
      <c r="W40" s="85"/>
      <c r="X40" s="44"/>
      <c r="Y40" s="85"/>
      <c r="Z40" s="44"/>
      <c r="AA40" s="85"/>
      <c r="AB40" s="44"/>
      <c r="AC40" s="82"/>
      <c r="AD40" s="71"/>
      <c r="AE40" s="82"/>
      <c r="AF40" s="71"/>
      <c r="AG40" s="82"/>
      <c r="AH40" s="71"/>
      <c r="AI40" s="82"/>
      <c r="AJ40" s="71"/>
    </row>
    <row r="41" spans="2:36" s="47" customFormat="1" ht="42.75" customHeight="1" x14ac:dyDescent="0.25">
      <c r="B41" s="75" t="s">
        <v>128</v>
      </c>
      <c r="C41" s="89"/>
      <c r="D41" s="87"/>
      <c r="E41" s="88"/>
      <c r="F41" s="87"/>
      <c r="G41" s="88"/>
      <c r="H41" s="87"/>
      <c r="I41" s="89"/>
      <c r="J41" s="59" t="s">
        <v>104</v>
      </c>
      <c r="K41" s="83" t="s">
        <v>105</v>
      </c>
      <c r="L41" s="59" t="s">
        <v>106</v>
      </c>
      <c r="M41" s="78">
        <v>38</v>
      </c>
      <c r="N41" s="87"/>
      <c r="O41" s="88"/>
      <c r="P41" s="87"/>
      <c r="Q41" s="88"/>
      <c r="R41" s="87"/>
      <c r="S41" s="88"/>
      <c r="T41" s="91"/>
      <c r="U41" s="92"/>
      <c r="V41" s="91"/>
      <c r="W41" s="92"/>
      <c r="X41" s="91"/>
      <c r="Y41" s="92"/>
      <c r="Z41" s="91"/>
      <c r="AA41" s="92"/>
      <c r="AB41" s="91"/>
      <c r="AC41" s="88"/>
      <c r="AD41" s="87"/>
      <c r="AE41" s="88"/>
      <c r="AF41" s="87"/>
      <c r="AG41" s="89"/>
      <c r="AH41" s="87"/>
      <c r="AI41" s="88"/>
      <c r="AJ41" s="87"/>
    </row>
    <row r="42" spans="2:36" s="47" customFormat="1" ht="79.5" customHeight="1" x14ac:dyDescent="0.25">
      <c r="B42" s="54" t="s">
        <v>133</v>
      </c>
      <c r="C42" s="82" t="s">
        <v>211</v>
      </c>
      <c r="D42" s="64" t="s">
        <v>187</v>
      </c>
      <c r="E42" s="31" t="s">
        <v>188</v>
      </c>
      <c r="F42" s="71" t="s">
        <v>212</v>
      </c>
      <c r="G42" s="31" t="s">
        <v>83</v>
      </c>
      <c r="H42" s="32" t="s">
        <v>84</v>
      </c>
      <c r="I42" s="32" t="s">
        <v>84</v>
      </c>
      <c r="J42" s="59" t="s">
        <v>108</v>
      </c>
      <c r="K42" s="83" t="s">
        <v>109</v>
      </c>
      <c r="L42" s="59" t="s">
        <v>87</v>
      </c>
      <c r="M42" s="78">
        <v>1500</v>
      </c>
      <c r="N42" s="32" t="s">
        <v>88</v>
      </c>
      <c r="O42" s="82" t="s">
        <v>122</v>
      </c>
      <c r="P42" s="31" t="s">
        <v>90</v>
      </c>
      <c r="Q42" s="31" t="s">
        <v>91</v>
      </c>
      <c r="R42" s="31" t="s">
        <v>92</v>
      </c>
      <c r="S42" s="31" t="s">
        <v>93</v>
      </c>
      <c r="T42" s="44">
        <f>U42</f>
        <v>1500000</v>
      </c>
      <c r="U42" s="85">
        <f>V42</f>
        <v>1500000</v>
      </c>
      <c r="V42" s="44">
        <v>1500000</v>
      </c>
      <c r="W42" s="85"/>
      <c r="X42" s="44"/>
      <c r="Y42" s="85"/>
      <c r="Z42" s="44"/>
      <c r="AA42" s="85"/>
      <c r="AB42" s="44">
        <v>264706</v>
      </c>
      <c r="AC42" s="32" t="s">
        <v>95</v>
      </c>
      <c r="AD42" s="71"/>
      <c r="AE42" s="86">
        <f>U42</f>
        <v>1500000</v>
      </c>
      <c r="AF42" s="71"/>
      <c r="AG42" s="82"/>
      <c r="AH42" s="71" t="s">
        <v>213</v>
      </c>
      <c r="AI42" s="82" t="s">
        <v>214</v>
      </c>
      <c r="AJ42" s="111">
        <v>45463</v>
      </c>
    </row>
    <row r="43" spans="2:36" s="47" customFormat="1" ht="45" x14ac:dyDescent="0.25">
      <c r="B43" s="67" t="s">
        <v>133</v>
      </c>
      <c r="C43" s="82"/>
      <c r="D43" s="71"/>
      <c r="E43" s="82"/>
      <c r="F43" s="71"/>
      <c r="G43" s="82"/>
      <c r="H43" s="71"/>
      <c r="I43" s="82"/>
      <c r="J43" s="59" t="s">
        <v>111</v>
      </c>
      <c r="K43" s="83" t="s">
        <v>112</v>
      </c>
      <c r="L43" s="59" t="s">
        <v>98</v>
      </c>
      <c r="M43" s="78">
        <v>1500</v>
      </c>
      <c r="N43" s="71"/>
      <c r="O43" s="82"/>
      <c r="P43" s="71"/>
      <c r="Q43" s="82"/>
      <c r="R43" s="71"/>
      <c r="S43" s="82"/>
      <c r="T43" s="44"/>
      <c r="U43" s="85"/>
      <c r="V43" s="44"/>
      <c r="W43" s="85"/>
      <c r="X43" s="44"/>
      <c r="Y43" s="85"/>
      <c r="Z43" s="44"/>
      <c r="AA43" s="85"/>
      <c r="AB43" s="44"/>
      <c r="AC43" s="82"/>
      <c r="AD43" s="71"/>
      <c r="AE43" s="82"/>
      <c r="AF43" s="71"/>
      <c r="AG43" s="82"/>
      <c r="AH43" s="71"/>
      <c r="AI43" s="82"/>
      <c r="AJ43" s="71"/>
    </row>
    <row r="44" spans="2:36" s="47" customFormat="1" ht="36" customHeight="1" x14ac:dyDescent="0.25">
      <c r="B44" s="67" t="s">
        <v>133</v>
      </c>
      <c r="C44" s="82"/>
      <c r="D44" s="71"/>
      <c r="E44" s="82"/>
      <c r="F44" s="71"/>
      <c r="G44" s="82"/>
      <c r="H44" s="71"/>
      <c r="I44" s="82"/>
      <c r="J44" s="59" t="s">
        <v>113</v>
      </c>
      <c r="K44" s="83" t="s">
        <v>114</v>
      </c>
      <c r="L44" s="59" t="s">
        <v>101</v>
      </c>
      <c r="M44" s="78">
        <v>2</v>
      </c>
      <c r="N44" s="71"/>
      <c r="O44" s="82"/>
      <c r="P44" s="71"/>
      <c r="Q44" s="82"/>
      <c r="R44" s="71"/>
      <c r="S44" s="82"/>
      <c r="T44" s="44"/>
      <c r="U44" s="85"/>
      <c r="V44" s="44"/>
      <c r="W44" s="85"/>
      <c r="X44" s="44"/>
      <c r="Y44" s="85"/>
      <c r="Z44" s="44"/>
      <c r="AA44" s="85"/>
      <c r="AB44" s="44"/>
      <c r="AC44" s="82"/>
      <c r="AD44" s="71"/>
      <c r="AE44" s="82"/>
      <c r="AF44" s="71"/>
      <c r="AG44" s="82"/>
      <c r="AH44" s="71"/>
      <c r="AI44" s="82"/>
      <c r="AJ44" s="71"/>
    </row>
    <row r="45" spans="2:36" s="47" customFormat="1" ht="39" customHeight="1" x14ac:dyDescent="0.25">
      <c r="B45" s="67" t="s">
        <v>133</v>
      </c>
      <c r="C45" s="82"/>
      <c r="D45" s="71"/>
      <c r="E45" s="82"/>
      <c r="F45" s="71"/>
      <c r="G45" s="82"/>
      <c r="H45" s="71"/>
      <c r="I45" s="82"/>
      <c r="J45" s="59" t="s">
        <v>115</v>
      </c>
      <c r="K45" s="83" t="s">
        <v>116</v>
      </c>
      <c r="L45" s="59" t="s">
        <v>117</v>
      </c>
      <c r="M45" s="78">
        <v>23.8</v>
      </c>
      <c r="N45" s="71"/>
      <c r="O45" s="82"/>
      <c r="P45" s="71"/>
      <c r="Q45" s="82"/>
      <c r="R45" s="71"/>
      <c r="S45" s="82"/>
      <c r="T45" s="44"/>
      <c r="U45" s="85"/>
      <c r="V45" s="44"/>
      <c r="W45" s="85"/>
      <c r="X45" s="44"/>
      <c r="Y45" s="85"/>
      <c r="Z45" s="44"/>
      <c r="AA45" s="85"/>
      <c r="AB45" s="44"/>
      <c r="AC45" s="82"/>
      <c r="AD45" s="71"/>
      <c r="AE45" s="82"/>
      <c r="AF45" s="71"/>
      <c r="AG45" s="82"/>
      <c r="AH45" s="71"/>
      <c r="AI45" s="82"/>
      <c r="AJ45" s="71"/>
    </row>
    <row r="46" spans="2:36" s="47" customFormat="1" ht="30" x14ac:dyDescent="0.25">
      <c r="B46" s="67" t="s">
        <v>133</v>
      </c>
      <c r="C46" s="82"/>
      <c r="D46" s="71"/>
      <c r="E46" s="82"/>
      <c r="F46" s="71"/>
      <c r="G46" s="82"/>
      <c r="H46" s="71"/>
      <c r="I46" s="82"/>
      <c r="J46" s="59" t="s">
        <v>102</v>
      </c>
      <c r="K46" s="83" t="s">
        <v>103</v>
      </c>
      <c r="L46" s="59" t="s">
        <v>101</v>
      </c>
      <c r="M46" s="78">
        <v>1</v>
      </c>
      <c r="N46" s="71"/>
      <c r="O46" s="82"/>
      <c r="P46" s="71"/>
      <c r="Q46" s="82"/>
      <c r="R46" s="71"/>
      <c r="S46" s="82"/>
      <c r="T46" s="44"/>
      <c r="U46" s="85"/>
      <c r="V46" s="44"/>
      <c r="W46" s="85"/>
      <c r="X46" s="44"/>
      <c r="Y46" s="85"/>
      <c r="Z46" s="44"/>
      <c r="AA46" s="85"/>
      <c r="AB46" s="44"/>
      <c r="AC46" s="82"/>
      <c r="AD46" s="71"/>
      <c r="AE46" s="82"/>
      <c r="AF46" s="71"/>
      <c r="AG46" s="82"/>
      <c r="AH46" s="71"/>
      <c r="AI46" s="82"/>
      <c r="AJ46" s="71"/>
    </row>
    <row r="47" spans="2:36" s="47" customFormat="1" ht="39.75" customHeight="1" x14ac:dyDescent="0.25">
      <c r="B47" s="67" t="s">
        <v>133</v>
      </c>
      <c r="C47" s="89"/>
      <c r="D47" s="87"/>
      <c r="E47" s="88"/>
      <c r="F47" s="87"/>
      <c r="G47" s="88"/>
      <c r="H47" s="87"/>
      <c r="I47" s="89"/>
      <c r="J47" s="59" t="s">
        <v>104</v>
      </c>
      <c r="K47" s="83" t="s">
        <v>105</v>
      </c>
      <c r="L47" s="59" t="s">
        <v>106</v>
      </c>
      <c r="M47" s="78">
        <v>15</v>
      </c>
      <c r="N47" s="87"/>
      <c r="O47" s="88"/>
      <c r="P47" s="87"/>
      <c r="Q47" s="88"/>
      <c r="R47" s="87"/>
      <c r="S47" s="88"/>
      <c r="T47" s="91"/>
      <c r="U47" s="92"/>
      <c r="V47" s="91"/>
      <c r="W47" s="92"/>
      <c r="X47" s="91"/>
      <c r="Y47" s="92"/>
      <c r="Z47" s="91"/>
      <c r="AA47" s="92"/>
      <c r="AB47" s="91"/>
      <c r="AC47" s="88"/>
      <c r="AD47" s="87"/>
      <c r="AE47" s="88"/>
      <c r="AF47" s="87"/>
      <c r="AG47" s="89"/>
      <c r="AH47" s="71"/>
      <c r="AI47" s="82"/>
      <c r="AJ47" s="87"/>
    </row>
    <row r="48" spans="2:36" s="47" customFormat="1" ht="81" customHeight="1" x14ac:dyDescent="0.25">
      <c r="B48" s="54" t="s">
        <v>215</v>
      </c>
      <c r="C48" s="82" t="s">
        <v>119</v>
      </c>
      <c r="D48" s="64" t="s">
        <v>187</v>
      </c>
      <c r="E48" s="31" t="s">
        <v>188</v>
      </c>
      <c r="F48" s="71" t="s">
        <v>216</v>
      </c>
      <c r="G48" s="31" t="s">
        <v>83</v>
      </c>
      <c r="H48" s="32" t="s">
        <v>84</v>
      </c>
      <c r="I48" s="32" t="s">
        <v>84</v>
      </c>
      <c r="J48" s="59" t="s">
        <v>85</v>
      </c>
      <c r="K48" s="83" t="s">
        <v>86</v>
      </c>
      <c r="L48" s="59" t="s">
        <v>87</v>
      </c>
      <c r="M48" s="78">
        <v>110</v>
      </c>
      <c r="N48" s="32" t="s">
        <v>88</v>
      </c>
      <c r="O48" s="82" t="s">
        <v>120</v>
      </c>
      <c r="P48" s="31" t="s">
        <v>90</v>
      </c>
      <c r="Q48" s="31" t="s">
        <v>91</v>
      </c>
      <c r="R48" s="31" t="s">
        <v>92</v>
      </c>
      <c r="S48" s="31" t="s">
        <v>93</v>
      </c>
      <c r="T48" s="44">
        <f>U48</f>
        <v>500000</v>
      </c>
      <c r="U48" s="85">
        <f>V48</f>
        <v>500000</v>
      </c>
      <c r="V48" s="44">
        <v>500000</v>
      </c>
      <c r="W48" s="85"/>
      <c r="X48" s="44"/>
      <c r="Y48" s="85"/>
      <c r="Z48" s="44"/>
      <c r="AA48" s="85"/>
      <c r="AB48" s="44">
        <v>336400</v>
      </c>
      <c r="AC48" s="32" t="s">
        <v>95</v>
      </c>
      <c r="AD48" s="71"/>
      <c r="AE48" s="86">
        <f>U48</f>
        <v>500000</v>
      </c>
      <c r="AF48" s="71"/>
      <c r="AG48" s="82"/>
      <c r="AH48" s="80" t="s">
        <v>217</v>
      </c>
      <c r="AI48" s="81" t="s">
        <v>218</v>
      </c>
      <c r="AJ48" s="111">
        <v>45394</v>
      </c>
    </row>
    <row r="49" spans="2:36" s="47" customFormat="1" ht="60" x14ac:dyDescent="0.25">
      <c r="B49" s="67" t="s">
        <v>215</v>
      </c>
      <c r="C49" s="82"/>
      <c r="D49" s="71"/>
      <c r="E49" s="82"/>
      <c r="F49" s="71"/>
      <c r="G49" s="82"/>
      <c r="H49" s="71"/>
      <c r="I49" s="82"/>
      <c r="J49" s="59" t="s">
        <v>96</v>
      </c>
      <c r="K49" s="83" t="s">
        <v>97</v>
      </c>
      <c r="L49" s="59" t="s">
        <v>98</v>
      </c>
      <c r="M49" s="78">
        <v>100</v>
      </c>
      <c r="N49" s="71"/>
      <c r="O49" s="82"/>
      <c r="P49" s="71"/>
      <c r="Q49" s="82"/>
      <c r="R49" s="71"/>
      <c r="S49" s="82"/>
      <c r="T49" s="44"/>
      <c r="U49" s="85"/>
      <c r="V49" s="44"/>
      <c r="W49" s="85"/>
      <c r="X49" s="44"/>
      <c r="Y49" s="85"/>
      <c r="Z49" s="44"/>
      <c r="AA49" s="85"/>
      <c r="AB49" s="44"/>
      <c r="AC49" s="82"/>
      <c r="AD49" s="71"/>
      <c r="AE49" s="82"/>
      <c r="AF49" s="71"/>
      <c r="AG49" s="82"/>
      <c r="AH49" s="71"/>
      <c r="AI49" s="82"/>
      <c r="AJ49" s="71"/>
    </row>
    <row r="50" spans="2:36" s="47" customFormat="1" ht="30" x14ac:dyDescent="0.25">
      <c r="B50" s="75" t="s">
        <v>215</v>
      </c>
      <c r="C50" s="88"/>
      <c r="D50" s="87"/>
      <c r="E50" s="88"/>
      <c r="F50" s="87"/>
      <c r="G50" s="88"/>
      <c r="H50" s="87"/>
      <c r="I50" s="88"/>
      <c r="J50" s="59" t="s">
        <v>99</v>
      </c>
      <c r="K50" s="83" t="s">
        <v>100</v>
      </c>
      <c r="L50" s="59" t="s">
        <v>101</v>
      </c>
      <c r="M50" s="78">
        <v>10</v>
      </c>
      <c r="N50" s="87"/>
      <c r="O50" s="88"/>
      <c r="P50" s="87"/>
      <c r="Q50" s="88"/>
      <c r="R50" s="87"/>
      <c r="S50" s="88"/>
      <c r="T50" s="91"/>
      <c r="U50" s="92"/>
      <c r="V50" s="91"/>
      <c r="W50" s="92"/>
      <c r="X50" s="91"/>
      <c r="Y50" s="92"/>
      <c r="Z50" s="91"/>
      <c r="AA50" s="92"/>
      <c r="AB50" s="91"/>
      <c r="AC50" s="88"/>
      <c r="AD50" s="87"/>
      <c r="AE50" s="88"/>
      <c r="AF50" s="87"/>
      <c r="AG50" s="88"/>
      <c r="AH50" s="87"/>
      <c r="AI50" s="88"/>
      <c r="AJ50" s="87"/>
    </row>
    <row r="51" spans="2:36" s="47" customFormat="1" ht="75.75" customHeight="1" x14ac:dyDescent="0.25">
      <c r="B51" s="93" t="s">
        <v>134</v>
      </c>
      <c r="C51" s="82" t="s">
        <v>219</v>
      </c>
      <c r="D51" s="64" t="s">
        <v>187</v>
      </c>
      <c r="E51" s="31" t="s">
        <v>188</v>
      </c>
      <c r="F51" s="71" t="s">
        <v>220</v>
      </c>
      <c r="G51" s="31" t="s">
        <v>83</v>
      </c>
      <c r="H51" s="32" t="s">
        <v>84</v>
      </c>
      <c r="I51" s="32" t="s">
        <v>84</v>
      </c>
      <c r="J51" s="59" t="s">
        <v>108</v>
      </c>
      <c r="K51" s="83" t="s">
        <v>109</v>
      </c>
      <c r="L51" s="59" t="s">
        <v>87</v>
      </c>
      <c r="M51" s="78">
        <v>1961</v>
      </c>
      <c r="N51" s="32" t="s">
        <v>88</v>
      </c>
      <c r="O51" s="82" t="s">
        <v>120</v>
      </c>
      <c r="P51" s="31" t="s">
        <v>90</v>
      </c>
      <c r="Q51" s="31" t="s">
        <v>91</v>
      </c>
      <c r="R51" s="31" t="s">
        <v>92</v>
      </c>
      <c r="S51" s="31" t="s">
        <v>93</v>
      </c>
      <c r="T51" s="44">
        <f>U51</f>
        <v>2000000</v>
      </c>
      <c r="U51" s="85">
        <f>V51</f>
        <v>2000000</v>
      </c>
      <c r="V51" s="44">
        <v>2000000</v>
      </c>
      <c r="W51" s="85"/>
      <c r="X51" s="44"/>
      <c r="Y51" s="85"/>
      <c r="Z51" s="44"/>
      <c r="AA51" s="85"/>
      <c r="AB51" s="44">
        <v>352942</v>
      </c>
      <c r="AC51" s="32" t="s">
        <v>95</v>
      </c>
      <c r="AD51" s="71"/>
      <c r="AE51" s="86">
        <f>U51</f>
        <v>2000000</v>
      </c>
      <c r="AF51" s="71"/>
      <c r="AG51" s="82"/>
      <c r="AH51" s="80" t="s">
        <v>221</v>
      </c>
      <c r="AI51" s="81" t="s">
        <v>125</v>
      </c>
      <c r="AJ51" s="111">
        <v>45504</v>
      </c>
    </row>
    <row r="52" spans="2:36" s="47" customFormat="1" ht="45" x14ac:dyDescent="0.25">
      <c r="B52" s="67" t="s">
        <v>134</v>
      </c>
      <c r="C52" s="82"/>
      <c r="D52" s="71"/>
      <c r="E52" s="82"/>
      <c r="F52" s="71"/>
      <c r="G52" s="82"/>
      <c r="H52" s="71"/>
      <c r="I52" s="82"/>
      <c r="J52" s="59" t="s">
        <v>111</v>
      </c>
      <c r="K52" s="83" t="s">
        <v>112</v>
      </c>
      <c r="L52" s="59" t="s">
        <v>98</v>
      </c>
      <c r="M52" s="78">
        <v>1750</v>
      </c>
      <c r="N52" s="71"/>
      <c r="O52" s="82"/>
      <c r="P52" s="71"/>
      <c r="Q52" s="82"/>
      <c r="R52" s="71"/>
      <c r="S52" s="82"/>
      <c r="T52" s="44"/>
      <c r="U52" s="85"/>
      <c r="V52" s="44"/>
      <c r="W52" s="85"/>
      <c r="X52" s="44"/>
      <c r="Y52" s="85"/>
      <c r="Z52" s="44"/>
      <c r="AA52" s="85"/>
      <c r="AB52" s="44"/>
      <c r="AC52" s="82"/>
      <c r="AD52" s="71"/>
      <c r="AE52" s="82"/>
      <c r="AF52" s="71"/>
      <c r="AG52" s="82"/>
      <c r="AH52" s="71"/>
      <c r="AI52" s="82"/>
      <c r="AJ52" s="71"/>
    </row>
    <row r="53" spans="2:36" s="47" customFormat="1" ht="38.25" customHeight="1" x14ac:dyDescent="0.25">
      <c r="B53" s="67" t="s">
        <v>134</v>
      </c>
      <c r="C53" s="82"/>
      <c r="D53" s="71"/>
      <c r="E53" s="82"/>
      <c r="F53" s="71"/>
      <c r="G53" s="82"/>
      <c r="H53" s="71"/>
      <c r="I53" s="82"/>
      <c r="J53" s="59" t="s">
        <v>113</v>
      </c>
      <c r="K53" s="83" t="s">
        <v>114</v>
      </c>
      <c r="L53" s="59" t="s">
        <v>101</v>
      </c>
      <c r="M53" s="78">
        <v>5</v>
      </c>
      <c r="N53" s="71"/>
      <c r="O53" s="82"/>
      <c r="P53" s="71"/>
      <c r="Q53" s="82"/>
      <c r="R53" s="71"/>
      <c r="S53" s="82"/>
      <c r="T53" s="44"/>
      <c r="U53" s="85"/>
      <c r="V53" s="44"/>
      <c r="W53" s="85"/>
      <c r="X53" s="44"/>
      <c r="Y53" s="85"/>
      <c r="Z53" s="44"/>
      <c r="AA53" s="85"/>
      <c r="AB53" s="44"/>
      <c r="AC53" s="82"/>
      <c r="AD53" s="71"/>
      <c r="AE53" s="82"/>
      <c r="AF53" s="71"/>
      <c r="AG53" s="82"/>
      <c r="AH53" s="71"/>
      <c r="AI53" s="82"/>
      <c r="AJ53" s="71"/>
    </row>
    <row r="54" spans="2:36" s="47" customFormat="1" ht="54.75" customHeight="1" x14ac:dyDescent="0.25">
      <c r="B54" s="75" t="s">
        <v>134</v>
      </c>
      <c r="C54" s="89"/>
      <c r="D54" s="87"/>
      <c r="E54" s="88"/>
      <c r="F54" s="87"/>
      <c r="G54" s="88"/>
      <c r="H54" s="87"/>
      <c r="I54" s="89"/>
      <c r="J54" s="59" t="s">
        <v>115</v>
      </c>
      <c r="K54" s="83" t="s">
        <v>116</v>
      </c>
      <c r="L54" s="59" t="s">
        <v>117</v>
      </c>
      <c r="M54" s="78">
        <v>42.9</v>
      </c>
      <c r="N54" s="87"/>
      <c r="O54" s="88"/>
      <c r="P54" s="87"/>
      <c r="Q54" s="88"/>
      <c r="R54" s="87"/>
      <c r="S54" s="89"/>
      <c r="T54" s="91"/>
      <c r="U54" s="90"/>
      <c r="V54" s="91"/>
      <c r="W54" s="92"/>
      <c r="X54" s="91"/>
      <c r="Y54" s="92"/>
      <c r="Z54" s="91"/>
      <c r="AA54" s="92"/>
      <c r="AB54" s="91"/>
      <c r="AC54" s="88"/>
      <c r="AD54" s="87"/>
      <c r="AE54" s="88"/>
      <c r="AF54" s="87"/>
      <c r="AG54" s="88"/>
      <c r="AH54" s="87"/>
      <c r="AI54" s="88"/>
      <c r="AJ54" s="87"/>
    </row>
    <row r="55" spans="2:36" s="47" customFormat="1" ht="62.25" customHeight="1" x14ac:dyDescent="0.25">
      <c r="B55" s="54" t="s">
        <v>136</v>
      </c>
      <c r="C55" s="82" t="s">
        <v>107</v>
      </c>
      <c r="D55" s="64" t="s">
        <v>187</v>
      </c>
      <c r="E55" s="31" t="s">
        <v>188</v>
      </c>
      <c r="F55" s="71" t="s">
        <v>222</v>
      </c>
      <c r="G55" s="31" t="s">
        <v>83</v>
      </c>
      <c r="H55" s="32" t="s">
        <v>84</v>
      </c>
      <c r="I55" s="32" t="s">
        <v>84</v>
      </c>
      <c r="J55" s="59" t="s">
        <v>108</v>
      </c>
      <c r="K55" s="83" t="s">
        <v>109</v>
      </c>
      <c r="L55" s="59" t="s">
        <v>87</v>
      </c>
      <c r="M55" s="78">
        <v>2000</v>
      </c>
      <c r="N55" s="32" t="s">
        <v>88</v>
      </c>
      <c r="O55" s="82" t="s">
        <v>110</v>
      </c>
      <c r="P55" s="31" t="s">
        <v>90</v>
      </c>
      <c r="Q55" s="31" t="s">
        <v>91</v>
      </c>
      <c r="R55" s="31" t="s">
        <v>92</v>
      </c>
      <c r="S55" s="31" t="s">
        <v>93</v>
      </c>
      <c r="T55" s="44">
        <f>U55</f>
        <v>605000</v>
      </c>
      <c r="U55" s="85">
        <f>V55</f>
        <v>605000</v>
      </c>
      <c r="V55" s="44">
        <v>605000</v>
      </c>
      <c r="W55" s="85"/>
      <c r="X55" s="44"/>
      <c r="Y55" s="85"/>
      <c r="Z55" s="44"/>
      <c r="AA55" s="85"/>
      <c r="AB55" s="44">
        <v>106765</v>
      </c>
      <c r="AC55" s="32" t="s">
        <v>95</v>
      </c>
      <c r="AD55" s="71"/>
      <c r="AE55" s="86">
        <f>U55</f>
        <v>605000</v>
      </c>
      <c r="AF55" s="71"/>
      <c r="AG55" s="82"/>
      <c r="AH55" s="71" t="s">
        <v>223</v>
      </c>
      <c r="AI55" s="82" t="s">
        <v>224</v>
      </c>
      <c r="AJ55" s="71"/>
    </row>
    <row r="56" spans="2:36" s="47" customFormat="1" ht="45" x14ac:dyDescent="0.25">
      <c r="B56" s="93"/>
      <c r="C56" s="82"/>
      <c r="D56" s="71"/>
      <c r="E56" s="82"/>
      <c r="F56" s="71"/>
      <c r="G56" s="82"/>
      <c r="H56" s="71"/>
      <c r="I56" s="82"/>
      <c r="J56" s="59" t="s">
        <v>111</v>
      </c>
      <c r="K56" s="83" t="s">
        <v>112</v>
      </c>
      <c r="L56" s="59" t="s">
        <v>98</v>
      </c>
      <c r="M56" s="78">
        <v>2000</v>
      </c>
      <c r="N56" s="71"/>
      <c r="O56" s="82"/>
      <c r="P56" s="71"/>
      <c r="Q56" s="82"/>
      <c r="R56" s="71"/>
      <c r="S56" s="82"/>
      <c r="T56" s="44"/>
      <c r="U56" s="85"/>
      <c r="V56" s="44"/>
      <c r="W56" s="85"/>
      <c r="X56" s="44"/>
      <c r="Y56" s="85"/>
      <c r="Z56" s="44"/>
      <c r="AA56" s="85"/>
      <c r="AB56" s="44"/>
      <c r="AC56" s="82"/>
      <c r="AD56" s="71"/>
      <c r="AE56" s="82"/>
      <c r="AF56" s="71"/>
      <c r="AG56" s="82"/>
      <c r="AH56" s="71"/>
      <c r="AI56" s="82"/>
      <c r="AJ56" s="71"/>
    </row>
    <row r="57" spans="2:36" s="47" customFormat="1" ht="40.5" customHeight="1" x14ac:dyDescent="0.25">
      <c r="B57" s="93"/>
      <c r="C57" s="82"/>
      <c r="D57" s="71"/>
      <c r="E57" s="82"/>
      <c r="F57" s="71"/>
      <c r="G57" s="82"/>
      <c r="H57" s="71"/>
      <c r="I57" s="82"/>
      <c r="J57" s="59" t="s">
        <v>113</v>
      </c>
      <c r="K57" s="83" t="s">
        <v>114</v>
      </c>
      <c r="L57" s="59" t="s">
        <v>101</v>
      </c>
      <c r="M57" s="78">
        <v>4</v>
      </c>
      <c r="N57" s="71"/>
      <c r="O57" s="82"/>
      <c r="P57" s="71"/>
      <c r="Q57" s="82"/>
      <c r="R57" s="71"/>
      <c r="S57" s="82"/>
      <c r="T57" s="44"/>
      <c r="U57" s="85"/>
      <c r="V57" s="44"/>
      <c r="W57" s="85"/>
      <c r="X57" s="44"/>
      <c r="Y57" s="85"/>
      <c r="Z57" s="44"/>
      <c r="AA57" s="85"/>
      <c r="AB57" s="44"/>
      <c r="AC57" s="82"/>
      <c r="AD57" s="71"/>
      <c r="AE57" s="82"/>
      <c r="AF57" s="71"/>
      <c r="AG57" s="82"/>
      <c r="AH57" s="71"/>
      <c r="AI57" s="82"/>
      <c r="AJ57" s="71"/>
    </row>
    <row r="58" spans="2:36" s="47" customFormat="1" ht="51.75" customHeight="1" x14ac:dyDescent="0.25">
      <c r="B58" s="94"/>
      <c r="C58" s="88"/>
      <c r="D58" s="87"/>
      <c r="E58" s="88"/>
      <c r="F58" s="87"/>
      <c r="G58" s="88"/>
      <c r="H58" s="87"/>
      <c r="I58" s="88"/>
      <c r="J58" s="59" t="s">
        <v>115</v>
      </c>
      <c r="K58" s="83" t="s">
        <v>116</v>
      </c>
      <c r="L58" s="59" t="s">
        <v>117</v>
      </c>
      <c r="M58" s="78">
        <v>36.4</v>
      </c>
      <c r="N58" s="87"/>
      <c r="O58" s="88"/>
      <c r="P58" s="87"/>
      <c r="Q58" s="88"/>
      <c r="R58" s="87"/>
      <c r="S58" s="88"/>
      <c r="T58" s="91"/>
      <c r="U58" s="92"/>
      <c r="V58" s="91"/>
      <c r="W58" s="92"/>
      <c r="X58" s="91"/>
      <c r="Y58" s="92"/>
      <c r="Z58" s="91"/>
      <c r="AA58" s="92"/>
      <c r="AB58" s="91"/>
      <c r="AC58" s="88"/>
      <c r="AD58" s="87"/>
      <c r="AE58" s="88"/>
      <c r="AF58" s="87"/>
      <c r="AG58" s="88"/>
      <c r="AH58" s="87"/>
      <c r="AI58" s="88"/>
      <c r="AJ58" s="87"/>
    </row>
    <row r="59" spans="2:36" x14ac:dyDescent="0.2">
      <c r="T59" s="95"/>
      <c r="U59" s="95"/>
      <c r="V59" s="95"/>
      <c r="W59" s="95"/>
      <c r="X59" s="95"/>
      <c r="Y59" s="95"/>
      <c r="Z59" s="95"/>
      <c r="AA59" s="95"/>
      <c r="AB59" s="95"/>
    </row>
    <row r="60" spans="2:36" x14ac:dyDescent="0.2">
      <c r="T60" s="95"/>
      <c r="U60" s="95"/>
      <c r="V60" s="95"/>
      <c r="W60" s="95"/>
      <c r="X60" s="95"/>
      <c r="Y60" s="95"/>
      <c r="Z60" s="95"/>
      <c r="AA60" s="95"/>
      <c r="AB60" s="95"/>
    </row>
    <row r="61" spans="2:36" x14ac:dyDescent="0.2">
      <c r="J61" s="96"/>
      <c r="K61" s="96"/>
      <c r="L61" s="96"/>
      <c r="M61" s="96"/>
      <c r="T61" s="95"/>
      <c r="U61" s="95"/>
      <c r="V61" s="95"/>
      <c r="W61" s="95"/>
      <c r="X61" s="95"/>
      <c r="Y61" s="95"/>
      <c r="Z61" s="95"/>
      <c r="AA61" s="95"/>
      <c r="AB61" s="95"/>
    </row>
    <row r="62" spans="2:36" x14ac:dyDescent="0.2">
      <c r="T62" s="95"/>
      <c r="U62" s="95"/>
      <c r="V62" s="95"/>
      <c r="W62" s="95"/>
      <c r="X62" s="95"/>
      <c r="Y62" s="95"/>
      <c r="Z62" s="95"/>
      <c r="AA62" s="95"/>
      <c r="AB62" s="95"/>
    </row>
  </sheetData>
  <mergeCells count="26">
    <mergeCell ref="B2:AI2"/>
    <mergeCell ref="D4:D5"/>
    <mergeCell ref="E4:E5"/>
    <mergeCell ref="V4:AA4"/>
    <mergeCell ref="AB4:AB5"/>
    <mergeCell ref="N4:N5"/>
    <mergeCell ref="O4:O5"/>
    <mergeCell ref="P4:P5"/>
    <mergeCell ref="Q4:Q5"/>
    <mergeCell ref="R4:R5"/>
    <mergeCell ref="F4:F5"/>
    <mergeCell ref="G4:G5"/>
    <mergeCell ref="H4:H5"/>
    <mergeCell ref="I4:I5"/>
    <mergeCell ref="J4:M4"/>
    <mergeCell ref="S4:S5"/>
    <mergeCell ref="T4:T5"/>
    <mergeCell ref="U4:U5"/>
    <mergeCell ref="B4:B5"/>
    <mergeCell ref="C4:C5"/>
    <mergeCell ref="AJ4:AJ5"/>
    <mergeCell ref="AC4:AC5"/>
    <mergeCell ref="AD4:AF4"/>
    <mergeCell ref="AG4:AG5"/>
    <mergeCell ref="AH4:AH5"/>
    <mergeCell ref="AI4:AI5"/>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33"/>
  <sheetViews>
    <sheetView topLeftCell="A8" zoomScaleNormal="100" workbookViewId="0">
      <selection activeCell="AH35" sqref="AH35"/>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1.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1" width="14.5703125" customWidth="1"/>
    <col min="32" max="33" width="11.42578125" customWidth="1"/>
    <col min="34" max="34" width="24.42578125" customWidth="1"/>
    <col min="35" max="35" width="19.42578125" customWidth="1"/>
    <col min="36" max="36" width="10.42578125" customWidth="1"/>
    <col min="37" max="37" width="17.42578125" customWidth="1"/>
  </cols>
  <sheetData>
    <row r="1" spans="1:37" x14ac:dyDescent="0.25">
      <c r="A1" s="1"/>
      <c r="B1" s="247" t="s">
        <v>40</v>
      </c>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248" t="s">
        <v>0</v>
      </c>
      <c r="C3" s="248" t="s">
        <v>1</v>
      </c>
      <c r="D3" s="248" t="s">
        <v>28</v>
      </c>
      <c r="E3" s="248" t="s">
        <v>29</v>
      </c>
      <c r="F3" s="248" t="s">
        <v>30</v>
      </c>
      <c r="G3" s="248" t="s">
        <v>3</v>
      </c>
      <c r="H3" s="248" t="s">
        <v>4</v>
      </c>
      <c r="I3" s="248" t="s">
        <v>5</v>
      </c>
      <c r="J3" s="249" t="s">
        <v>6</v>
      </c>
      <c r="K3" s="249"/>
      <c r="L3" s="249"/>
      <c r="M3" s="249"/>
      <c r="N3" s="244" t="s">
        <v>47</v>
      </c>
      <c r="O3" s="217" t="s">
        <v>31</v>
      </c>
      <c r="P3" s="246" t="s">
        <v>42</v>
      </c>
      <c r="Q3" s="246" t="s">
        <v>32</v>
      </c>
      <c r="R3" s="246" t="s">
        <v>37</v>
      </c>
      <c r="S3" s="246" t="s">
        <v>33</v>
      </c>
      <c r="T3" s="217" t="s">
        <v>55</v>
      </c>
      <c r="U3" s="217" t="s">
        <v>57</v>
      </c>
      <c r="V3" s="230" t="s">
        <v>59</v>
      </c>
      <c r="W3" s="230"/>
      <c r="X3" s="230"/>
      <c r="Y3" s="230"/>
      <c r="Z3" s="230"/>
      <c r="AA3" s="230"/>
      <c r="AB3" s="217" t="s">
        <v>69</v>
      </c>
      <c r="AC3" s="231" t="s">
        <v>75</v>
      </c>
      <c r="AD3" s="233" t="s">
        <v>77</v>
      </c>
      <c r="AE3" s="234"/>
      <c r="AF3" s="235"/>
      <c r="AG3" s="250" t="s">
        <v>27</v>
      </c>
      <c r="AH3" s="248" t="s">
        <v>36</v>
      </c>
      <c r="AI3" s="248" t="s">
        <v>34</v>
      </c>
      <c r="AJ3" s="217" t="s">
        <v>35</v>
      </c>
      <c r="AK3" s="217" t="s">
        <v>481</v>
      </c>
    </row>
    <row r="4" spans="1:37" ht="169.35" customHeight="1" x14ac:dyDescent="0.25">
      <c r="A4" s="1"/>
      <c r="B4" s="248"/>
      <c r="C4" s="248"/>
      <c r="D4" s="248"/>
      <c r="E4" s="248"/>
      <c r="F4" s="248"/>
      <c r="G4" s="248"/>
      <c r="H4" s="248"/>
      <c r="I4" s="248"/>
      <c r="J4" s="15" t="s">
        <v>7</v>
      </c>
      <c r="K4" s="15" t="s">
        <v>8</v>
      </c>
      <c r="L4" s="15" t="s">
        <v>9</v>
      </c>
      <c r="M4" s="15" t="s">
        <v>10</v>
      </c>
      <c r="N4" s="245"/>
      <c r="O4" s="217"/>
      <c r="P4" s="246"/>
      <c r="Q4" s="246"/>
      <c r="R4" s="246"/>
      <c r="S4" s="246"/>
      <c r="T4" s="217"/>
      <c r="U4" s="217"/>
      <c r="V4" s="17" t="s">
        <v>61</v>
      </c>
      <c r="W4" s="17" t="s">
        <v>62</v>
      </c>
      <c r="X4" s="17" t="s">
        <v>15</v>
      </c>
      <c r="Y4" s="17" t="s">
        <v>63</v>
      </c>
      <c r="Z4" s="17" t="s">
        <v>60</v>
      </c>
      <c r="AA4" s="17" t="s">
        <v>25</v>
      </c>
      <c r="AB4" s="217"/>
      <c r="AC4" s="232"/>
      <c r="AD4" s="15" t="s">
        <v>16</v>
      </c>
      <c r="AE4" s="15" t="s">
        <v>17</v>
      </c>
      <c r="AF4" s="17" t="s">
        <v>26</v>
      </c>
      <c r="AG4" s="251"/>
      <c r="AH4" s="248"/>
      <c r="AI4" s="248"/>
      <c r="AJ4" s="217"/>
      <c r="AK4" s="217"/>
    </row>
    <row r="5" spans="1:37" x14ac:dyDescent="0.25">
      <c r="A5" s="1"/>
      <c r="B5" s="16">
        <v>1</v>
      </c>
      <c r="C5" s="18">
        <v>2</v>
      </c>
      <c r="D5" s="18">
        <v>3</v>
      </c>
      <c r="E5" s="18">
        <v>4</v>
      </c>
      <c r="F5" s="16">
        <v>5</v>
      </c>
      <c r="G5" s="16">
        <v>6</v>
      </c>
      <c r="H5" s="16">
        <v>7</v>
      </c>
      <c r="I5" s="16">
        <v>8</v>
      </c>
      <c r="J5" s="16">
        <v>9</v>
      </c>
      <c r="K5" s="16">
        <v>10</v>
      </c>
      <c r="L5" s="16">
        <v>11</v>
      </c>
      <c r="M5" s="16">
        <v>12</v>
      </c>
      <c r="N5" s="16">
        <v>13</v>
      </c>
      <c r="O5" s="16">
        <v>14</v>
      </c>
      <c r="P5" s="16">
        <v>15</v>
      </c>
      <c r="Q5" s="16">
        <v>16</v>
      </c>
      <c r="R5" s="16">
        <v>17</v>
      </c>
      <c r="S5" s="16">
        <v>18</v>
      </c>
      <c r="T5" s="16">
        <v>19</v>
      </c>
      <c r="U5" s="16">
        <v>20</v>
      </c>
      <c r="V5" s="16">
        <v>21</v>
      </c>
      <c r="W5" s="16">
        <v>22</v>
      </c>
      <c r="X5" s="16">
        <v>23</v>
      </c>
      <c r="Y5" s="16">
        <v>24</v>
      </c>
      <c r="Z5" s="16">
        <v>25</v>
      </c>
      <c r="AA5" s="16">
        <v>26</v>
      </c>
      <c r="AB5" s="16">
        <v>27</v>
      </c>
      <c r="AC5" s="16">
        <v>28</v>
      </c>
      <c r="AD5" s="16">
        <v>29</v>
      </c>
      <c r="AE5" s="16">
        <v>30</v>
      </c>
      <c r="AF5" s="16">
        <v>31</v>
      </c>
      <c r="AG5" s="16">
        <v>32</v>
      </c>
      <c r="AH5" s="16">
        <v>33</v>
      </c>
      <c r="AI5" s="16">
        <v>34</v>
      </c>
      <c r="AJ5" s="16">
        <v>35</v>
      </c>
      <c r="AK5" s="16">
        <v>36</v>
      </c>
    </row>
    <row r="6" spans="1:37" s="107" customFormat="1" ht="409.5" customHeight="1" x14ac:dyDescent="0.25">
      <c r="A6" s="106"/>
      <c r="B6" s="219" t="s">
        <v>138</v>
      </c>
      <c r="C6" s="219" t="s">
        <v>139</v>
      </c>
      <c r="D6" s="219" t="s">
        <v>157</v>
      </c>
      <c r="E6" s="219" t="s">
        <v>140</v>
      </c>
      <c r="F6" s="219" t="s">
        <v>141</v>
      </c>
      <c r="G6" s="219" t="s">
        <v>142</v>
      </c>
      <c r="H6" s="219" t="s">
        <v>143</v>
      </c>
      <c r="I6" s="219" t="s">
        <v>143</v>
      </c>
      <c r="J6" s="105" t="s">
        <v>144</v>
      </c>
      <c r="K6" s="105" t="s">
        <v>145</v>
      </c>
      <c r="L6" s="105" t="s">
        <v>146</v>
      </c>
      <c r="M6" s="105">
        <v>1</v>
      </c>
      <c r="N6" s="219" t="s">
        <v>147</v>
      </c>
      <c r="O6" s="219" t="s">
        <v>148</v>
      </c>
      <c r="P6" s="214" t="s">
        <v>149</v>
      </c>
      <c r="Q6" s="214" t="s">
        <v>91</v>
      </c>
      <c r="R6" s="214" t="s">
        <v>92</v>
      </c>
      <c r="S6" s="214" t="s">
        <v>93</v>
      </c>
      <c r="T6" s="236">
        <v>500000</v>
      </c>
      <c r="U6" s="236">
        <v>500000</v>
      </c>
      <c r="V6" s="236">
        <v>500000</v>
      </c>
      <c r="W6" s="219" t="s">
        <v>94</v>
      </c>
      <c r="X6" s="219" t="s">
        <v>94</v>
      </c>
      <c r="Y6" s="219" t="s">
        <v>94</v>
      </c>
      <c r="Z6" s="219" t="s">
        <v>94</v>
      </c>
      <c r="AA6" s="238" t="s">
        <v>94</v>
      </c>
      <c r="AB6" s="236">
        <v>88236</v>
      </c>
      <c r="AC6" s="214" t="s">
        <v>150</v>
      </c>
      <c r="AD6" s="214" t="s">
        <v>94</v>
      </c>
      <c r="AE6" s="242">
        <f>T6</f>
        <v>500000</v>
      </c>
      <c r="AF6" s="214" t="s">
        <v>94</v>
      </c>
      <c r="AG6" s="214" t="s">
        <v>151</v>
      </c>
      <c r="AH6" s="240" t="s">
        <v>152</v>
      </c>
      <c r="AI6" s="219" t="s">
        <v>153</v>
      </c>
      <c r="AJ6" s="214" t="s">
        <v>154</v>
      </c>
      <c r="AK6" s="214" t="s">
        <v>154</v>
      </c>
    </row>
    <row r="7" spans="1:37" s="107" customFormat="1" ht="96" customHeight="1" x14ac:dyDescent="0.25">
      <c r="A7" s="106"/>
      <c r="B7" s="220"/>
      <c r="C7" s="220"/>
      <c r="D7" s="220"/>
      <c r="E7" s="220"/>
      <c r="F7" s="220"/>
      <c r="G7" s="220"/>
      <c r="H7" s="220"/>
      <c r="I7" s="220"/>
      <c r="J7" s="105" t="s">
        <v>155</v>
      </c>
      <c r="K7" s="105" t="s">
        <v>156</v>
      </c>
      <c r="L7" s="105" t="s">
        <v>146</v>
      </c>
      <c r="M7" s="105">
        <v>1</v>
      </c>
      <c r="N7" s="220"/>
      <c r="O7" s="220"/>
      <c r="P7" s="216"/>
      <c r="Q7" s="216"/>
      <c r="R7" s="216"/>
      <c r="S7" s="216"/>
      <c r="T7" s="237"/>
      <c r="U7" s="237"/>
      <c r="V7" s="237"/>
      <c r="W7" s="220"/>
      <c r="X7" s="220"/>
      <c r="Y7" s="220"/>
      <c r="Z7" s="220"/>
      <c r="AA7" s="239"/>
      <c r="AB7" s="237"/>
      <c r="AC7" s="216"/>
      <c r="AD7" s="216"/>
      <c r="AE7" s="243"/>
      <c r="AF7" s="216"/>
      <c r="AG7" s="216"/>
      <c r="AH7" s="241"/>
      <c r="AI7" s="220"/>
      <c r="AJ7" s="216"/>
      <c r="AK7" s="216"/>
    </row>
    <row r="8" spans="1:37" s="97" customFormat="1" ht="85.9" customHeight="1" x14ac:dyDescent="0.25">
      <c r="B8" s="219" t="s">
        <v>296</v>
      </c>
      <c r="C8" s="219" t="s">
        <v>297</v>
      </c>
      <c r="D8" s="219" t="s">
        <v>414</v>
      </c>
      <c r="E8" s="219" t="s">
        <v>298</v>
      </c>
      <c r="F8" s="219" t="s">
        <v>297</v>
      </c>
      <c r="G8" s="219" t="s">
        <v>299</v>
      </c>
      <c r="H8" s="219" t="s">
        <v>84</v>
      </c>
      <c r="I8" s="219" t="s">
        <v>84</v>
      </c>
      <c r="J8" s="105" t="s">
        <v>300</v>
      </c>
      <c r="K8" s="105" t="s">
        <v>301</v>
      </c>
      <c r="L8" s="105" t="s">
        <v>239</v>
      </c>
      <c r="M8" s="117">
        <v>10000</v>
      </c>
      <c r="N8" s="219" t="s">
        <v>147</v>
      </c>
      <c r="O8" s="219" t="s">
        <v>130</v>
      </c>
      <c r="P8" s="214" t="s">
        <v>149</v>
      </c>
      <c r="Q8" s="214" t="s">
        <v>91</v>
      </c>
      <c r="R8" s="214" t="s">
        <v>302</v>
      </c>
      <c r="S8" s="214" t="s">
        <v>166</v>
      </c>
      <c r="T8" s="221">
        <v>7565129.6500000004</v>
      </c>
      <c r="U8" s="219" t="s">
        <v>279</v>
      </c>
      <c r="V8" s="221">
        <v>7565129.6500000004</v>
      </c>
      <c r="W8" s="219" t="s">
        <v>279</v>
      </c>
      <c r="X8" s="219" t="s">
        <v>279</v>
      </c>
      <c r="Y8" s="219" t="s">
        <v>279</v>
      </c>
      <c r="Z8" s="219" t="s">
        <v>279</v>
      </c>
      <c r="AA8" s="214" t="s">
        <v>279</v>
      </c>
      <c r="AB8" s="221">
        <v>2469870.35</v>
      </c>
      <c r="AC8" s="214" t="s">
        <v>95</v>
      </c>
      <c r="AD8" s="214" t="s">
        <v>279</v>
      </c>
      <c r="AE8" s="221">
        <v>7565129.6500000004</v>
      </c>
      <c r="AF8" s="214" t="s">
        <v>279</v>
      </c>
      <c r="AG8" s="214" t="s">
        <v>279</v>
      </c>
      <c r="AH8" s="223" t="s">
        <v>303</v>
      </c>
      <c r="AI8" s="223" t="s">
        <v>304</v>
      </c>
      <c r="AJ8" s="214"/>
      <c r="AK8" s="214" t="s">
        <v>502</v>
      </c>
    </row>
    <row r="9" spans="1:37" s="97" customFormat="1" ht="60" x14ac:dyDescent="0.25">
      <c r="B9" s="220"/>
      <c r="C9" s="220"/>
      <c r="D9" s="220"/>
      <c r="E9" s="220"/>
      <c r="F9" s="220"/>
      <c r="G9" s="220"/>
      <c r="H9" s="220"/>
      <c r="I9" s="220"/>
      <c r="J9" s="105" t="s">
        <v>305</v>
      </c>
      <c r="K9" s="105" t="s">
        <v>306</v>
      </c>
      <c r="L9" s="105" t="s">
        <v>307</v>
      </c>
      <c r="M9" s="105">
        <v>0.6</v>
      </c>
      <c r="N9" s="220"/>
      <c r="O9" s="220"/>
      <c r="P9" s="216"/>
      <c r="Q9" s="216"/>
      <c r="R9" s="216"/>
      <c r="S9" s="216"/>
      <c r="T9" s="222"/>
      <c r="U9" s="220"/>
      <c r="V9" s="222"/>
      <c r="W9" s="220"/>
      <c r="X9" s="220"/>
      <c r="Y9" s="220"/>
      <c r="Z9" s="220"/>
      <c r="AA9" s="216"/>
      <c r="AB9" s="222"/>
      <c r="AC9" s="216"/>
      <c r="AD9" s="216"/>
      <c r="AE9" s="222"/>
      <c r="AF9" s="216"/>
      <c r="AG9" s="216"/>
      <c r="AH9" s="224"/>
      <c r="AI9" s="224"/>
      <c r="AJ9" s="216"/>
      <c r="AK9" s="216"/>
    </row>
    <row r="10" spans="1:37" s="97" customFormat="1" ht="85.9" customHeight="1" x14ac:dyDescent="0.25">
      <c r="B10" s="219" t="s">
        <v>308</v>
      </c>
      <c r="C10" s="219" t="s">
        <v>309</v>
      </c>
      <c r="D10" s="219" t="s">
        <v>414</v>
      </c>
      <c r="E10" s="219" t="s">
        <v>298</v>
      </c>
      <c r="F10" s="219" t="s">
        <v>309</v>
      </c>
      <c r="G10" s="219" t="s">
        <v>299</v>
      </c>
      <c r="H10" s="219" t="s">
        <v>84</v>
      </c>
      <c r="I10" s="219" t="s">
        <v>84</v>
      </c>
      <c r="J10" s="105" t="s">
        <v>300</v>
      </c>
      <c r="K10" s="105" t="s">
        <v>301</v>
      </c>
      <c r="L10" s="105" t="s">
        <v>239</v>
      </c>
      <c r="M10" s="117">
        <v>15916</v>
      </c>
      <c r="N10" s="219" t="s">
        <v>147</v>
      </c>
      <c r="O10" s="219" t="s">
        <v>137</v>
      </c>
      <c r="P10" s="214" t="s">
        <v>149</v>
      </c>
      <c r="Q10" s="214" t="s">
        <v>91</v>
      </c>
      <c r="R10" s="214" t="s">
        <v>302</v>
      </c>
      <c r="S10" s="214" t="s">
        <v>166</v>
      </c>
      <c r="T10" s="221">
        <v>6592945.9500000002</v>
      </c>
      <c r="U10" s="219" t="s">
        <v>279</v>
      </c>
      <c r="V10" s="221">
        <v>6592945.9500000002</v>
      </c>
      <c r="W10" s="219" t="s">
        <v>279</v>
      </c>
      <c r="X10" s="219" t="s">
        <v>279</v>
      </c>
      <c r="Y10" s="219" t="s">
        <v>279</v>
      </c>
      <c r="Z10" s="219" t="s">
        <v>279</v>
      </c>
      <c r="AA10" s="214" t="s">
        <v>279</v>
      </c>
      <c r="AB10" s="221">
        <v>1163461.05</v>
      </c>
      <c r="AC10" s="214" t="s">
        <v>95</v>
      </c>
      <c r="AD10" s="214" t="s">
        <v>279</v>
      </c>
      <c r="AE10" s="221">
        <v>6592945.9500000002</v>
      </c>
      <c r="AF10" s="214" t="s">
        <v>279</v>
      </c>
      <c r="AG10" s="214" t="s">
        <v>279</v>
      </c>
      <c r="AH10" s="225" t="s">
        <v>406</v>
      </c>
      <c r="AI10" s="225" t="s">
        <v>280</v>
      </c>
      <c r="AJ10" s="214"/>
      <c r="AK10" s="214" t="s">
        <v>502</v>
      </c>
    </row>
    <row r="11" spans="1:37" s="97" customFormat="1" ht="60" x14ac:dyDescent="0.25">
      <c r="B11" s="220"/>
      <c r="C11" s="220"/>
      <c r="D11" s="220"/>
      <c r="E11" s="220"/>
      <c r="F11" s="220"/>
      <c r="G11" s="220"/>
      <c r="H11" s="220"/>
      <c r="I11" s="220"/>
      <c r="J11" s="105" t="s">
        <v>305</v>
      </c>
      <c r="K11" s="105" t="s">
        <v>306</v>
      </c>
      <c r="L11" s="105" t="s">
        <v>307</v>
      </c>
      <c r="M11" s="105">
        <v>11.55</v>
      </c>
      <c r="N11" s="220"/>
      <c r="O11" s="220"/>
      <c r="P11" s="216"/>
      <c r="Q11" s="216"/>
      <c r="R11" s="216"/>
      <c r="S11" s="216"/>
      <c r="T11" s="222"/>
      <c r="U11" s="220"/>
      <c r="V11" s="222"/>
      <c r="W11" s="220"/>
      <c r="X11" s="220"/>
      <c r="Y11" s="220"/>
      <c r="Z11" s="220"/>
      <c r="AA11" s="216"/>
      <c r="AB11" s="222"/>
      <c r="AC11" s="216"/>
      <c r="AD11" s="216"/>
      <c r="AE11" s="222"/>
      <c r="AF11" s="216"/>
      <c r="AG11" s="216"/>
      <c r="AH11" s="227"/>
      <c r="AI11" s="227"/>
      <c r="AJ11" s="216"/>
      <c r="AK11" s="216"/>
    </row>
    <row r="12" spans="1:37" s="97" customFormat="1" ht="85.9" customHeight="1" x14ac:dyDescent="0.25">
      <c r="B12" s="219" t="s">
        <v>310</v>
      </c>
      <c r="C12" s="219" t="s">
        <v>418</v>
      </c>
      <c r="D12" s="219" t="s">
        <v>414</v>
      </c>
      <c r="E12" s="219" t="s">
        <v>298</v>
      </c>
      <c r="F12" s="219" t="s">
        <v>418</v>
      </c>
      <c r="G12" s="219" t="s">
        <v>299</v>
      </c>
      <c r="H12" s="219" t="s">
        <v>84</v>
      </c>
      <c r="I12" s="219" t="s">
        <v>84</v>
      </c>
      <c r="J12" s="105" t="s">
        <v>300</v>
      </c>
      <c r="K12" s="105" t="s">
        <v>301</v>
      </c>
      <c r="L12" s="105" t="s">
        <v>239</v>
      </c>
      <c r="M12" s="117">
        <v>40000</v>
      </c>
      <c r="N12" s="219" t="s">
        <v>147</v>
      </c>
      <c r="O12" s="219" t="s">
        <v>311</v>
      </c>
      <c r="P12" s="214" t="s">
        <v>149</v>
      </c>
      <c r="Q12" s="214" t="s">
        <v>91</v>
      </c>
      <c r="R12" s="214" t="s">
        <v>302</v>
      </c>
      <c r="S12" s="214" t="s">
        <v>166</v>
      </c>
      <c r="T12" s="221">
        <v>8034683</v>
      </c>
      <c r="U12" s="219" t="s">
        <v>279</v>
      </c>
      <c r="V12" s="221">
        <v>8034683</v>
      </c>
      <c r="W12" s="219" t="s">
        <v>279</v>
      </c>
      <c r="X12" s="219" t="s">
        <v>279</v>
      </c>
      <c r="Y12" s="219" t="s">
        <v>279</v>
      </c>
      <c r="Z12" s="219" t="s">
        <v>279</v>
      </c>
      <c r="AA12" s="214" t="s">
        <v>279</v>
      </c>
      <c r="AB12" s="221">
        <v>6849415.4000000004</v>
      </c>
      <c r="AC12" s="214" t="s">
        <v>95</v>
      </c>
      <c r="AD12" s="214" t="s">
        <v>279</v>
      </c>
      <c r="AE12" s="221">
        <v>8034683</v>
      </c>
      <c r="AF12" s="214" t="s">
        <v>279</v>
      </c>
      <c r="AG12" s="214" t="s">
        <v>279</v>
      </c>
      <c r="AH12" s="223" t="s">
        <v>218</v>
      </c>
      <c r="AI12" s="223" t="s">
        <v>312</v>
      </c>
      <c r="AJ12" s="218">
        <v>45471</v>
      </c>
      <c r="AK12" s="214" t="s">
        <v>502</v>
      </c>
    </row>
    <row r="13" spans="1:37" s="97" customFormat="1" ht="60" x14ac:dyDescent="0.25">
      <c r="B13" s="220"/>
      <c r="C13" s="220"/>
      <c r="D13" s="220"/>
      <c r="E13" s="220"/>
      <c r="F13" s="220"/>
      <c r="G13" s="220"/>
      <c r="H13" s="220"/>
      <c r="I13" s="220"/>
      <c r="J13" s="105" t="s">
        <v>305</v>
      </c>
      <c r="K13" s="105" t="s">
        <v>306</v>
      </c>
      <c r="L13" s="105" t="s">
        <v>307</v>
      </c>
      <c r="M13" s="105">
        <v>0.28999999999999998</v>
      </c>
      <c r="N13" s="220"/>
      <c r="O13" s="220"/>
      <c r="P13" s="216"/>
      <c r="Q13" s="216"/>
      <c r="R13" s="216"/>
      <c r="S13" s="216"/>
      <c r="T13" s="222"/>
      <c r="U13" s="220"/>
      <c r="V13" s="222"/>
      <c r="W13" s="220"/>
      <c r="X13" s="220"/>
      <c r="Y13" s="220"/>
      <c r="Z13" s="220"/>
      <c r="AA13" s="216"/>
      <c r="AB13" s="222"/>
      <c r="AC13" s="216"/>
      <c r="AD13" s="216"/>
      <c r="AE13" s="222"/>
      <c r="AF13" s="216"/>
      <c r="AG13" s="216"/>
      <c r="AH13" s="224"/>
      <c r="AI13" s="224"/>
      <c r="AJ13" s="216"/>
      <c r="AK13" s="216"/>
    </row>
    <row r="14" spans="1:37" s="97" customFormat="1" ht="85.9" customHeight="1" x14ac:dyDescent="0.25">
      <c r="B14" s="219" t="s">
        <v>313</v>
      </c>
      <c r="C14" s="219" t="s">
        <v>314</v>
      </c>
      <c r="D14" s="219" t="s">
        <v>414</v>
      </c>
      <c r="E14" s="219" t="s">
        <v>298</v>
      </c>
      <c r="F14" s="219" t="s">
        <v>315</v>
      </c>
      <c r="G14" s="219" t="s">
        <v>299</v>
      </c>
      <c r="H14" s="219" t="s">
        <v>84</v>
      </c>
      <c r="I14" s="219" t="s">
        <v>84</v>
      </c>
      <c r="J14" s="105" t="s">
        <v>300</v>
      </c>
      <c r="K14" s="105" t="s">
        <v>301</v>
      </c>
      <c r="L14" s="105" t="s">
        <v>239</v>
      </c>
      <c r="M14" s="117">
        <v>30000</v>
      </c>
      <c r="N14" s="219" t="s">
        <v>147</v>
      </c>
      <c r="O14" s="219" t="s">
        <v>311</v>
      </c>
      <c r="P14" s="214" t="s">
        <v>149</v>
      </c>
      <c r="Q14" s="214" t="s">
        <v>91</v>
      </c>
      <c r="R14" s="214" t="s">
        <v>302</v>
      </c>
      <c r="S14" s="214" t="s">
        <v>166</v>
      </c>
      <c r="T14" s="221">
        <v>4080000</v>
      </c>
      <c r="U14" s="219" t="s">
        <v>279</v>
      </c>
      <c r="V14" s="221">
        <v>4080000</v>
      </c>
      <c r="W14" s="219" t="s">
        <v>279</v>
      </c>
      <c r="X14" s="219" t="s">
        <v>279</v>
      </c>
      <c r="Y14" s="219" t="s">
        <v>279</v>
      </c>
      <c r="Z14" s="219" t="s">
        <v>279</v>
      </c>
      <c r="AA14" s="214" t="s">
        <v>279</v>
      </c>
      <c r="AB14" s="221">
        <v>720000</v>
      </c>
      <c r="AC14" s="214" t="s">
        <v>95</v>
      </c>
      <c r="AD14" s="214" t="s">
        <v>279</v>
      </c>
      <c r="AE14" s="221">
        <v>4080000</v>
      </c>
      <c r="AF14" s="214" t="s">
        <v>279</v>
      </c>
      <c r="AG14" s="214" t="s">
        <v>279</v>
      </c>
      <c r="AH14" s="223" t="s">
        <v>204</v>
      </c>
      <c r="AI14" s="223" t="s">
        <v>205</v>
      </c>
      <c r="AJ14" s="218">
        <v>45377</v>
      </c>
      <c r="AK14" s="218" t="s">
        <v>502</v>
      </c>
    </row>
    <row r="15" spans="1:37" s="97" customFormat="1" ht="60" x14ac:dyDescent="0.25">
      <c r="B15" s="252"/>
      <c r="C15" s="252"/>
      <c r="D15" s="252"/>
      <c r="E15" s="252"/>
      <c r="F15" s="220"/>
      <c r="G15" s="252"/>
      <c r="H15" s="220"/>
      <c r="I15" s="220"/>
      <c r="J15" s="105" t="s">
        <v>305</v>
      </c>
      <c r="K15" s="105" t="s">
        <v>306</v>
      </c>
      <c r="L15" s="105" t="s">
        <v>307</v>
      </c>
      <c r="M15" s="105">
        <v>1.4</v>
      </c>
      <c r="N15" s="252"/>
      <c r="O15" s="252"/>
      <c r="P15" s="215"/>
      <c r="Q15" s="215"/>
      <c r="R15" s="215"/>
      <c r="S15" s="215"/>
      <c r="T15" s="229"/>
      <c r="U15" s="252"/>
      <c r="V15" s="229"/>
      <c r="W15" s="252"/>
      <c r="X15" s="252"/>
      <c r="Y15" s="252"/>
      <c r="Z15" s="252"/>
      <c r="AA15" s="215"/>
      <c r="AB15" s="229"/>
      <c r="AC15" s="215"/>
      <c r="AD15" s="215"/>
      <c r="AE15" s="229"/>
      <c r="AF15" s="215"/>
      <c r="AG15" s="215"/>
      <c r="AH15" s="228"/>
      <c r="AI15" s="228"/>
      <c r="AJ15" s="215"/>
      <c r="AK15" s="215"/>
    </row>
    <row r="16" spans="1:37" s="97" customFormat="1" ht="85.9" customHeight="1" x14ac:dyDescent="0.25">
      <c r="B16" s="252"/>
      <c r="C16" s="252"/>
      <c r="D16" s="252"/>
      <c r="E16" s="252"/>
      <c r="F16" s="219" t="s">
        <v>316</v>
      </c>
      <c r="G16" s="252"/>
      <c r="H16" s="219" t="s">
        <v>84</v>
      </c>
      <c r="I16" s="219" t="s">
        <v>84</v>
      </c>
      <c r="J16" s="105" t="s">
        <v>300</v>
      </c>
      <c r="K16" s="105" t="s">
        <v>301</v>
      </c>
      <c r="L16" s="105" t="s">
        <v>239</v>
      </c>
      <c r="M16" s="117">
        <v>30000</v>
      </c>
      <c r="N16" s="252"/>
      <c r="O16" s="252"/>
      <c r="P16" s="215"/>
      <c r="Q16" s="215"/>
      <c r="R16" s="215"/>
      <c r="S16" s="215"/>
      <c r="T16" s="229"/>
      <c r="U16" s="252"/>
      <c r="V16" s="229"/>
      <c r="W16" s="252"/>
      <c r="X16" s="252"/>
      <c r="Y16" s="252"/>
      <c r="Z16" s="252"/>
      <c r="AA16" s="215"/>
      <c r="AB16" s="229"/>
      <c r="AC16" s="215"/>
      <c r="AD16" s="215"/>
      <c r="AE16" s="229"/>
      <c r="AF16" s="215"/>
      <c r="AG16" s="215"/>
      <c r="AH16" s="228"/>
      <c r="AI16" s="228"/>
      <c r="AJ16" s="215"/>
      <c r="AK16" s="215"/>
    </row>
    <row r="17" spans="2:37" s="97" customFormat="1" ht="60" x14ac:dyDescent="0.25">
      <c r="B17" s="252"/>
      <c r="C17" s="252"/>
      <c r="D17" s="252"/>
      <c r="E17" s="252"/>
      <c r="F17" s="220"/>
      <c r="G17" s="252"/>
      <c r="H17" s="220"/>
      <c r="I17" s="220"/>
      <c r="J17" s="105" t="s">
        <v>305</v>
      </c>
      <c r="K17" s="105" t="s">
        <v>306</v>
      </c>
      <c r="L17" s="105" t="s">
        <v>307</v>
      </c>
      <c r="M17" s="105">
        <v>2.1</v>
      </c>
      <c r="N17" s="252"/>
      <c r="O17" s="252"/>
      <c r="P17" s="215"/>
      <c r="Q17" s="215"/>
      <c r="R17" s="215"/>
      <c r="S17" s="215"/>
      <c r="T17" s="229"/>
      <c r="U17" s="252"/>
      <c r="V17" s="229"/>
      <c r="W17" s="252"/>
      <c r="X17" s="252"/>
      <c r="Y17" s="252"/>
      <c r="Z17" s="252"/>
      <c r="AA17" s="215"/>
      <c r="AB17" s="229"/>
      <c r="AC17" s="215"/>
      <c r="AD17" s="215"/>
      <c r="AE17" s="229"/>
      <c r="AF17" s="215"/>
      <c r="AG17" s="215"/>
      <c r="AH17" s="228"/>
      <c r="AI17" s="228"/>
      <c r="AJ17" s="215"/>
      <c r="AK17" s="215"/>
    </row>
    <row r="18" spans="2:37" s="97" customFormat="1" ht="85.9" customHeight="1" x14ac:dyDescent="0.25">
      <c r="B18" s="252"/>
      <c r="C18" s="252"/>
      <c r="D18" s="252"/>
      <c r="E18" s="252"/>
      <c r="F18" s="219" t="s">
        <v>317</v>
      </c>
      <c r="G18" s="252"/>
      <c r="H18" s="219" t="s">
        <v>84</v>
      </c>
      <c r="I18" s="219" t="s">
        <v>84</v>
      </c>
      <c r="J18" s="105" t="s">
        <v>300</v>
      </c>
      <c r="K18" s="105" t="s">
        <v>301</v>
      </c>
      <c r="L18" s="105" t="s">
        <v>239</v>
      </c>
      <c r="M18" s="117">
        <v>20000</v>
      </c>
      <c r="N18" s="252"/>
      <c r="O18" s="252"/>
      <c r="P18" s="215"/>
      <c r="Q18" s="215"/>
      <c r="R18" s="215"/>
      <c r="S18" s="215"/>
      <c r="T18" s="229"/>
      <c r="U18" s="252"/>
      <c r="V18" s="229"/>
      <c r="W18" s="252"/>
      <c r="X18" s="252"/>
      <c r="Y18" s="252"/>
      <c r="Z18" s="252"/>
      <c r="AA18" s="215"/>
      <c r="AB18" s="229"/>
      <c r="AC18" s="215"/>
      <c r="AD18" s="215"/>
      <c r="AE18" s="229"/>
      <c r="AF18" s="215"/>
      <c r="AG18" s="215"/>
      <c r="AH18" s="228"/>
      <c r="AI18" s="228"/>
      <c r="AJ18" s="215"/>
      <c r="AK18" s="215"/>
    </row>
    <row r="19" spans="2:37" s="97" customFormat="1" ht="60" x14ac:dyDescent="0.25">
      <c r="B19" s="220"/>
      <c r="C19" s="220"/>
      <c r="D19" s="220"/>
      <c r="E19" s="220"/>
      <c r="F19" s="220"/>
      <c r="G19" s="220"/>
      <c r="H19" s="220"/>
      <c r="I19" s="220"/>
      <c r="J19" s="105" t="s">
        <v>305</v>
      </c>
      <c r="K19" s="105" t="s">
        <v>306</v>
      </c>
      <c r="L19" s="105" t="s">
        <v>307</v>
      </c>
      <c r="M19" s="105">
        <v>1.4</v>
      </c>
      <c r="N19" s="220"/>
      <c r="O19" s="220"/>
      <c r="P19" s="216"/>
      <c r="Q19" s="216"/>
      <c r="R19" s="216"/>
      <c r="S19" s="216"/>
      <c r="T19" s="222"/>
      <c r="U19" s="220"/>
      <c r="V19" s="222"/>
      <c r="W19" s="220"/>
      <c r="X19" s="220"/>
      <c r="Y19" s="220"/>
      <c r="Z19" s="220"/>
      <c r="AA19" s="216"/>
      <c r="AB19" s="222"/>
      <c r="AC19" s="216"/>
      <c r="AD19" s="216"/>
      <c r="AE19" s="222"/>
      <c r="AF19" s="216"/>
      <c r="AG19" s="216"/>
      <c r="AH19" s="224"/>
      <c r="AI19" s="224"/>
      <c r="AJ19" s="216"/>
      <c r="AK19" s="216"/>
    </row>
    <row r="20" spans="2:37" s="97" customFormat="1" ht="85.9" customHeight="1" x14ac:dyDescent="0.25">
      <c r="B20" s="214" t="s">
        <v>318</v>
      </c>
      <c r="C20" s="214" t="s">
        <v>319</v>
      </c>
      <c r="D20" s="214" t="s">
        <v>414</v>
      </c>
      <c r="E20" s="214" t="s">
        <v>298</v>
      </c>
      <c r="F20" s="214" t="s">
        <v>319</v>
      </c>
      <c r="G20" s="214" t="s">
        <v>299</v>
      </c>
      <c r="H20" s="214" t="s">
        <v>84</v>
      </c>
      <c r="I20" s="214" t="s">
        <v>84</v>
      </c>
      <c r="J20" s="118" t="s">
        <v>300</v>
      </c>
      <c r="K20" s="118" t="s">
        <v>301</v>
      </c>
      <c r="L20" s="118" t="s">
        <v>239</v>
      </c>
      <c r="M20" s="119">
        <v>10950</v>
      </c>
      <c r="N20" s="214" t="s">
        <v>147</v>
      </c>
      <c r="O20" s="214" t="s">
        <v>122</v>
      </c>
      <c r="P20" s="214" t="s">
        <v>149</v>
      </c>
      <c r="Q20" s="214" t="s">
        <v>91</v>
      </c>
      <c r="R20" s="214" t="s">
        <v>302</v>
      </c>
      <c r="S20" s="214" t="s">
        <v>166</v>
      </c>
      <c r="T20" s="221">
        <v>8391513.8499999996</v>
      </c>
      <c r="U20" s="214" t="s">
        <v>279</v>
      </c>
      <c r="V20" s="221">
        <v>8391513.8499999996</v>
      </c>
      <c r="W20" s="214" t="s">
        <v>279</v>
      </c>
      <c r="X20" s="214" t="s">
        <v>279</v>
      </c>
      <c r="Y20" s="214" t="s">
        <v>279</v>
      </c>
      <c r="Z20" s="214" t="s">
        <v>279</v>
      </c>
      <c r="AA20" s="214" t="s">
        <v>279</v>
      </c>
      <c r="AB20" s="221">
        <v>1480855.38</v>
      </c>
      <c r="AC20" s="214" t="s">
        <v>95</v>
      </c>
      <c r="AD20" s="214" t="s">
        <v>279</v>
      </c>
      <c r="AE20" s="221">
        <v>8391513.8499999996</v>
      </c>
      <c r="AF20" s="214" t="s">
        <v>279</v>
      </c>
      <c r="AG20" s="214" t="s">
        <v>279</v>
      </c>
      <c r="AH20" s="225" t="s">
        <v>204</v>
      </c>
      <c r="AI20" s="225" t="s">
        <v>205</v>
      </c>
      <c r="AJ20" s="218">
        <v>45377</v>
      </c>
      <c r="AK20" s="218" t="s">
        <v>502</v>
      </c>
    </row>
    <row r="21" spans="2:37" s="97" customFormat="1" ht="85.9" customHeight="1" x14ac:dyDescent="0.25">
      <c r="B21" s="215"/>
      <c r="C21" s="215"/>
      <c r="D21" s="215"/>
      <c r="E21" s="215"/>
      <c r="F21" s="215"/>
      <c r="G21" s="215"/>
      <c r="H21" s="215"/>
      <c r="I21" s="215"/>
      <c r="J21" s="118" t="s">
        <v>305</v>
      </c>
      <c r="K21" s="118" t="s">
        <v>306</v>
      </c>
      <c r="L21" s="118" t="s">
        <v>307</v>
      </c>
      <c r="M21" s="118">
        <v>10.9</v>
      </c>
      <c r="N21" s="215"/>
      <c r="O21" s="215"/>
      <c r="P21" s="215"/>
      <c r="Q21" s="215"/>
      <c r="R21" s="215"/>
      <c r="S21" s="215"/>
      <c r="T21" s="229"/>
      <c r="U21" s="215"/>
      <c r="V21" s="229"/>
      <c r="W21" s="215"/>
      <c r="X21" s="215"/>
      <c r="Y21" s="215"/>
      <c r="Z21" s="215"/>
      <c r="AA21" s="215"/>
      <c r="AB21" s="229"/>
      <c r="AC21" s="215"/>
      <c r="AD21" s="215"/>
      <c r="AE21" s="229"/>
      <c r="AF21" s="215"/>
      <c r="AG21" s="215"/>
      <c r="AH21" s="226"/>
      <c r="AI21" s="226"/>
      <c r="AJ21" s="215"/>
      <c r="AK21" s="215"/>
    </row>
    <row r="22" spans="2:37" s="97" customFormat="1" ht="60" customHeight="1" x14ac:dyDescent="0.25">
      <c r="B22" s="216"/>
      <c r="C22" s="216"/>
      <c r="D22" s="216"/>
      <c r="E22" s="216"/>
      <c r="F22" s="216"/>
      <c r="G22" s="216"/>
      <c r="H22" s="216"/>
      <c r="I22" s="216"/>
      <c r="J22" s="118" t="s">
        <v>320</v>
      </c>
      <c r="K22" s="118" t="s">
        <v>321</v>
      </c>
      <c r="L22" s="118" t="s">
        <v>146</v>
      </c>
      <c r="M22" s="118">
        <v>1</v>
      </c>
      <c r="N22" s="216"/>
      <c r="O22" s="216"/>
      <c r="P22" s="216"/>
      <c r="Q22" s="216"/>
      <c r="R22" s="216"/>
      <c r="S22" s="216"/>
      <c r="T22" s="222"/>
      <c r="U22" s="216"/>
      <c r="V22" s="222"/>
      <c r="W22" s="216"/>
      <c r="X22" s="216"/>
      <c r="Y22" s="216"/>
      <c r="Z22" s="216"/>
      <c r="AA22" s="216"/>
      <c r="AB22" s="222"/>
      <c r="AC22" s="216"/>
      <c r="AD22" s="216"/>
      <c r="AE22" s="222"/>
      <c r="AF22" s="216"/>
      <c r="AG22" s="216"/>
      <c r="AH22" s="227"/>
      <c r="AI22" s="227"/>
      <c r="AJ22" s="216"/>
      <c r="AK22" s="216"/>
    </row>
    <row r="23" spans="2:37" s="97" customFormat="1" ht="78.599999999999994" customHeight="1" x14ac:dyDescent="0.25">
      <c r="B23" s="219" t="s">
        <v>415</v>
      </c>
      <c r="C23" s="219" t="s">
        <v>416</v>
      </c>
      <c r="D23" s="219" t="s">
        <v>414</v>
      </c>
      <c r="E23" s="219" t="s">
        <v>298</v>
      </c>
      <c r="F23" s="219" t="s">
        <v>416</v>
      </c>
      <c r="G23" s="219" t="s">
        <v>299</v>
      </c>
      <c r="H23" s="219" t="s">
        <v>84</v>
      </c>
      <c r="I23" s="219" t="s">
        <v>84</v>
      </c>
      <c r="J23" s="105" t="s">
        <v>300</v>
      </c>
      <c r="K23" s="105" t="s">
        <v>301</v>
      </c>
      <c r="L23" s="105" t="s">
        <v>239</v>
      </c>
      <c r="M23" s="120">
        <v>11066</v>
      </c>
      <c r="N23" s="219" t="s">
        <v>147</v>
      </c>
      <c r="O23" s="219" t="s">
        <v>137</v>
      </c>
      <c r="P23" s="214" t="s">
        <v>149</v>
      </c>
      <c r="Q23" s="214" t="s">
        <v>91</v>
      </c>
      <c r="R23" s="214" t="s">
        <v>302</v>
      </c>
      <c r="S23" s="214" t="s">
        <v>166</v>
      </c>
      <c r="T23" s="221">
        <v>4413832.97</v>
      </c>
      <c r="U23" s="219" t="s">
        <v>279</v>
      </c>
      <c r="V23" s="221">
        <v>4413832.97</v>
      </c>
      <c r="W23" s="219" t="s">
        <v>279</v>
      </c>
      <c r="X23" s="219" t="s">
        <v>279</v>
      </c>
      <c r="Y23" s="219" t="s">
        <v>279</v>
      </c>
      <c r="Z23" s="219" t="s">
        <v>279</v>
      </c>
      <c r="AA23" s="214" t="s">
        <v>279</v>
      </c>
      <c r="AB23" s="221">
        <v>778911.71</v>
      </c>
      <c r="AC23" s="214" t="s">
        <v>95</v>
      </c>
      <c r="AD23" s="214" t="s">
        <v>279</v>
      </c>
      <c r="AE23" s="221">
        <v>4413832.97</v>
      </c>
      <c r="AF23" s="214" t="s">
        <v>279</v>
      </c>
      <c r="AG23" s="214" t="s">
        <v>279</v>
      </c>
      <c r="AH23" s="223" t="s">
        <v>392</v>
      </c>
      <c r="AI23" s="223" t="s">
        <v>417</v>
      </c>
      <c r="AJ23" s="214"/>
      <c r="AK23" s="214" t="s">
        <v>502</v>
      </c>
    </row>
    <row r="24" spans="2:37" s="97" customFormat="1" ht="63.6" customHeight="1" x14ac:dyDescent="0.25">
      <c r="B24" s="220"/>
      <c r="C24" s="220"/>
      <c r="D24" s="220"/>
      <c r="E24" s="220"/>
      <c r="F24" s="220"/>
      <c r="G24" s="220"/>
      <c r="H24" s="220"/>
      <c r="I24" s="220"/>
      <c r="J24" s="105" t="s">
        <v>305</v>
      </c>
      <c r="K24" s="105" t="s">
        <v>306</v>
      </c>
      <c r="L24" s="105" t="s">
        <v>307</v>
      </c>
      <c r="M24" s="105">
        <v>8.0299999999999994</v>
      </c>
      <c r="N24" s="220"/>
      <c r="O24" s="220"/>
      <c r="P24" s="216"/>
      <c r="Q24" s="216"/>
      <c r="R24" s="216"/>
      <c r="S24" s="216"/>
      <c r="T24" s="222"/>
      <c r="U24" s="220"/>
      <c r="V24" s="222"/>
      <c r="W24" s="220"/>
      <c r="X24" s="220"/>
      <c r="Y24" s="220"/>
      <c r="Z24" s="220"/>
      <c r="AA24" s="216"/>
      <c r="AB24" s="222"/>
      <c r="AC24" s="216"/>
      <c r="AD24" s="216"/>
      <c r="AE24" s="222"/>
      <c r="AF24" s="216"/>
      <c r="AG24" s="216"/>
      <c r="AH24" s="224"/>
      <c r="AI24" s="224"/>
      <c r="AJ24" s="216"/>
      <c r="AK24" s="216"/>
    </row>
    <row r="25" spans="2:37" s="97" customFormat="1" ht="78.599999999999994" customHeight="1" x14ac:dyDescent="0.25">
      <c r="B25" s="219" t="s">
        <v>488</v>
      </c>
      <c r="C25" s="219" t="s">
        <v>489</v>
      </c>
      <c r="D25" s="219" t="s">
        <v>414</v>
      </c>
      <c r="E25" s="219" t="s">
        <v>298</v>
      </c>
      <c r="F25" s="219" t="s">
        <v>489</v>
      </c>
      <c r="G25" s="219" t="s">
        <v>299</v>
      </c>
      <c r="H25" s="219" t="s">
        <v>84</v>
      </c>
      <c r="I25" s="219" t="s">
        <v>84</v>
      </c>
      <c r="J25" s="105" t="s">
        <v>300</v>
      </c>
      <c r="K25" s="105" t="s">
        <v>301</v>
      </c>
      <c r="L25" s="105" t="s">
        <v>239</v>
      </c>
      <c r="M25" s="120">
        <v>1500</v>
      </c>
      <c r="N25" s="219" t="s">
        <v>147</v>
      </c>
      <c r="O25" s="219" t="s">
        <v>122</v>
      </c>
      <c r="P25" s="214" t="s">
        <v>149</v>
      </c>
      <c r="Q25" s="214" t="s">
        <v>91</v>
      </c>
      <c r="R25" s="214" t="s">
        <v>302</v>
      </c>
      <c r="S25" s="214" t="s">
        <v>166</v>
      </c>
      <c r="T25" s="221">
        <v>1452939.15</v>
      </c>
      <c r="U25" s="219" t="s">
        <v>279</v>
      </c>
      <c r="V25" s="221">
        <v>1452939.15</v>
      </c>
      <c r="W25" s="219" t="s">
        <v>279</v>
      </c>
      <c r="X25" s="219" t="s">
        <v>279</v>
      </c>
      <c r="Y25" s="219" t="s">
        <v>279</v>
      </c>
      <c r="Z25" s="219" t="s">
        <v>279</v>
      </c>
      <c r="AA25" s="214" t="s">
        <v>279</v>
      </c>
      <c r="AB25" s="221">
        <v>256401.03</v>
      </c>
      <c r="AC25" s="214" t="s">
        <v>95</v>
      </c>
      <c r="AD25" s="214" t="s">
        <v>279</v>
      </c>
      <c r="AE25" s="221">
        <v>1452939.15</v>
      </c>
      <c r="AF25" s="214" t="s">
        <v>279</v>
      </c>
      <c r="AG25" s="214" t="s">
        <v>279</v>
      </c>
      <c r="AH25" s="223" t="s">
        <v>490</v>
      </c>
      <c r="AI25" s="223" t="s">
        <v>491</v>
      </c>
      <c r="AJ25" s="214"/>
      <c r="AK25" s="214" t="s">
        <v>502</v>
      </c>
    </row>
    <row r="26" spans="2:37" s="97" customFormat="1" ht="63.6" customHeight="1" x14ac:dyDescent="0.25">
      <c r="B26" s="220"/>
      <c r="C26" s="220"/>
      <c r="D26" s="220"/>
      <c r="E26" s="220"/>
      <c r="F26" s="220"/>
      <c r="G26" s="220"/>
      <c r="H26" s="220"/>
      <c r="I26" s="220"/>
      <c r="J26" s="105" t="s">
        <v>305</v>
      </c>
      <c r="K26" s="105" t="s">
        <v>306</v>
      </c>
      <c r="L26" s="105" t="s">
        <v>307</v>
      </c>
      <c r="M26" s="105">
        <v>1.94</v>
      </c>
      <c r="N26" s="220"/>
      <c r="O26" s="220"/>
      <c r="P26" s="216"/>
      <c r="Q26" s="216"/>
      <c r="R26" s="216"/>
      <c r="S26" s="216"/>
      <c r="T26" s="222"/>
      <c r="U26" s="220"/>
      <c r="V26" s="222"/>
      <c r="W26" s="220"/>
      <c r="X26" s="220"/>
      <c r="Y26" s="220"/>
      <c r="Z26" s="220"/>
      <c r="AA26" s="216"/>
      <c r="AB26" s="222"/>
      <c r="AC26" s="216"/>
      <c r="AD26" s="216"/>
      <c r="AE26" s="222"/>
      <c r="AF26" s="216"/>
      <c r="AG26" s="216"/>
      <c r="AH26" s="224"/>
      <c r="AI26" s="224"/>
      <c r="AJ26" s="216"/>
      <c r="AK26" s="216"/>
    </row>
    <row r="27" spans="2:37" s="97" customFormat="1" ht="98.65" customHeight="1" x14ac:dyDescent="0.25">
      <c r="B27" s="219" t="s">
        <v>492</v>
      </c>
      <c r="C27" s="219" t="s">
        <v>493</v>
      </c>
      <c r="D27" s="219" t="s">
        <v>414</v>
      </c>
      <c r="E27" s="219" t="s">
        <v>298</v>
      </c>
      <c r="F27" s="219" t="s">
        <v>493</v>
      </c>
      <c r="G27" s="219" t="s">
        <v>299</v>
      </c>
      <c r="H27" s="219" t="s">
        <v>84</v>
      </c>
      <c r="I27" s="219" t="s">
        <v>84</v>
      </c>
      <c r="J27" s="105" t="s">
        <v>494</v>
      </c>
      <c r="K27" s="105" t="s">
        <v>495</v>
      </c>
      <c r="L27" s="105" t="s">
        <v>496</v>
      </c>
      <c r="M27" s="120">
        <v>120</v>
      </c>
      <c r="N27" s="219" t="s">
        <v>278</v>
      </c>
      <c r="O27" s="219" t="s">
        <v>497</v>
      </c>
      <c r="P27" s="214" t="s">
        <v>149</v>
      </c>
      <c r="Q27" s="214" t="s">
        <v>91</v>
      </c>
      <c r="R27" s="214" t="s">
        <v>302</v>
      </c>
      <c r="S27" s="214" t="s">
        <v>166</v>
      </c>
      <c r="T27" s="221">
        <v>402500</v>
      </c>
      <c r="U27" s="219" t="s">
        <v>279</v>
      </c>
      <c r="V27" s="221">
        <v>402500</v>
      </c>
      <c r="W27" s="219" t="s">
        <v>279</v>
      </c>
      <c r="X27" s="219" t="s">
        <v>279</v>
      </c>
      <c r="Y27" s="219" t="s">
        <v>279</v>
      </c>
      <c r="Z27" s="219" t="s">
        <v>279</v>
      </c>
      <c r="AA27" s="214" t="s">
        <v>279</v>
      </c>
      <c r="AB27" s="221">
        <v>1097500</v>
      </c>
      <c r="AC27" s="214" t="s">
        <v>95</v>
      </c>
      <c r="AD27" s="214" t="s">
        <v>279</v>
      </c>
      <c r="AE27" s="221">
        <v>402500</v>
      </c>
      <c r="AF27" s="214" t="s">
        <v>279</v>
      </c>
      <c r="AG27" s="214" t="s">
        <v>279</v>
      </c>
      <c r="AH27" s="223" t="s">
        <v>406</v>
      </c>
      <c r="AI27" s="223" t="s">
        <v>280</v>
      </c>
      <c r="AJ27" s="214"/>
      <c r="AK27" s="214" t="s">
        <v>502</v>
      </c>
    </row>
    <row r="28" spans="2:37" s="97" customFormat="1" ht="78.599999999999994" customHeight="1" x14ac:dyDescent="0.25">
      <c r="B28" s="252"/>
      <c r="C28" s="252"/>
      <c r="D28" s="252"/>
      <c r="E28" s="252"/>
      <c r="F28" s="252"/>
      <c r="G28" s="252"/>
      <c r="H28" s="252"/>
      <c r="I28" s="252"/>
      <c r="J28" s="105" t="s">
        <v>498</v>
      </c>
      <c r="K28" s="105" t="s">
        <v>499</v>
      </c>
      <c r="L28" s="105" t="s">
        <v>146</v>
      </c>
      <c r="M28" s="120">
        <v>3</v>
      </c>
      <c r="N28" s="252"/>
      <c r="O28" s="252"/>
      <c r="P28" s="215"/>
      <c r="Q28" s="215"/>
      <c r="R28" s="215"/>
      <c r="S28" s="215"/>
      <c r="T28" s="229"/>
      <c r="U28" s="252"/>
      <c r="V28" s="229"/>
      <c r="W28" s="252"/>
      <c r="X28" s="252"/>
      <c r="Y28" s="252"/>
      <c r="Z28" s="252"/>
      <c r="AA28" s="215"/>
      <c r="AB28" s="229"/>
      <c r="AC28" s="215"/>
      <c r="AD28" s="215"/>
      <c r="AE28" s="229"/>
      <c r="AF28" s="215"/>
      <c r="AG28" s="215"/>
      <c r="AH28" s="228"/>
      <c r="AI28" s="228"/>
      <c r="AJ28" s="215"/>
      <c r="AK28" s="215"/>
    </row>
    <row r="29" spans="2:37" s="97" customFormat="1" ht="90" customHeight="1" x14ac:dyDescent="0.25">
      <c r="B29" s="220"/>
      <c r="C29" s="220"/>
      <c r="D29" s="220"/>
      <c r="E29" s="220"/>
      <c r="F29" s="220"/>
      <c r="G29" s="220"/>
      <c r="H29" s="220"/>
      <c r="I29" s="220"/>
      <c r="J29" s="105" t="s">
        <v>500</v>
      </c>
      <c r="K29" s="105" t="s">
        <v>501</v>
      </c>
      <c r="L29" s="105" t="s">
        <v>239</v>
      </c>
      <c r="M29" s="120">
        <v>100000</v>
      </c>
      <c r="N29" s="220"/>
      <c r="O29" s="220"/>
      <c r="P29" s="216"/>
      <c r="Q29" s="216"/>
      <c r="R29" s="216"/>
      <c r="S29" s="216"/>
      <c r="T29" s="222"/>
      <c r="U29" s="220"/>
      <c r="V29" s="222"/>
      <c r="W29" s="220"/>
      <c r="X29" s="220"/>
      <c r="Y29" s="220"/>
      <c r="Z29" s="220"/>
      <c r="AA29" s="216"/>
      <c r="AB29" s="222"/>
      <c r="AC29" s="216"/>
      <c r="AD29" s="216"/>
      <c r="AE29" s="222"/>
      <c r="AF29" s="216"/>
      <c r="AG29" s="216"/>
      <c r="AH29" s="224"/>
      <c r="AI29" s="224"/>
      <c r="AJ29" s="216"/>
      <c r="AK29" s="216"/>
    </row>
    <row r="31" spans="2:37" x14ac:dyDescent="0.25">
      <c r="B31" s="108" t="s">
        <v>23</v>
      </c>
    </row>
    <row r="32" spans="2:37" x14ac:dyDescent="0.25">
      <c r="B32" s="109" t="s">
        <v>73</v>
      </c>
    </row>
    <row r="33" spans="2:2" x14ac:dyDescent="0.25">
      <c r="B33" s="109" t="s">
        <v>74</v>
      </c>
    </row>
  </sheetData>
  <mergeCells count="321">
    <mergeCell ref="AI27:AI29"/>
    <mergeCell ref="AJ27:AJ29"/>
    <mergeCell ref="Z27:Z29"/>
    <mergeCell ref="AA27:AA29"/>
    <mergeCell ref="AB27:AB29"/>
    <mergeCell ref="AC27:AC29"/>
    <mergeCell ref="AD27:AD29"/>
    <mergeCell ref="AE27:AE29"/>
    <mergeCell ref="AF27:AF29"/>
    <mergeCell ref="AG27:AG29"/>
    <mergeCell ref="AH27:AH29"/>
    <mergeCell ref="AG25:AG26"/>
    <mergeCell ref="AH25:AH26"/>
    <mergeCell ref="AI25:AI26"/>
    <mergeCell ref="AJ25:AJ26"/>
    <mergeCell ref="B27:B29"/>
    <mergeCell ref="C27:C29"/>
    <mergeCell ref="D27:D29"/>
    <mergeCell ref="E27:E29"/>
    <mergeCell ref="F27:F29"/>
    <mergeCell ref="G27:G29"/>
    <mergeCell ref="H27:H29"/>
    <mergeCell ref="I27:I29"/>
    <mergeCell ref="N27:N29"/>
    <mergeCell ref="O27:O29"/>
    <mergeCell ref="P27:P29"/>
    <mergeCell ref="Q27:Q29"/>
    <mergeCell ref="R27:R29"/>
    <mergeCell ref="S27:S29"/>
    <mergeCell ref="T27:T29"/>
    <mergeCell ref="U27:U29"/>
    <mergeCell ref="V27:V29"/>
    <mergeCell ref="W27:W29"/>
    <mergeCell ref="X27:X29"/>
    <mergeCell ref="Y27:Y29"/>
    <mergeCell ref="X25:X26"/>
    <mergeCell ref="Y25:Y26"/>
    <mergeCell ref="Z25:Z26"/>
    <mergeCell ref="AA25:AA26"/>
    <mergeCell ref="AB25:AB26"/>
    <mergeCell ref="AC25:AC26"/>
    <mergeCell ref="AD25:AD26"/>
    <mergeCell ref="AE25:AE26"/>
    <mergeCell ref="AF25:AF26"/>
    <mergeCell ref="O25:O26"/>
    <mergeCell ref="P25:P26"/>
    <mergeCell ref="Q25:Q26"/>
    <mergeCell ref="R25:R26"/>
    <mergeCell ref="S25:S26"/>
    <mergeCell ref="T25:T26"/>
    <mergeCell ref="U25:U26"/>
    <mergeCell ref="V25:V26"/>
    <mergeCell ref="W25:W26"/>
    <mergeCell ref="B25:B26"/>
    <mergeCell ref="C25:C26"/>
    <mergeCell ref="D25:D26"/>
    <mergeCell ref="E25:E26"/>
    <mergeCell ref="F25:F26"/>
    <mergeCell ref="G25:G26"/>
    <mergeCell ref="H25:H26"/>
    <mergeCell ref="I25:I26"/>
    <mergeCell ref="N25:N26"/>
    <mergeCell ref="AD14:AD19"/>
    <mergeCell ref="F18:F19"/>
    <mergeCell ref="H18:H19"/>
    <mergeCell ref="I18:I19"/>
    <mergeCell ref="O20:O22"/>
    <mergeCell ref="P20:P22"/>
    <mergeCell ref="Q20:Q22"/>
    <mergeCell ref="R20:R22"/>
    <mergeCell ref="S20:S22"/>
    <mergeCell ref="T20:T22"/>
    <mergeCell ref="U20:U22"/>
    <mergeCell ref="V20:V22"/>
    <mergeCell ref="W20:W22"/>
    <mergeCell ref="X20:X22"/>
    <mergeCell ref="AI12:AI13"/>
    <mergeCell ref="AJ12:AJ13"/>
    <mergeCell ref="B14:B19"/>
    <mergeCell ref="C14:C19"/>
    <mergeCell ref="D14:D19"/>
    <mergeCell ref="E14:E19"/>
    <mergeCell ref="G14:G19"/>
    <mergeCell ref="N14:N19"/>
    <mergeCell ref="O14:O19"/>
    <mergeCell ref="P14:P19"/>
    <mergeCell ref="Q14:Q19"/>
    <mergeCell ref="R14:R19"/>
    <mergeCell ref="S14:S19"/>
    <mergeCell ref="T14:T19"/>
    <mergeCell ref="U14:U19"/>
    <mergeCell ref="V14:V19"/>
    <mergeCell ref="W14:W19"/>
    <mergeCell ref="X14:X19"/>
    <mergeCell ref="Y14:Y19"/>
    <mergeCell ref="Z14:Z19"/>
    <mergeCell ref="AA14:AA19"/>
    <mergeCell ref="AB14:AB19"/>
    <mergeCell ref="AF12:AF13"/>
    <mergeCell ref="AG12:AG13"/>
    <mergeCell ref="AH8:AH9"/>
    <mergeCell ref="AI8:AI9"/>
    <mergeCell ref="AJ8:AJ9"/>
    <mergeCell ref="B12:B13"/>
    <mergeCell ref="C12:C13"/>
    <mergeCell ref="D12:D13"/>
    <mergeCell ref="E12:E13"/>
    <mergeCell ref="G12:G13"/>
    <mergeCell ref="N12:N13"/>
    <mergeCell ref="O12:O13"/>
    <mergeCell ref="P12:P13"/>
    <mergeCell ref="Q12:Q13"/>
    <mergeCell ref="R12:R13"/>
    <mergeCell ref="S12:S13"/>
    <mergeCell ref="T12:T13"/>
    <mergeCell ref="U12:U13"/>
    <mergeCell ref="V12:V13"/>
    <mergeCell ref="W12:W13"/>
    <mergeCell ref="X12:X13"/>
    <mergeCell ref="Y12:Y13"/>
    <mergeCell ref="Z12:Z13"/>
    <mergeCell ref="AA12:AA13"/>
    <mergeCell ref="AB12:AB13"/>
    <mergeCell ref="AC12:AC13"/>
    <mergeCell ref="B6:B7"/>
    <mergeCell ref="C6:C7"/>
    <mergeCell ref="B1:AI1"/>
    <mergeCell ref="B3:B4"/>
    <mergeCell ref="C3:C4"/>
    <mergeCell ref="D3:D4"/>
    <mergeCell ref="E3:E4"/>
    <mergeCell ref="F3:F4"/>
    <mergeCell ref="G3:G4"/>
    <mergeCell ref="H3:H4"/>
    <mergeCell ref="I3:I4"/>
    <mergeCell ref="J3:M3"/>
    <mergeCell ref="AG3:AG4"/>
    <mergeCell ref="AH3:AH4"/>
    <mergeCell ref="AI3:AI4"/>
    <mergeCell ref="D6:D7"/>
    <mergeCell ref="E6:E7"/>
    <mergeCell ref="F6:F7"/>
    <mergeCell ref="G6:G7"/>
    <mergeCell ref="H6:H7"/>
    <mergeCell ref="I6:I7"/>
    <mergeCell ref="N6:N7"/>
    <mergeCell ref="O6:O7"/>
    <mergeCell ref="P6:P7"/>
    <mergeCell ref="AD6:AD7"/>
    <mergeCell ref="AE6:AE7"/>
    <mergeCell ref="AF6:AF7"/>
    <mergeCell ref="N3:N4"/>
    <mergeCell ref="O3:O4"/>
    <mergeCell ref="P3:P4"/>
    <mergeCell ref="Q3:Q4"/>
    <mergeCell ref="R3:R4"/>
    <mergeCell ref="S3:S4"/>
    <mergeCell ref="Q6:Q7"/>
    <mergeCell ref="R6:R7"/>
    <mergeCell ref="S6:S7"/>
    <mergeCell ref="AF20:AF22"/>
    <mergeCell ref="AG20:AG22"/>
    <mergeCell ref="AH20:AH22"/>
    <mergeCell ref="AJ3:AJ4"/>
    <mergeCell ref="T3:T4"/>
    <mergeCell ref="U3:U4"/>
    <mergeCell ref="V3:AA3"/>
    <mergeCell ref="AB3:AB4"/>
    <mergeCell ref="AC3:AC4"/>
    <mergeCell ref="AD3:AF3"/>
    <mergeCell ref="T6:T7"/>
    <mergeCell ref="U6:U7"/>
    <mergeCell ref="V6:V7"/>
    <mergeCell ref="W6:W7"/>
    <mergeCell ref="X6:X7"/>
    <mergeCell ref="Y6:Y7"/>
    <mergeCell ref="Z6:Z7"/>
    <mergeCell ref="AA6:AA7"/>
    <mergeCell ref="AG6:AG7"/>
    <mergeCell ref="AH6:AH7"/>
    <mergeCell ref="AI6:AI7"/>
    <mergeCell ref="AJ6:AJ7"/>
    <mergeCell ref="AB6:AB7"/>
    <mergeCell ref="AC6:AC7"/>
    <mergeCell ref="AE20:AE22"/>
    <mergeCell ref="AD12:AD13"/>
    <mergeCell ref="AE12:AE13"/>
    <mergeCell ref="B10:B11"/>
    <mergeCell ref="C10:C11"/>
    <mergeCell ref="D10:D11"/>
    <mergeCell ref="E10:E11"/>
    <mergeCell ref="G10:G11"/>
    <mergeCell ref="N10:N11"/>
    <mergeCell ref="O10:O11"/>
    <mergeCell ref="Q10:Q11"/>
    <mergeCell ref="E20:E22"/>
    <mergeCell ref="F20:F22"/>
    <mergeCell ref="G20:G22"/>
    <mergeCell ref="H20:H22"/>
    <mergeCell ref="I20:I22"/>
    <mergeCell ref="N20:N22"/>
    <mergeCell ref="Y20:Y22"/>
    <mergeCell ref="Z20:Z22"/>
    <mergeCell ref="AA20:AA22"/>
    <mergeCell ref="AB20:AB22"/>
    <mergeCell ref="AC20:AC22"/>
    <mergeCell ref="AD20:AD22"/>
    <mergeCell ref="AC14:AC19"/>
    <mergeCell ref="B23:B24"/>
    <mergeCell ref="F14:F15"/>
    <mergeCell ref="F16:F17"/>
    <mergeCell ref="H16:H17"/>
    <mergeCell ref="I16:I17"/>
    <mergeCell ref="B20:B22"/>
    <mergeCell ref="C20:C22"/>
    <mergeCell ref="D20:D22"/>
    <mergeCell ref="P10:P11"/>
    <mergeCell ref="C23:C24"/>
    <mergeCell ref="D23:D24"/>
    <mergeCell ref="E23:E24"/>
    <mergeCell ref="F23:F24"/>
    <mergeCell ref="G23:G24"/>
    <mergeCell ref="H23:H24"/>
    <mergeCell ref="I23:I24"/>
    <mergeCell ref="N23:N24"/>
    <mergeCell ref="O23:O24"/>
    <mergeCell ref="AJ10:AJ11"/>
    <mergeCell ref="AG10:AG11"/>
    <mergeCell ref="AF10:AF11"/>
    <mergeCell ref="H14:H15"/>
    <mergeCell ref="I14:I15"/>
    <mergeCell ref="AI10:AI11"/>
    <mergeCell ref="AC10:AC11"/>
    <mergeCell ref="AD10:AD11"/>
    <mergeCell ref="AE10:AE11"/>
    <mergeCell ref="AI14:AI19"/>
    <mergeCell ref="AJ14:AJ19"/>
    <mergeCell ref="R10:R11"/>
    <mergeCell ref="S10:S11"/>
    <mergeCell ref="T10:T11"/>
    <mergeCell ref="U10:U11"/>
    <mergeCell ref="AH10:AH11"/>
    <mergeCell ref="V10:V11"/>
    <mergeCell ref="AA10:AA11"/>
    <mergeCell ref="AB10:AB11"/>
    <mergeCell ref="AH12:AH13"/>
    <mergeCell ref="AE14:AE19"/>
    <mergeCell ref="AF14:AF19"/>
    <mergeCell ref="AG14:AG19"/>
    <mergeCell ref="AH14:AH19"/>
    <mergeCell ref="AI20:AI22"/>
    <mergeCell ref="AJ20:AJ22"/>
    <mergeCell ref="AC8:AC9"/>
    <mergeCell ref="AD8:AD9"/>
    <mergeCell ref="AE8:AE9"/>
    <mergeCell ref="AF8:AF9"/>
    <mergeCell ref="AG8:AG9"/>
    <mergeCell ref="I8:I9"/>
    <mergeCell ref="F8:F9"/>
    <mergeCell ref="F10:F11"/>
    <mergeCell ref="H10:H11"/>
    <mergeCell ref="I10:I11"/>
    <mergeCell ref="Q8:Q9"/>
    <mergeCell ref="T8:T9"/>
    <mergeCell ref="U8:U9"/>
    <mergeCell ref="V8:V9"/>
    <mergeCell ref="W8:W9"/>
    <mergeCell ref="G8:G9"/>
    <mergeCell ref="O8:O9"/>
    <mergeCell ref="P8:P9"/>
    <mergeCell ref="W10:W11"/>
    <mergeCell ref="X10:X11"/>
    <mergeCell ref="Y10:Y11"/>
    <mergeCell ref="Z10:Z11"/>
    <mergeCell ref="B8:B9"/>
    <mergeCell ref="C8:C9"/>
    <mergeCell ref="D8:D9"/>
    <mergeCell ref="Y8:Y9"/>
    <mergeCell ref="Z8:Z9"/>
    <mergeCell ref="AA8:AA9"/>
    <mergeCell ref="AB8:AB9"/>
    <mergeCell ref="H8:H9"/>
    <mergeCell ref="N8:N9"/>
    <mergeCell ref="R8:R9"/>
    <mergeCell ref="S8:S9"/>
    <mergeCell ref="X8:X9"/>
    <mergeCell ref="E8:E9"/>
    <mergeCell ref="AJ23:AJ24"/>
    <mergeCell ref="F12:F13"/>
    <mergeCell ref="H12:H13"/>
    <mergeCell ref="I12:I13"/>
    <mergeCell ref="AE23:AE24"/>
    <mergeCell ref="AF23:AF24"/>
    <mergeCell ref="AG23:AG24"/>
    <mergeCell ref="AH23:AH24"/>
    <mergeCell ref="AI23:AI24"/>
    <mergeCell ref="Z23:Z24"/>
    <mergeCell ref="AA23:AA24"/>
    <mergeCell ref="AB23:AB24"/>
    <mergeCell ref="AC23:AC24"/>
    <mergeCell ref="AD23:AD24"/>
    <mergeCell ref="U23:U24"/>
    <mergeCell ref="V23:V24"/>
    <mergeCell ref="W23:W24"/>
    <mergeCell ref="X23:X24"/>
    <mergeCell ref="Y23:Y24"/>
    <mergeCell ref="P23:P24"/>
    <mergeCell ref="Q23:Q24"/>
    <mergeCell ref="R23:R24"/>
    <mergeCell ref="T23:T24"/>
    <mergeCell ref="S23:S24"/>
    <mergeCell ref="AK27:AK29"/>
    <mergeCell ref="AK3:AK4"/>
    <mergeCell ref="AK6:AK7"/>
    <mergeCell ref="AK8:AK9"/>
    <mergeCell ref="AK10:AK11"/>
    <mergeCell ref="AK12:AK13"/>
    <mergeCell ref="AK14:AK19"/>
    <mergeCell ref="AK20:AK22"/>
    <mergeCell ref="AK23:AK24"/>
    <mergeCell ref="AK25:AK26"/>
  </mergeCells>
  <dataValidations count="1">
    <dataValidation type="list" allowBlank="1" showInputMessage="1" showErrorMessage="1" sqref="P7:S7" xr:uid="{00000000-0002-0000-0100-000000000000}">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56"/>
  <sheetViews>
    <sheetView topLeftCell="A30" zoomScale="80" zoomScaleNormal="80" workbookViewId="0">
      <selection activeCell="A10" sqref="A10"/>
    </sheetView>
  </sheetViews>
  <sheetFormatPr defaultRowHeight="15" x14ac:dyDescent="0.25"/>
  <cols>
    <col min="1" max="1" width="5" customWidth="1"/>
    <col min="2" max="2" width="9.5703125" customWidth="1"/>
    <col min="3" max="3" width="15.42578125" customWidth="1"/>
    <col min="4" max="4" width="12.7109375" customWidth="1"/>
    <col min="5" max="5" width="13.5703125" customWidth="1"/>
    <col min="6" max="6" width="24.5703125" customWidth="1"/>
    <col min="7" max="7" width="25.5703125" customWidth="1"/>
    <col min="8" max="8" width="10.28515625" customWidth="1"/>
    <col min="9" max="9" width="10.5703125" customWidth="1"/>
    <col min="10" max="10" width="20.42578125" customWidth="1"/>
    <col min="11" max="11" width="10.5703125" customWidth="1"/>
    <col min="12" max="12" width="11.42578125" customWidth="1"/>
    <col min="13" max="14" width="10.5703125" customWidth="1"/>
    <col min="15" max="16" width="15.5703125" customWidth="1"/>
    <col min="17" max="17" width="18.5703125" customWidth="1"/>
    <col min="18" max="18" width="15.5703125" customWidth="1"/>
    <col min="19" max="21" width="14" customWidth="1"/>
    <col min="22" max="22" width="14.5703125" customWidth="1"/>
    <col min="23" max="23" width="11.42578125" customWidth="1"/>
    <col min="24" max="24" width="10" customWidth="1"/>
    <col min="25" max="25" width="11.5703125" customWidth="1"/>
    <col min="26" max="27" width="12.42578125" customWidth="1"/>
    <col min="28" max="28" width="14.5703125" customWidth="1"/>
    <col min="29" max="29" width="13.5703125" customWidth="1"/>
    <col min="30" max="30" width="12.42578125" customWidth="1"/>
    <col min="31" max="31" width="11.42578125" customWidth="1"/>
    <col min="32" max="32" width="14.5703125" customWidth="1"/>
    <col min="33" max="33" width="11.42578125" customWidth="1"/>
    <col min="34" max="34" width="20" customWidth="1"/>
    <col min="35" max="35" width="19.42578125" customWidth="1"/>
    <col min="36" max="36" width="10.42578125" customWidth="1"/>
    <col min="37" max="37" width="17.7109375" customWidth="1"/>
    <col min="38" max="38" width="17.28515625" customWidth="1"/>
  </cols>
  <sheetData>
    <row r="1" spans="1:38" x14ac:dyDescent="0.25">
      <c r="A1" s="1"/>
      <c r="B1" s="247" t="s">
        <v>40</v>
      </c>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1"/>
    </row>
    <row r="2" spans="1:38"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8" ht="14.85" customHeight="1" x14ac:dyDescent="0.25">
      <c r="A3" s="1"/>
      <c r="B3" s="270" t="s">
        <v>0</v>
      </c>
      <c r="C3" s="270" t="s">
        <v>1</v>
      </c>
      <c r="D3" s="270" t="s">
        <v>28</v>
      </c>
      <c r="E3" s="270" t="s">
        <v>29</v>
      </c>
      <c r="F3" s="270" t="s">
        <v>30</v>
      </c>
      <c r="G3" s="270" t="s">
        <v>3</v>
      </c>
      <c r="H3" s="270" t="s">
        <v>4</v>
      </c>
      <c r="I3" s="270" t="s">
        <v>5</v>
      </c>
      <c r="J3" s="271" t="s">
        <v>6</v>
      </c>
      <c r="K3" s="271"/>
      <c r="L3" s="271"/>
      <c r="M3" s="271"/>
      <c r="N3" s="268" t="s">
        <v>47</v>
      </c>
      <c r="O3" s="270" t="s">
        <v>31</v>
      </c>
      <c r="P3" s="277" t="s">
        <v>42</v>
      </c>
      <c r="Q3" s="277" t="s">
        <v>32</v>
      </c>
      <c r="R3" s="277" t="s">
        <v>37</v>
      </c>
      <c r="S3" s="277" t="s">
        <v>33</v>
      </c>
      <c r="T3" s="270" t="s">
        <v>55</v>
      </c>
      <c r="U3" s="270" t="s">
        <v>57</v>
      </c>
      <c r="V3" s="271" t="s">
        <v>59</v>
      </c>
      <c r="W3" s="271"/>
      <c r="X3" s="271"/>
      <c r="Y3" s="271"/>
      <c r="Z3" s="271"/>
      <c r="AA3" s="271"/>
      <c r="AB3" s="270" t="s">
        <v>69</v>
      </c>
      <c r="AC3" s="272" t="s">
        <v>75</v>
      </c>
      <c r="AD3" s="274" t="s">
        <v>77</v>
      </c>
      <c r="AE3" s="275"/>
      <c r="AF3" s="276"/>
      <c r="AG3" s="268" t="s">
        <v>27</v>
      </c>
      <c r="AH3" s="268" t="s">
        <v>36</v>
      </c>
      <c r="AI3" s="270" t="s">
        <v>34</v>
      </c>
      <c r="AJ3" s="268" t="s">
        <v>35</v>
      </c>
      <c r="AK3" s="319" t="s">
        <v>481</v>
      </c>
      <c r="AL3" s="319" t="s">
        <v>487</v>
      </c>
    </row>
    <row r="4" spans="1:38" ht="169.35" customHeight="1" x14ac:dyDescent="0.25">
      <c r="A4" s="1"/>
      <c r="B4" s="270"/>
      <c r="C4" s="270"/>
      <c r="D4" s="270"/>
      <c r="E4" s="270"/>
      <c r="F4" s="270"/>
      <c r="G4" s="270"/>
      <c r="H4" s="270"/>
      <c r="I4" s="270"/>
      <c r="J4" s="3" t="s">
        <v>7</v>
      </c>
      <c r="K4" s="3" t="s">
        <v>8</v>
      </c>
      <c r="L4" s="3" t="s">
        <v>9</v>
      </c>
      <c r="M4" s="11" t="s">
        <v>10</v>
      </c>
      <c r="N4" s="269"/>
      <c r="O4" s="270"/>
      <c r="P4" s="277"/>
      <c r="Q4" s="277"/>
      <c r="R4" s="277"/>
      <c r="S4" s="277"/>
      <c r="T4" s="270"/>
      <c r="U4" s="270"/>
      <c r="V4" s="3" t="s">
        <v>61</v>
      </c>
      <c r="W4" s="3" t="s">
        <v>62</v>
      </c>
      <c r="X4" s="3" t="s">
        <v>15</v>
      </c>
      <c r="Y4" s="3" t="s">
        <v>63</v>
      </c>
      <c r="Z4" s="3" t="s">
        <v>60</v>
      </c>
      <c r="AA4" s="3" t="s">
        <v>25</v>
      </c>
      <c r="AB4" s="270"/>
      <c r="AC4" s="273"/>
      <c r="AD4" s="3" t="s">
        <v>16</v>
      </c>
      <c r="AE4" s="3" t="s">
        <v>17</v>
      </c>
      <c r="AF4" s="3" t="s">
        <v>26</v>
      </c>
      <c r="AG4" s="269"/>
      <c r="AH4" s="269"/>
      <c r="AI4" s="270"/>
      <c r="AJ4" s="269"/>
      <c r="AK4" s="319"/>
      <c r="AL4" s="319"/>
    </row>
    <row r="5" spans="1:38"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121">
        <v>36</v>
      </c>
      <c r="AL5" s="122"/>
    </row>
    <row r="6" spans="1:38" s="21" customFormat="1" ht="41.65" customHeight="1" x14ac:dyDescent="0.25">
      <c r="A6" s="20"/>
      <c r="B6" s="264" t="s">
        <v>158</v>
      </c>
      <c r="C6" s="264" t="s">
        <v>159</v>
      </c>
      <c r="D6" s="264" t="s">
        <v>225</v>
      </c>
      <c r="E6" s="264" t="s">
        <v>162</v>
      </c>
      <c r="F6" s="264" t="s">
        <v>159</v>
      </c>
      <c r="G6" s="264" t="s">
        <v>163</v>
      </c>
      <c r="H6" s="264" t="s">
        <v>84</v>
      </c>
      <c r="I6" s="264" t="s">
        <v>84</v>
      </c>
      <c r="J6" s="22" t="s">
        <v>172</v>
      </c>
      <c r="K6" s="22" t="s">
        <v>167</v>
      </c>
      <c r="L6" s="22" t="s">
        <v>170</v>
      </c>
      <c r="M6" s="22">
        <v>1</v>
      </c>
      <c r="N6" s="264" t="s">
        <v>147</v>
      </c>
      <c r="O6" s="264" t="s">
        <v>137</v>
      </c>
      <c r="P6" s="267" t="s">
        <v>165</v>
      </c>
      <c r="Q6" s="267" t="s">
        <v>91</v>
      </c>
      <c r="R6" s="267" t="s">
        <v>92</v>
      </c>
      <c r="S6" s="267" t="s">
        <v>166</v>
      </c>
      <c r="T6" s="278">
        <v>200000</v>
      </c>
      <c r="U6" s="278">
        <v>200000</v>
      </c>
      <c r="V6" s="278">
        <v>200000</v>
      </c>
      <c r="W6" s="264"/>
      <c r="X6" s="264"/>
      <c r="Y6" s="264"/>
      <c r="Z6" s="264"/>
      <c r="AA6" s="288"/>
      <c r="AB6" s="278">
        <v>35295</v>
      </c>
      <c r="AC6" s="267" t="s">
        <v>175</v>
      </c>
      <c r="AD6" s="267"/>
      <c r="AE6" s="267"/>
      <c r="AF6" s="284">
        <v>200000</v>
      </c>
      <c r="AG6" s="267"/>
      <c r="AH6" s="281" t="s">
        <v>280</v>
      </c>
      <c r="AI6" s="281" t="s">
        <v>281</v>
      </c>
      <c r="AJ6" s="283" t="s">
        <v>710</v>
      </c>
      <c r="AK6" s="318" t="s">
        <v>482</v>
      </c>
      <c r="AL6" s="320"/>
    </row>
    <row r="7" spans="1:38" s="21" customFormat="1" ht="42" customHeight="1" x14ac:dyDescent="0.25">
      <c r="A7" s="20"/>
      <c r="B7" s="265"/>
      <c r="C7" s="265"/>
      <c r="D7" s="265"/>
      <c r="E7" s="265"/>
      <c r="F7" s="265"/>
      <c r="G7" s="265"/>
      <c r="H7" s="265"/>
      <c r="I7" s="265"/>
      <c r="J7" s="22" t="s">
        <v>169</v>
      </c>
      <c r="K7" s="22" t="s">
        <v>168</v>
      </c>
      <c r="L7" s="22" t="s">
        <v>171</v>
      </c>
      <c r="M7" s="22">
        <v>1</v>
      </c>
      <c r="N7" s="265"/>
      <c r="O7" s="265"/>
      <c r="P7" s="265"/>
      <c r="Q7" s="265"/>
      <c r="R7" s="265"/>
      <c r="S7" s="265"/>
      <c r="T7" s="280"/>
      <c r="U7" s="280"/>
      <c r="V7" s="280"/>
      <c r="W7" s="265"/>
      <c r="X7" s="265"/>
      <c r="Y7" s="265"/>
      <c r="Z7" s="265"/>
      <c r="AA7" s="265"/>
      <c r="AB7" s="280"/>
      <c r="AC7" s="265"/>
      <c r="AD7" s="265"/>
      <c r="AE7" s="265"/>
      <c r="AF7" s="280"/>
      <c r="AG7" s="265"/>
      <c r="AH7" s="282"/>
      <c r="AI7" s="282"/>
      <c r="AJ7" s="265"/>
      <c r="AK7" s="318"/>
      <c r="AL7" s="320"/>
    </row>
    <row r="8" spans="1:38" s="21" customFormat="1" ht="38.65" customHeight="1" x14ac:dyDescent="0.25">
      <c r="A8" s="20"/>
      <c r="B8" s="264" t="s">
        <v>160</v>
      </c>
      <c r="C8" s="264" t="s">
        <v>161</v>
      </c>
      <c r="D8" s="264" t="s">
        <v>225</v>
      </c>
      <c r="E8" s="264" t="s">
        <v>162</v>
      </c>
      <c r="F8" s="264" t="s">
        <v>161</v>
      </c>
      <c r="G8" s="264" t="s">
        <v>164</v>
      </c>
      <c r="H8" s="264" t="s">
        <v>84</v>
      </c>
      <c r="I8" s="264" t="s">
        <v>84</v>
      </c>
      <c r="J8" s="22" t="s">
        <v>172</v>
      </c>
      <c r="K8" s="22" t="s">
        <v>167</v>
      </c>
      <c r="L8" s="22" t="s">
        <v>170</v>
      </c>
      <c r="M8" s="22">
        <v>1</v>
      </c>
      <c r="N8" s="264" t="s">
        <v>147</v>
      </c>
      <c r="O8" s="264" t="s">
        <v>174</v>
      </c>
      <c r="P8" s="267" t="s">
        <v>165</v>
      </c>
      <c r="Q8" s="267" t="s">
        <v>91</v>
      </c>
      <c r="R8" s="267" t="s">
        <v>92</v>
      </c>
      <c r="S8" s="267" t="s">
        <v>166</v>
      </c>
      <c r="T8" s="278">
        <v>57247.96</v>
      </c>
      <c r="U8" s="278">
        <v>57247.96</v>
      </c>
      <c r="V8" s="278">
        <v>57247.96</v>
      </c>
      <c r="W8" s="264"/>
      <c r="X8" s="264"/>
      <c r="Y8" s="264"/>
      <c r="Z8" s="264"/>
      <c r="AA8" s="288"/>
      <c r="AB8" s="278">
        <v>10102.59</v>
      </c>
      <c r="AC8" s="267" t="s">
        <v>175</v>
      </c>
      <c r="AD8" s="267"/>
      <c r="AE8" s="267"/>
      <c r="AF8" s="284">
        <v>57247.96</v>
      </c>
      <c r="AG8" s="267"/>
      <c r="AH8" s="264" t="s">
        <v>226</v>
      </c>
      <c r="AI8" s="264" t="s">
        <v>227</v>
      </c>
      <c r="AJ8" s="283">
        <v>45322</v>
      </c>
      <c r="AK8" s="318" t="s">
        <v>482</v>
      </c>
      <c r="AL8" s="320"/>
    </row>
    <row r="9" spans="1:38" ht="48" customHeight="1" x14ac:dyDescent="0.25">
      <c r="A9" s="1"/>
      <c r="B9" s="266"/>
      <c r="C9" s="266"/>
      <c r="D9" s="266"/>
      <c r="E9" s="266"/>
      <c r="F9" s="266"/>
      <c r="G9" s="266"/>
      <c r="H9" s="266"/>
      <c r="I9" s="266"/>
      <c r="J9" s="22" t="s">
        <v>173</v>
      </c>
      <c r="K9" s="19" t="s">
        <v>168</v>
      </c>
      <c r="L9" s="22" t="s">
        <v>171</v>
      </c>
      <c r="M9" s="22">
        <v>1</v>
      </c>
      <c r="N9" s="266"/>
      <c r="O9" s="266"/>
      <c r="P9" s="265"/>
      <c r="Q9" s="265"/>
      <c r="R9" s="266"/>
      <c r="S9" s="266"/>
      <c r="T9" s="279"/>
      <c r="U9" s="279"/>
      <c r="V9" s="279"/>
      <c r="W9" s="266"/>
      <c r="X9" s="266"/>
      <c r="Y9" s="266"/>
      <c r="Z9" s="266"/>
      <c r="AA9" s="266"/>
      <c r="AB9" s="279"/>
      <c r="AC9" s="265"/>
      <c r="AD9" s="266"/>
      <c r="AE9" s="266"/>
      <c r="AF9" s="279"/>
      <c r="AG9" s="266"/>
      <c r="AH9" s="265"/>
      <c r="AI9" s="265"/>
      <c r="AJ9" s="266"/>
      <c r="AK9" s="318"/>
      <c r="AL9" s="320"/>
    </row>
    <row r="10" spans="1:38" ht="48" x14ac:dyDescent="0.25">
      <c r="B10" s="292" t="s">
        <v>260</v>
      </c>
      <c r="C10" s="285" t="s">
        <v>257</v>
      </c>
      <c r="D10" s="285" t="s">
        <v>259</v>
      </c>
      <c r="E10" s="285" t="s">
        <v>258</v>
      </c>
      <c r="F10" s="285" t="s">
        <v>257</v>
      </c>
      <c r="G10" s="285" t="s">
        <v>261</v>
      </c>
      <c r="H10" s="285" t="s">
        <v>84</v>
      </c>
      <c r="I10" s="285" t="s">
        <v>84</v>
      </c>
      <c r="J10" s="102" t="s">
        <v>262</v>
      </c>
      <c r="K10" s="102" t="s">
        <v>263</v>
      </c>
      <c r="L10" s="102" t="s">
        <v>264</v>
      </c>
      <c r="M10" s="102">
        <v>2.54</v>
      </c>
      <c r="N10" s="285" t="s">
        <v>278</v>
      </c>
      <c r="O10" s="285" t="s">
        <v>277</v>
      </c>
      <c r="P10" s="292" t="s">
        <v>165</v>
      </c>
      <c r="Q10" s="292" t="s">
        <v>91</v>
      </c>
      <c r="R10" s="292" t="s">
        <v>92</v>
      </c>
      <c r="S10" s="292" t="s">
        <v>166</v>
      </c>
      <c r="T10" s="295">
        <f>U10+U16</f>
        <v>13240000</v>
      </c>
      <c r="U10" s="295">
        <v>6240000</v>
      </c>
      <c r="V10" s="295">
        <v>6240000</v>
      </c>
      <c r="W10" s="295" t="s">
        <v>279</v>
      </c>
      <c r="X10" s="295" t="s">
        <v>279</v>
      </c>
      <c r="Y10" s="295" t="s">
        <v>279</v>
      </c>
      <c r="Z10" s="295" t="s">
        <v>279</v>
      </c>
      <c r="AA10" s="298" t="s">
        <v>279</v>
      </c>
      <c r="AB10" s="295">
        <v>7217345.2000000002</v>
      </c>
      <c r="AC10" s="289" t="s">
        <v>175</v>
      </c>
      <c r="AD10" s="289" t="s">
        <v>279</v>
      </c>
      <c r="AE10" s="289" t="s">
        <v>279</v>
      </c>
      <c r="AF10" s="289">
        <v>6240000</v>
      </c>
      <c r="AG10" s="292" t="s">
        <v>279</v>
      </c>
      <c r="AH10" s="301" t="s">
        <v>280</v>
      </c>
      <c r="AI10" s="301" t="s">
        <v>281</v>
      </c>
      <c r="AJ10" s="304"/>
      <c r="AK10" s="318" t="s">
        <v>483</v>
      </c>
      <c r="AL10" s="321">
        <v>45537</v>
      </c>
    </row>
    <row r="11" spans="1:38" ht="36" x14ac:dyDescent="0.25">
      <c r="B11" s="293"/>
      <c r="C11" s="286"/>
      <c r="D11" s="286"/>
      <c r="E11" s="286"/>
      <c r="F11" s="286"/>
      <c r="G11" s="286"/>
      <c r="H11" s="286"/>
      <c r="I11" s="286"/>
      <c r="J11" s="102" t="s">
        <v>265</v>
      </c>
      <c r="K11" s="102" t="s">
        <v>266</v>
      </c>
      <c r="L11" s="102" t="s">
        <v>264</v>
      </c>
      <c r="M11" s="102">
        <v>12.5</v>
      </c>
      <c r="N11" s="286"/>
      <c r="O11" s="286"/>
      <c r="P11" s="293"/>
      <c r="Q11" s="293"/>
      <c r="R11" s="293"/>
      <c r="S11" s="293"/>
      <c r="T11" s="296"/>
      <c r="U11" s="296"/>
      <c r="V11" s="296"/>
      <c r="W11" s="296"/>
      <c r="X11" s="296"/>
      <c r="Y11" s="296"/>
      <c r="Z11" s="296"/>
      <c r="AA11" s="299"/>
      <c r="AB11" s="296"/>
      <c r="AC11" s="290"/>
      <c r="AD11" s="290"/>
      <c r="AE11" s="290"/>
      <c r="AF11" s="290"/>
      <c r="AG11" s="293"/>
      <c r="AH11" s="302"/>
      <c r="AI11" s="302"/>
      <c r="AJ11" s="305"/>
      <c r="AK11" s="318"/>
      <c r="AL11" s="320"/>
    </row>
    <row r="12" spans="1:38" ht="24" x14ac:dyDescent="0.25">
      <c r="B12" s="293"/>
      <c r="C12" s="286"/>
      <c r="D12" s="286"/>
      <c r="E12" s="286"/>
      <c r="F12" s="286"/>
      <c r="G12" s="286"/>
      <c r="H12" s="286"/>
      <c r="I12" s="286"/>
      <c r="J12" s="102" t="s">
        <v>267</v>
      </c>
      <c r="K12" s="102" t="s">
        <v>268</v>
      </c>
      <c r="L12" s="102" t="s">
        <v>269</v>
      </c>
      <c r="M12" s="102">
        <v>1315</v>
      </c>
      <c r="N12" s="286"/>
      <c r="O12" s="286"/>
      <c r="P12" s="293"/>
      <c r="Q12" s="293"/>
      <c r="R12" s="293"/>
      <c r="S12" s="293"/>
      <c r="T12" s="296"/>
      <c r="U12" s="296"/>
      <c r="V12" s="296"/>
      <c r="W12" s="296"/>
      <c r="X12" s="296"/>
      <c r="Y12" s="296"/>
      <c r="Z12" s="296"/>
      <c r="AA12" s="299"/>
      <c r="AB12" s="296"/>
      <c r="AC12" s="290"/>
      <c r="AD12" s="290"/>
      <c r="AE12" s="290"/>
      <c r="AF12" s="290"/>
      <c r="AG12" s="293"/>
      <c r="AH12" s="302"/>
      <c r="AI12" s="302"/>
      <c r="AJ12" s="305"/>
      <c r="AK12" s="318"/>
      <c r="AL12" s="320"/>
    </row>
    <row r="13" spans="1:38" ht="36" x14ac:dyDescent="0.25">
      <c r="B13" s="293"/>
      <c r="C13" s="286"/>
      <c r="D13" s="286"/>
      <c r="E13" s="286"/>
      <c r="F13" s="286"/>
      <c r="G13" s="286"/>
      <c r="H13" s="286"/>
      <c r="I13" s="286"/>
      <c r="J13" s="102" t="s">
        <v>270</v>
      </c>
      <c r="K13" s="102" t="s">
        <v>271</v>
      </c>
      <c r="L13" s="102" t="s">
        <v>236</v>
      </c>
      <c r="M13" s="102">
        <v>9251.1</v>
      </c>
      <c r="N13" s="286"/>
      <c r="O13" s="286"/>
      <c r="P13" s="293"/>
      <c r="Q13" s="293"/>
      <c r="R13" s="293"/>
      <c r="S13" s="293"/>
      <c r="T13" s="296"/>
      <c r="U13" s="296"/>
      <c r="V13" s="296"/>
      <c r="W13" s="296"/>
      <c r="X13" s="296"/>
      <c r="Y13" s="296"/>
      <c r="Z13" s="296"/>
      <c r="AA13" s="299"/>
      <c r="AB13" s="296"/>
      <c r="AC13" s="290"/>
      <c r="AD13" s="290"/>
      <c r="AE13" s="290"/>
      <c r="AF13" s="290"/>
      <c r="AG13" s="293"/>
      <c r="AH13" s="302"/>
      <c r="AI13" s="302"/>
      <c r="AJ13" s="305"/>
      <c r="AK13" s="318"/>
      <c r="AL13" s="320"/>
    </row>
    <row r="14" spans="1:38" ht="36" x14ac:dyDescent="0.25">
      <c r="B14" s="293"/>
      <c r="C14" s="286"/>
      <c r="D14" s="286"/>
      <c r="E14" s="286"/>
      <c r="F14" s="286"/>
      <c r="G14" s="286"/>
      <c r="H14" s="286"/>
      <c r="I14" s="286"/>
      <c r="J14" s="102" t="s">
        <v>272</v>
      </c>
      <c r="K14" s="102" t="s">
        <v>273</v>
      </c>
      <c r="L14" s="102" t="s">
        <v>236</v>
      </c>
      <c r="M14" s="103">
        <v>1589.2</v>
      </c>
      <c r="N14" s="286"/>
      <c r="O14" s="286"/>
      <c r="P14" s="293"/>
      <c r="Q14" s="293"/>
      <c r="R14" s="293"/>
      <c r="S14" s="293"/>
      <c r="T14" s="296"/>
      <c r="U14" s="296"/>
      <c r="V14" s="296"/>
      <c r="W14" s="296"/>
      <c r="X14" s="296"/>
      <c r="Y14" s="296"/>
      <c r="Z14" s="296"/>
      <c r="AA14" s="299"/>
      <c r="AB14" s="296"/>
      <c r="AC14" s="290"/>
      <c r="AD14" s="290"/>
      <c r="AE14" s="290"/>
      <c r="AF14" s="290"/>
      <c r="AG14" s="293"/>
      <c r="AH14" s="302"/>
      <c r="AI14" s="302"/>
      <c r="AJ14" s="305"/>
      <c r="AK14" s="318"/>
      <c r="AL14" s="320"/>
    </row>
    <row r="15" spans="1:38" ht="36" x14ac:dyDescent="0.25">
      <c r="B15" s="293"/>
      <c r="C15" s="287"/>
      <c r="D15" s="287"/>
      <c r="E15" s="287"/>
      <c r="F15" s="287"/>
      <c r="G15" s="287"/>
      <c r="H15" s="287"/>
      <c r="I15" s="287"/>
      <c r="J15" s="102" t="s">
        <v>274</v>
      </c>
      <c r="K15" s="102" t="s">
        <v>275</v>
      </c>
      <c r="L15" s="102" t="s">
        <v>276</v>
      </c>
      <c r="M15" s="104">
        <v>2688</v>
      </c>
      <c r="N15" s="287"/>
      <c r="O15" s="287"/>
      <c r="P15" s="294"/>
      <c r="Q15" s="294"/>
      <c r="R15" s="294"/>
      <c r="S15" s="294"/>
      <c r="T15" s="296"/>
      <c r="U15" s="297"/>
      <c r="V15" s="297"/>
      <c r="W15" s="297"/>
      <c r="X15" s="297"/>
      <c r="Y15" s="297"/>
      <c r="Z15" s="297"/>
      <c r="AA15" s="300"/>
      <c r="AB15" s="297"/>
      <c r="AC15" s="291"/>
      <c r="AD15" s="291"/>
      <c r="AE15" s="291"/>
      <c r="AF15" s="291"/>
      <c r="AG15" s="294"/>
      <c r="AH15" s="302"/>
      <c r="AI15" s="302"/>
      <c r="AJ15" s="305"/>
      <c r="AK15" s="318"/>
      <c r="AL15" s="320"/>
    </row>
    <row r="16" spans="1:38" ht="48" x14ac:dyDescent="0.25">
      <c r="B16" s="293"/>
      <c r="C16" s="285" t="s">
        <v>282</v>
      </c>
      <c r="D16" s="285" t="s">
        <v>259</v>
      </c>
      <c r="E16" s="285" t="s">
        <v>258</v>
      </c>
      <c r="F16" s="285" t="s">
        <v>282</v>
      </c>
      <c r="G16" s="285" t="s">
        <v>261</v>
      </c>
      <c r="H16" s="285" t="s">
        <v>84</v>
      </c>
      <c r="I16" s="285" t="s">
        <v>84</v>
      </c>
      <c r="J16" s="102" t="s">
        <v>262</v>
      </c>
      <c r="K16" s="102" t="s">
        <v>263</v>
      </c>
      <c r="L16" s="102" t="s">
        <v>264</v>
      </c>
      <c r="M16" s="102">
        <v>13.9</v>
      </c>
      <c r="N16" s="285" t="s">
        <v>278</v>
      </c>
      <c r="O16" s="285" t="s">
        <v>283</v>
      </c>
      <c r="P16" s="292" t="s">
        <v>165</v>
      </c>
      <c r="Q16" s="292" t="s">
        <v>91</v>
      </c>
      <c r="R16" s="292" t="s">
        <v>92</v>
      </c>
      <c r="S16" s="292" t="s">
        <v>166</v>
      </c>
      <c r="T16" s="296"/>
      <c r="U16" s="295">
        <v>7000000</v>
      </c>
      <c r="V16" s="295">
        <v>7000000</v>
      </c>
      <c r="W16" s="295" t="s">
        <v>279</v>
      </c>
      <c r="X16" s="295" t="s">
        <v>279</v>
      </c>
      <c r="Y16" s="295" t="s">
        <v>279</v>
      </c>
      <c r="Z16" s="295" t="s">
        <v>279</v>
      </c>
      <c r="AA16" s="298" t="s">
        <v>279</v>
      </c>
      <c r="AB16" s="295">
        <v>7000000</v>
      </c>
      <c r="AC16" s="289" t="s">
        <v>175</v>
      </c>
      <c r="AD16" s="289" t="s">
        <v>279</v>
      </c>
      <c r="AE16" s="289" t="s">
        <v>279</v>
      </c>
      <c r="AF16" s="289">
        <v>7000000</v>
      </c>
      <c r="AG16" s="292" t="s">
        <v>279</v>
      </c>
      <c r="AH16" s="302"/>
      <c r="AI16" s="302"/>
      <c r="AJ16" s="305"/>
      <c r="AK16" s="318"/>
      <c r="AL16" s="320"/>
    </row>
    <row r="17" spans="2:38" ht="36" x14ac:dyDescent="0.25">
      <c r="B17" s="293"/>
      <c r="C17" s="286"/>
      <c r="D17" s="286"/>
      <c r="E17" s="286"/>
      <c r="F17" s="286"/>
      <c r="G17" s="286"/>
      <c r="H17" s="286"/>
      <c r="I17" s="286"/>
      <c r="J17" s="102" t="s">
        <v>265</v>
      </c>
      <c r="K17" s="102" t="s">
        <v>266</v>
      </c>
      <c r="L17" s="102" t="s">
        <v>264</v>
      </c>
      <c r="M17" s="102">
        <v>34.5</v>
      </c>
      <c r="N17" s="286"/>
      <c r="O17" s="286"/>
      <c r="P17" s="293"/>
      <c r="Q17" s="293"/>
      <c r="R17" s="293"/>
      <c r="S17" s="293"/>
      <c r="T17" s="296"/>
      <c r="U17" s="296"/>
      <c r="V17" s="296"/>
      <c r="W17" s="296"/>
      <c r="X17" s="296"/>
      <c r="Y17" s="296"/>
      <c r="Z17" s="296"/>
      <c r="AA17" s="299"/>
      <c r="AB17" s="296"/>
      <c r="AC17" s="290"/>
      <c r="AD17" s="290"/>
      <c r="AE17" s="290"/>
      <c r="AF17" s="290"/>
      <c r="AG17" s="293"/>
      <c r="AH17" s="302"/>
      <c r="AI17" s="302"/>
      <c r="AJ17" s="305"/>
      <c r="AK17" s="318"/>
      <c r="AL17" s="320"/>
    </row>
    <row r="18" spans="2:38" ht="24" x14ac:dyDescent="0.25">
      <c r="B18" s="293"/>
      <c r="C18" s="286"/>
      <c r="D18" s="286"/>
      <c r="E18" s="286"/>
      <c r="F18" s="286"/>
      <c r="G18" s="286"/>
      <c r="H18" s="286"/>
      <c r="I18" s="286"/>
      <c r="J18" s="102" t="s">
        <v>267</v>
      </c>
      <c r="K18" s="102" t="s">
        <v>268</v>
      </c>
      <c r="L18" s="102" t="s">
        <v>269</v>
      </c>
      <c r="M18" s="102">
        <v>2507</v>
      </c>
      <c r="N18" s="286"/>
      <c r="O18" s="286"/>
      <c r="P18" s="293"/>
      <c r="Q18" s="293"/>
      <c r="R18" s="293"/>
      <c r="S18" s="293"/>
      <c r="T18" s="296"/>
      <c r="U18" s="296"/>
      <c r="V18" s="296"/>
      <c r="W18" s="296"/>
      <c r="X18" s="296"/>
      <c r="Y18" s="296"/>
      <c r="Z18" s="296"/>
      <c r="AA18" s="299"/>
      <c r="AB18" s="296"/>
      <c r="AC18" s="290"/>
      <c r="AD18" s="290"/>
      <c r="AE18" s="290"/>
      <c r="AF18" s="290"/>
      <c r="AG18" s="293"/>
      <c r="AH18" s="302"/>
      <c r="AI18" s="302"/>
      <c r="AJ18" s="305"/>
      <c r="AK18" s="318"/>
      <c r="AL18" s="320"/>
    </row>
    <row r="19" spans="2:38" ht="36" x14ac:dyDescent="0.25">
      <c r="B19" s="293"/>
      <c r="C19" s="286"/>
      <c r="D19" s="286"/>
      <c r="E19" s="286"/>
      <c r="F19" s="286"/>
      <c r="G19" s="286"/>
      <c r="H19" s="286"/>
      <c r="I19" s="286"/>
      <c r="J19" s="102" t="s">
        <v>270</v>
      </c>
      <c r="K19" s="102" t="s">
        <v>271</v>
      </c>
      <c r="L19" s="102" t="s">
        <v>236</v>
      </c>
      <c r="M19" s="102">
        <v>782</v>
      </c>
      <c r="N19" s="286"/>
      <c r="O19" s="286"/>
      <c r="P19" s="293"/>
      <c r="Q19" s="293"/>
      <c r="R19" s="293"/>
      <c r="S19" s="293"/>
      <c r="T19" s="296"/>
      <c r="U19" s="296"/>
      <c r="V19" s="296"/>
      <c r="W19" s="296"/>
      <c r="X19" s="296"/>
      <c r="Y19" s="296"/>
      <c r="Z19" s="296"/>
      <c r="AA19" s="299"/>
      <c r="AB19" s="296"/>
      <c r="AC19" s="290"/>
      <c r="AD19" s="290"/>
      <c r="AE19" s="290"/>
      <c r="AF19" s="290"/>
      <c r="AG19" s="293"/>
      <c r="AH19" s="302"/>
      <c r="AI19" s="302"/>
      <c r="AJ19" s="305"/>
      <c r="AK19" s="318"/>
      <c r="AL19" s="320"/>
    </row>
    <row r="20" spans="2:38" ht="36" x14ac:dyDescent="0.25">
      <c r="B20" s="293"/>
      <c r="C20" s="286"/>
      <c r="D20" s="286"/>
      <c r="E20" s="286"/>
      <c r="F20" s="286"/>
      <c r="G20" s="286"/>
      <c r="H20" s="286"/>
      <c r="I20" s="286"/>
      <c r="J20" s="102" t="s">
        <v>272</v>
      </c>
      <c r="K20" s="102" t="s">
        <v>273</v>
      </c>
      <c r="L20" s="102" t="s">
        <v>236</v>
      </c>
      <c r="M20" s="102">
        <v>3807</v>
      </c>
      <c r="N20" s="286"/>
      <c r="O20" s="286"/>
      <c r="P20" s="293"/>
      <c r="Q20" s="293"/>
      <c r="R20" s="293"/>
      <c r="S20" s="293"/>
      <c r="T20" s="296"/>
      <c r="U20" s="296"/>
      <c r="V20" s="296"/>
      <c r="W20" s="296"/>
      <c r="X20" s="296"/>
      <c r="Y20" s="296"/>
      <c r="Z20" s="296"/>
      <c r="AA20" s="299"/>
      <c r="AB20" s="296"/>
      <c r="AC20" s="290"/>
      <c r="AD20" s="290"/>
      <c r="AE20" s="290"/>
      <c r="AF20" s="290"/>
      <c r="AG20" s="293"/>
      <c r="AH20" s="302"/>
      <c r="AI20" s="302"/>
      <c r="AJ20" s="305"/>
      <c r="AK20" s="318"/>
      <c r="AL20" s="320"/>
    </row>
    <row r="21" spans="2:38" ht="36" x14ac:dyDescent="0.25">
      <c r="B21" s="294"/>
      <c r="C21" s="287"/>
      <c r="D21" s="287"/>
      <c r="E21" s="287"/>
      <c r="F21" s="287"/>
      <c r="G21" s="287"/>
      <c r="H21" s="287"/>
      <c r="I21" s="287"/>
      <c r="J21" s="102" t="s">
        <v>274</v>
      </c>
      <c r="K21" s="102" t="s">
        <v>275</v>
      </c>
      <c r="L21" s="102" t="s">
        <v>276</v>
      </c>
      <c r="M21" s="104">
        <v>30</v>
      </c>
      <c r="N21" s="287"/>
      <c r="O21" s="287"/>
      <c r="P21" s="294"/>
      <c r="Q21" s="294"/>
      <c r="R21" s="294"/>
      <c r="S21" s="294"/>
      <c r="T21" s="297"/>
      <c r="U21" s="297"/>
      <c r="V21" s="297"/>
      <c r="W21" s="297"/>
      <c r="X21" s="297"/>
      <c r="Y21" s="297"/>
      <c r="Z21" s="297"/>
      <c r="AA21" s="300"/>
      <c r="AB21" s="297"/>
      <c r="AC21" s="291"/>
      <c r="AD21" s="291"/>
      <c r="AE21" s="291"/>
      <c r="AF21" s="291"/>
      <c r="AG21" s="294"/>
      <c r="AH21" s="303"/>
      <c r="AI21" s="303"/>
      <c r="AJ21" s="306"/>
      <c r="AK21" s="318"/>
      <c r="AL21" s="320"/>
    </row>
    <row r="22" spans="2:38" ht="48" x14ac:dyDescent="0.25">
      <c r="B22" s="292" t="s">
        <v>285</v>
      </c>
      <c r="C22" s="285" t="s">
        <v>284</v>
      </c>
      <c r="D22" s="285" t="s">
        <v>259</v>
      </c>
      <c r="E22" s="285" t="s">
        <v>258</v>
      </c>
      <c r="F22" s="285" t="s">
        <v>284</v>
      </c>
      <c r="G22" s="285" t="s">
        <v>261</v>
      </c>
      <c r="H22" s="285" t="s">
        <v>84</v>
      </c>
      <c r="I22" s="285" t="s">
        <v>84</v>
      </c>
      <c r="J22" s="102" t="s">
        <v>262</v>
      </c>
      <c r="K22" s="102" t="s">
        <v>263</v>
      </c>
      <c r="L22" s="102" t="s">
        <v>264</v>
      </c>
      <c r="M22" s="102">
        <v>4.5650000000000004</v>
      </c>
      <c r="N22" s="285" t="s">
        <v>278</v>
      </c>
      <c r="O22" s="285" t="s">
        <v>286</v>
      </c>
      <c r="P22" s="292" t="s">
        <v>165</v>
      </c>
      <c r="Q22" s="292" t="s">
        <v>91</v>
      </c>
      <c r="R22" s="292" t="s">
        <v>92</v>
      </c>
      <c r="S22" s="292" t="s">
        <v>166</v>
      </c>
      <c r="T22" s="295">
        <f>U22+U28</f>
        <v>10412403</v>
      </c>
      <c r="U22" s="295">
        <v>6638000</v>
      </c>
      <c r="V22" s="295">
        <v>6638000</v>
      </c>
      <c r="W22" s="295" t="s">
        <v>279</v>
      </c>
      <c r="X22" s="295" t="s">
        <v>279</v>
      </c>
      <c r="Y22" s="295" t="s">
        <v>279</v>
      </c>
      <c r="Z22" s="295" t="s">
        <v>279</v>
      </c>
      <c r="AA22" s="298" t="s">
        <v>279</v>
      </c>
      <c r="AB22" s="295">
        <v>8389255</v>
      </c>
      <c r="AC22" s="289" t="s">
        <v>175</v>
      </c>
      <c r="AD22" s="289" t="s">
        <v>279</v>
      </c>
      <c r="AE22" s="289" t="s">
        <v>279</v>
      </c>
      <c r="AF22" s="289">
        <v>6638000</v>
      </c>
      <c r="AG22" s="292" t="s">
        <v>279</v>
      </c>
      <c r="AH22" s="301" t="s">
        <v>221</v>
      </c>
      <c r="AI22" s="301" t="s">
        <v>125</v>
      </c>
      <c r="AJ22" s="304">
        <v>45485</v>
      </c>
      <c r="AK22" s="318" t="s">
        <v>483</v>
      </c>
      <c r="AL22" s="318" t="s">
        <v>279</v>
      </c>
    </row>
    <row r="23" spans="2:38" ht="36" x14ac:dyDescent="0.25">
      <c r="B23" s="293"/>
      <c r="C23" s="286"/>
      <c r="D23" s="286"/>
      <c r="E23" s="286"/>
      <c r="F23" s="286"/>
      <c r="G23" s="286"/>
      <c r="H23" s="286"/>
      <c r="I23" s="286"/>
      <c r="J23" s="102" t="s">
        <v>265</v>
      </c>
      <c r="K23" s="102" t="s">
        <v>266</v>
      </c>
      <c r="L23" s="102" t="s">
        <v>264</v>
      </c>
      <c r="M23" s="102">
        <v>16.018999999999998</v>
      </c>
      <c r="N23" s="286"/>
      <c r="O23" s="286"/>
      <c r="P23" s="293"/>
      <c r="Q23" s="293"/>
      <c r="R23" s="293"/>
      <c r="S23" s="293"/>
      <c r="T23" s="296"/>
      <c r="U23" s="296"/>
      <c r="V23" s="296"/>
      <c r="W23" s="296"/>
      <c r="X23" s="296"/>
      <c r="Y23" s="296"/>
      <c r="Z23" s="296"/>
      <c r="AA23" s="299"/>
      <c r="AB23" s="296"/>
      <c r="AC23" s="290"/>
      <c r="AD23" s="290"/>
      <c r="AE23" s="290"/>
      <c r="AF23" s="290"/>
      <c r="AG23" s="293"/>
      <c r="AH23" s="302"/>
      <c r="AI23" s="302"/>
      <c r="AJ23" s="305"/>
      <c r="AK23" s="318"/>
      <c r="AL23" s="318"/>
    </row>
    <row r="24" spans="2:38" ht="24" x14ac:dyDescent="0.25">
      <c r="B24" s="293"/>
      <c r="C24" s="286"/>
      <c r="D24" s="286"/>
      <c r="E24" s="286"/>
      <c r="F24" s="286"/>
      <c r="G24" s="286"/>
      <c r="H24" s="286"/>
      <c r="I24" s="286"/>
      <c r="J24" s="102" t="s">
        <v>267</v>
      </c>
      <c r="K24" s="102" t="s">
        <v>268</v>
      </c>
      <c r="L24" s="102" t="s">
        <v>269</v>
      </c>
      <c r="M24" s="114">
        <v>4485</v>
      </c>
      <c r="N24" s="286"/>
      <c r="O24" s="286"/>
      <c r="P24" s="293"/>
      <c r="Q24" s="293"/>
      <c r="R24" s="293"/>
      <c r="S24" s="293"/>
      <c r="T24" s="296"/>
      <c r="U24" s="296"/>
      <c r="V24" s="296"/>
      <c r="W24" s="296"/>
      <c r="X24" s="296"/>
      <c r="Y24" s="296"/>
      <c r="Z24" s="296"/>
      <c r="AA24" s="299"/>
      <c r="AB24" s="296"/>
      <c r="AC24" s="290"/>
      <c r="AD24" s="290"/>
      <c r="AE24" s="290"/>
      <c r="AF24" s="290"/>
      <c r="AG24" s="293"/>
      <c r="AH24" s="302"/>
      <c r="AI24" s="302"/>
      <c r="AJ24" s="305"/>
      <c r="AK24" s="318"/>
      <c r="AL24" s="318"/>
    </row>
    <row r="25" spans="2:38" ht="36" x14ac:dyDescent="0.25">
      <c r="B25" s="293"/>
      <c r="C25" s="286"/>
      <c r="D25" s="286"/>
      <c r="E25" s="286"/>
      <c r="F25" s="286"/>
      <c r="G25" s="286"/>
      <c r="H25" s="286"/>
      <c r="I25" s="286"/>
      <c r="J25" s="102" t="s">
        <v>270</v>
      </c>
      <c r="K25" s="102" t="s">
        <v>271</v>
      </c>
      <c r="L25" s="102" t="s">
        <v>236</v>
      </c>
      <c r="M25" s="114">
        <v>4304</v>
      </c>
      <c r="N25" s="286"/>
      <c r="O25" s="286"/>
      <c r="P25" s="293"/>
      <c r="Q25" s="293"/>
      <c r="R25" s="293"/>
      <c r="S25" s="293"/>
      <c r="T25" s="296"/>
      <c r="U25" s="296"/>
      <c r="V25" s="296"/>
      <c r="W25" s="296"/>
      <c r="X25" s="296"/>
      <c r="Y25" s="296"/>
      <c r="Z25" s="296"/>
      <c r="AA25" s="299"/>
      <c r="AB25" s="296"/>
      <c r="AC25" s="290"/>
      <c r="AD25" s="290"/>
      <c r="AE25" s="290"/>
      <c r="AF25" s="290"/>
      <c r="AG25" s="293"/>
      <c r="AH25" s="302"/>
      <c r="AI25" s="302"/>
      <c r="AJ25" s="305"/>
      <c r="AK25" s="318"/>
      <c r="AL25" s="318"/>
    </row>
    <row r="26" spans="2:38" ht="36" x14ac:dyDescent="0.25">
      <c r="B26" s="293"/>
      <c r="C26" s="286"/>
      <c r="D26" s="286"/>
      <c r="E26" s="286"/>
      <c r="F26" s="286"/>
      <c r="G26" s="286"/>
      <c r="H26" s="286"/>
      <c r="I26" s="286"/>
      <c r="J26" s="102" t="s">
        <v>272</v>
      </c>
      <c r="K26" s="102" t="s">
        <v>273</v>
      </c>
      <c r="L26" s="102" t="s">
        <v>236</v>
      </c>
      <c r="M26" s="102">
        <v>3067</v>
      </c>
      <c r="N26" s="286"/>
      <c r="O26" s="286"/>
      <c r="P26" s="293"/>
      <c r="Q26" s="293"/>
      <c r="R26" s="293"/>
      <c r="S26" s="293"/>
      <c r="T26" s="296"/>
      <c r="U26" s="296"/>
      <c r="V26" s="296"/>
      <c r="W26" s="296"/>
      <c r="X26" s="296"/>
      <c r="Y26" s="296"/>
      <c r="Z26" s="296"/>
      <c r="AA26" s="299"/>
      <c r="AB26" s="296"/>
      <c r="AC26" s="290"/>
      <c r="AD26" s="290"/>
      <c r="AE26" s="290"/>
      <c r="AF26" s="290"/>
      <c r="AG26" s="293"/>
      <c r="AH26" s="302"/>
      <c r="AI26" s="302"/>
      <c r="AJ26" s="305"/>
      <c r="AK26" s="318"/>
      <c r="AL26" s="318"/>
    </row>
    <row r="27" spans="2:38" ht="36" x14ac:dyDescent="0.25">
      <c r="B27" s="293"/>
      <c r="C27" s="287"/>
      <c r="D27" s="287"/>
      <c r="E27" s="287"/>
      <c r="F27" s="287"/>
      <c r="G27" s="287"/>
      <c r="H27" s="287"/>
      <c r="I27" s="287"/>
      <c r="J27" s="102" t="s">
        <v>274</v>
      </c>
      <c r="K27" s="102" t="s">
        <v>275</v>
      </c>
      <c r="L27" s="102" t="s">
        <v>276</v>
      </c>
      <c r="M27" s="104">
        <v>1200</v>
      </c>
      <c r="N27" s="287"/>
      <c r="O27" s="287"/>
      <c r="P27" s="294"/>
      <c r="Q27" s="294"/>
      <c r="R27" s="294"/>
      <c r="S27" s="294"/>
      <c r="T27" s="296"/>
      <c r="U27" s="297"/>
      <c r="V27" s="297"/>
      <c r="W27" s="297"/>
      <c r="X27" s="297"/>
      <c r="Y27" s="297"/>
      <c r="Z27" s="297"/>
      <c r="AA27" s="300"/>
      <c r="AB27" s="297"/>
      <c r="AC27" s="291"/>
      <c r="AD27" s="291"/>
      <c r="AE27" s="291"/>
      <c r="AF27" s="291"/>
      <c r="AG27" s="294"/>
      <c r="AH27" s="302"/>
      <c r="AI27" s="302"/>
      <c r="AJ27" s="305"/>
      <c r="AK27" s="318"/>
      <c r="AL27" s="318"/>
    </row>
    <row r="28" spans="2:38" ht="48" x14ac:dyDescent="0.25">
      <c r="B28" s="293"/>
      <c r="C28" s="285" t="s">
        <v>294</v>
      </c>
      <c r="D28" s="285" t="s">
        <v>259</v>
      </c>
      <c r="E28" s="285" t="s">
        <v>258</v>
      </c>
      <c r="F28" s="285" t="s">
        <v>294</v>
      </c>
      <c r="G28" s="285" t="s">
        <v>261</v>
      </c>
      <c r="H28" s="285" t="s">
        <v>84</v>
      </c>
      <c r="I28" s="285" t="s">
        <v>84</v>
      </c>
      <c r="J28" s="102" t="s">
        <v>262</v>
      </c>
      <c r="K28" s="102" t="s">
        <v>263</v>
      </c>
      <c r="L28" s="102" t="s">
        <v>264</v>
      </c>
      <c r="M28" s="102">
        <v>22.713000000000001</v>
      </c>
      <c r="N28" s="285" t="s">
        <v>278</v>
      </c>
      <c r="O28" s="285" t="s">
        <v>295</v>
      </c>
      <c r="P28" s="292" t="s">
        <v>165</v>
      </c>
      <c r="Q28" s="292" t="s">
        <v>91</v>
      </c>
      <c r="R28" s="292" t="s">
        <v>92</v>
      </c>
      <c r="S28" s="292" t="s">
        <v>166</v>
      </c>
      <c r="T28" s="296"/>
      <c r="U28" s="295">
        <v>3774403</v>
      </c>
      <c r="V28" s="295">
        <v>3774403</v>
      </c>
      <c r="W28" s="295" t="s">
        <v>279</v>
      </c>
      <c r="X28" s="295" t="s">
        <v>279</v>
      </c>
      <c r="Y28" s="295" t="s">
        <v>279</v>
      </c>
      <c r="Z28" s="295" t="s">
        <v>279</v>
      </c>
      <c r="AA28" s="298" t="s">
        <v>279</v>
      </c>
      <c r="AB28" s="295">
        <v>3926387.03</v>
      </c>
      <c r="AC28" s="289" t="s">
        <v>175</v>
      </c>
      <c r="AD28" s="289" t="s">
        <v>279</v>
      </c>
      <c r="AE28" s="289" t="s">
        <v>279</v>
      </c>
      <c r="AF28" s="289">
        <v>3774403</v>
      </c>
      <c r="AG28" s="292" t="s">
        <v>279</v>
      </c>
      <c r="AH28" s="302"/>
      <c r="AI28" s="302"/>
      <c r="AJ28" s="305"/>
      <c r="AK28" s="318"/>
      <c r="AL28" s="318"/>
    </row>
    <row r="29" spans="2:38" ht="36" x14ac:dyDescent="0.25">
      <c r="B29" s="293"/>
      <c r="C29" s="286"/>
      <c r="D29" s="286"/>
      <c r="E29" s="286"/>
      <c r="F29" s="286"/>
      <c r="G29" s="286"/>
      <c r="H29" s="286"/>
      <c r="I29" s="286"/>
      <c r="J29" s="102" t="s">
        <v>265</v>
      </c>
      <c r="K29" s="102" t="s">
        <v>266</v>
      </c>
      <c r="L29" s="102" t="s">
        <v>264</v>
      </c>
      <c r="M29" s="102">
        <v>19.882000000000001</v>
      </c>
      <c r="N29" s="286"/>
      <c r="O29" s="286"/>
      <c r="P29" s="293"/>
      <c r="Q29" s="293"/>
      <c r="R29" s="293"/>
      <c r="S29" s="293"/>
      <c r="T29" s="296"/>
      <c r="U29" s="296"/>
      <c r="V29" s="296"/>
      <c r="W29" s="296"/>
      <c r="X29" s="296"/>
      <c r="Y29" s="296"/>
      <c r="Z29" s="296"/>
      <c r="AA29" s="299"/>
      <c r="AB29" s="296"/>
      <c r="AC29" s="290"/>
      <c r="AD29" s="290"/>
      <c r="AE29" s="290"/>
      <c r="AF29" s="290"/>
      <c r="AG29" s="293"/>
      <c r="AH29" s="302"/>
      <c r="AI29" s="302"/>
      <c r="AJ29" s="305"/>
      <c r="AK29" s="318"/>
      <c r="AL29" s="318"/>
    </row>
    <row r="30" spans="2:38" ht="36" x14ac:dyDescent="0.25">
      <c r="B30" s="293"/>
      <c r="C30" s="286"/>
      <c r="D30" s="286"/>
      <c r="E30" s="286"/>
      <c r="F30" s="286"/>
      <c r="G30" s="286"/>
      <c r="H30" s="286"/>
      <c r="I30" s="286"/>
      <c r="J30" s="102" t="s">
        <v>270</v>
      </c>
      <c r="K30" s="102" t="s">
        <v>271</v>
      </c>
      <c r="L30" s="102" t="s">
        <v>236</v>
      </c>
      <c r="M30" s="102">
        <v>706</v>
      </c>
      <c r="N30" s="286"/>
      <c r="O30" s="286"/>
      <c r="P30" s="293"/>
      <c r="Q30" s="293"/>
      <c r="R30" s="293"/>
      <c r="S30" s="293"/>
      <c r="T30" s="296"/>
      <c r="U30" s="296"/>
      <c r="V30" s="296"/>
      <c r="W30" s="296"/>
      <c r="X30" s="296"/>
      <c r="Y30" s="296"/>
      <c r="Z30" s="296"/>
      <c r="AA30" s="299"/>
      <c r="AB30" s="296"/>
      <c r="AC30" s="290"/>
      <c r="AD30" s="290"/>
      <c r="AE30" s="290"/>
      <c r="AF30" s="290"/>
      <c r="AG30" s="293"/>
      <c r="AH30" s="302"/>
      <c r="AI30" s="302"/>
      <c r="AJ30" s="305"/>
      <c r="AK30" s="318"/>
      <c r="AL30" s="318"/>
    </row>
    <row r="31" spans="2:38" ht="36" x14ac:dyDescent="0.25">
      <c r="B31" s="294"/>
      <c r="C31" s="287"/>
      <c r="D31" s="287"/>
      <c r="E31" s="287"/>
      <c r="F31" s="287"/>
      <c r="G31" s="287"/>
      <c r="H31" s="287"/>
      <c r="I31" s="287"/>
      <c r="J31" s="102" t="s">
        <v>272</v>
      </c>
      <c r="K31" s="102" t="s">
        <v>273</v>
      </c>
      <c r="L31" s="102" t="s">
        <v>236</v>
      </c>
      <c r="M31" s="102">
        <v>767</v>
      </c>
      <c r="N31" s="287"/>
      <c r="O31" s="287"/>
      <c r="P31" s="294"/>
      <c r="Q31" s="294"/>
      <c r="R31" s="294"/>
      <c r="S31" s="294"/>
      <c r="T31" s="297"/>
      <c r="U31" s="297"/>
      <c r="V31" s="297"/>
      <c r="W31" s="297"/>
      <c r="X31" s="297"/>
      <c r="Y31" s="297"/>
      <c r="Z31" s="297"/>
      <c r="AA31" s="300"/>
      <c r="AB31" s="297"/>
      <c r="AC31" s="291"/>
      <c r="AD31" s="291"/>
      <c r="AE31" s="291"/>
      <c r="AF31" s="291"/>
      <c r="AG31" s="294"/>
      <c r="AH31" s="303"/>
      <c r="AI31" s="303"/>
      <c r="AJ31" s="306"/>
      <c r="AK31" s="318"/>
      <c r="AL31" s="318"/>
    </row>
    <row r="32" spans="2:38" ht="48" x14ac:dyDescent="0.25">
      <c r="B32" s="292" t="s">
        <v>289</v>
      </c>
      <c r="C32" s="285" t="s">
        <v>290</v>
      </c>
      <c r="D32" s="285" t="s">
        <v>259</v>
      </c>
      <c r="E32" s="285" t="s">
        <v>258</v>
      </c>
      <c r="F32" s="285" t="s">
        <v>290</v>
      </c>
      <c r="G32" s="285" t="s">
        <v>261</v>
      </c>
      <c r="H32" s="285" t="s">
        <v>84</v>
      </c>
      <c r="I32" s="285" t="s">
        <v>84</v>
      </c>
      <c r="J32" s="102" t="s">
        <v>262</v>
      </c>
      <c r="K32" s="102" t="s">
        <v>263</v>
      </c>
      <c r="L32" s="102" t="s">
        <v>264</v>
      </c>
      <c r="M32" s="102">
        <v>4.8899999999999997</v>
      </c>
      <c r="N32" s="285" t="s">
        <v>278</v>
      </c>
      <c r="O32" s="285" t="s">
        <v>291</v>
      </c>
      <c r="P32" s="292" t="s">
        <v>165</v>
      </c>
      <c r="Q32" s="292" t="s">
        <v>91</v>
      </c>
      <c r="R32" s="292" t="s">
        <v>92</v>
      </c>
      <c r="S32" s="292" t="s">
        <v>166</v>
      </c>
      <c r="T32" s="295">
        <v>2875330</v>
      </c>
      <c r="U32" s="295">
        <v>2875330</v>
      </c>
      <c r="V32" s="295">
        <v>2875330</v>
      </c>
      <c r="W32" s="295" t="s">
        <v>279</v>
      </c>
      <c r="X32" s="295" t="s">
        <v>279</v>
      </c>
      <c r="Y32" s="295" t="s">
        <v>279</v>
      </c>
      <c r="Z32" s="295" t="s">
        <v>279</v>
      </c>
      <c r="AA32" s="298" t="s">
        <v>279</v>
      </c>
      <c r="AB32" s="295">
        <v>2875330</v>
      </c>
      <c r="AC32" s="289" t="s">
        <v>175</v>
      </c>
      <c r="AD32" s="289" t="s">
        <v>279</v>
      </c>
      <c r="AE32" s="289" t="s">
        <v>279</v>
      </c>
      <c r="AF32" s="289">
        <v>2875330</v>
      </c>
      <c r="AG32" s="292" t="s">
        <v>279</v>
      </c>
      <c r="AH32" s="301" t="s">
        <v>292</v>
      </c>
      <c r="AI32" s="301" t="s">
        <v>293</v>
      </c>
      <c r="AJ32" s="304"/>
      <c r="AK32" s="318" t="s">
        <v>483</v>
      </c>
      <c r="AL32" s="321">
        <v>45538</v>
      </c>
    </row>
    <row r="33" spans="2:38" ht="36" x14ac:dyDescent="0.25">
      <c r="B33" s="293"/>
      <c r="C33" s="286"/>
      <c r="D33" s="286"/>
      <c r="E33" s="286"/>
      <c r="F33" s="286"/>
      <c r="G33" s="286"/>
      <c r="H33" s="286"/>
      <c r="I33" s="286"/>
      <c r="J33" s="102" t="s">
        <v>265</v>
      </c>
      <c r="K33" s="102" t="s">
        <v>266</v>
      </c>
      <c r="L33" s="102" t="s">
        <v>264</v>
      </c>
      <c r="M33" s="102">
        <v>6.2</v>
      </c>
      <c r="N33" s="286"/>
      <c r="O33" s="286"/>
      <c r="P33" s="293"/>
      <c r="Q33" s="293"/>
      <c r="R33" s="293"/>
      <c r="S33" s="293"/>
      <c r="T33" s="296"/>
      <c r="U33" s="296"/>
      <c r="V33" s="296"/>
      <c r="W33" s="296"/>
      <c r="X33" s="296"/>
      <c r="Y33" s="296"/>
      <c r="Z33" s="296"/>
      <c r="AA33" s="299"/>
      <c r="AB33" s="296"/>
      <c r="AC33" s="290"/>
      <c r="AD33" s="290"/>
      <c r="AE33" s="290"/>
      <c r="AF33" s="290"/>
      <c r="AG33" s="293"/>
      <c r="AH33" s="302"/>
      <c r="AI33" s="302"/>
      <c r="AJ33" s="305"/>
      <c r="AK33" s="318"/>
      <c r="AL33" s="320"/>
    </row>
    <row r="34" spans="2:38" ht="24" x14ac:dyDescent="0.25">
      <c r="B34" s="293"/>
      <c r="C34" s="286"/>
      <c r="D34" s="286"/>
      <c r="E34" s="286"/>
      <c r="F34" s="286"/>
      <c r="G34" s="286"/>
      <c r="H34" s="286"/>
      <c r="I34" s="286"/>
      <c r="J34" s="102" t="s">
        <v>267</v>
      </c>
      <c r="K34" s="102" t="s">
        <v>268</v>
      </c>
      <c r="L34" s="102" t="s">
        <v>269</v>
      </c>
      <c r="M34" s="102">
        <v>1719</v>
      </c>
      <c r="N34" s="286"/>
      <c r="O34" s="286"/>
      <c r="P34" s="293"/>
      <c r="Q34" s="293"/>
      <c r="R34" s="293"/>
      <c r="S34" s="293"/>
      <c r="T34" s="296"/>
      <c r="U34" s="296"/>
      <c r="V34" s="296"/>
      <c r="W34" s="296"/>
      <c r="X34" s="296"/>
      <c r="Y34" s="296"/>
      <c r="Z34" s="296"/>
      <c r="AA34" s="299"/>
      <c r="AB34" s="296"/>
      <c r="AC34" s="290"/>
      <c r="AD34" s="290"/>
      <c r="AE34" s="290"/>
      <c r="AF34" s="290"/>
      <c r="AG34" s="293"/>
      <c r="AH34" s="302"/>
      <c r="AI34" s="302"/>
      <c r="AJ34" s="305"/>
      <c r="AK34" s="318"/>
      <c r="AL34" s="320"/>
    </row>
    <row r="35" spans="2:38" ht="36" x14ac:dyDescent="0.25">
      <c r="B35" s="293"/>
      <c r="C35" s="286"/>
      <c r="D35" s="286"/>
      <c r="E35" s="286"/>
      <c r="F35" s="286"/>
      <c r="G35" s="286"/>
      <c r="H35" s="286"/>
      <c r="I35" s="286"/>
      <c r="J35" s="102" t="s">
        <v>270</v>
      </c>
      <c r="K35" s="102" t="s">
        <v>271</v>
      </c>
      <c r="L35" s="102" t="s">
        <v>236</v>
      </c>
      <c r="M35" s="102">
        <v>200</v>
      </c>
      <c r="N35" s="286"/>
      <c r="O35" s="286"/>
      <c r="P35" s="293"/>
      <c r="Q35" s="293"/>
      <c r="R35" s="293"/>
      <c r="S35" s="293"/>
      <c r="T35" s="296"/>
      <c r="U35" s="296"/>
      <c r="V35" s="296"/>
      <c r="W35" s="296"/>
      <c r="X35" s="296"/>
      <c r="Y35" s="296"/>
      <c r="Z35" s="296"/>
      <c r="AA35" s="299"/>
      <c r="AB35" s="296"/>
      <c r="AC35" s="290"/>
      <c r="AD35" s="290"/>
      <c r="AE35" s="290"/>
      <c r="AF35" s="290"/>
      <c r="AG35" s="293"/>
      <c r="AH35" s="302"/>
      <c r="AI35" s="302"/>
      <c r="AJ35" s="305"/>
      <c r="AK35" s="318"/>
      <c r="AL35" s="320"/>
    </row>
    <row r="36" spans="2:38" ht="36" x14ac:dyDescent="0.25">
      <c r="B36" s="294"/>
      <c r="C36" s="287"/>
      <c r="D36" s="287"/>
      <c r="E36" s="287"/>
      <c r="F36" s="287"/>
      <c r="G36" s="287"/>
      <c r="H36" s="287"/>
      <c r="I36" s="287"/>
      <c r="J36" s="102" t="s">
        <v>272</v>
      </c>
      <c r="K36" s="102" t="s">
        <v>273</v>
      </c>
      <c r="L36" s="102" t="s">
        <v>236</v>
      </c>
      <c r="M36" s="102">
        <v>1511</v>
      </c>
      <c r="N36" s="287"/>
      <c r="O36" s="287"/>
      <c r="P36" s="294"/>
      <c r="Q36" s="294"/>
      <c r="R36" s="294"/>
      <c r="S36" s="294"/>
      <c r="T36" s="297"/>
      <c r="U36" s="297"/>
      <c r="V36" s="297"/>
      <c r="W36" s="297"/>
      <c r="X36" s="297"/>
      <c r="Y36" s="297"/>
      <c r="Z36" s="297"/>
      <c r="AA36" s="300"/>
      <c r="AB36" s="297"/>
      <c r="AC36" s="291"/>
      <c r="AD36" s="291"/>
      <c r="AE36" s="291"/>
      <c r="AF36" s="291"/>
      <c r="AG36" s="294"/>
      <c r="AH36" s="303"/>
      <c r="AI36" s="303"/>
      <c r="AJ36" s="306"/>
      <c r="AK36" s="318"/>
      <c r="AL36" s="320"/>
    </row>
    <row r="37" spans="2:38" ht="36" x14ac:dyDescent="0.25">
      <c r="B37" s="307" t="s">
        <v>322</v>
      </c>
      <c r="C37" s="285" t="s">
        <v>287</v>
      </c>
      <c r="D37" s="285" t="s">
        <v>259</v>
      </c>
      <c r="E37" s="285" t="s">
        <v>258</v>
      </c>
      <c r="F37" s="285" t="s">
        <v>287</v>
      </c>
      <c r="G37" s="285" t="s">
        <v>261</v>
      </c>
      <c r="H37" s="285" t="s">
        <v>84</v>
      </c>
      <c r="I37" s="285" t="s">
        <v>84</v>
      </c>
      <c r="J37" s="102" t="s">
        <v>265</v>
      </c>
      <c r="K37" s="102" t="s">
        <v>266</v>
      </c>
      <c r="L37" s="102" t="s">
        <v>264</v>
      </c>
      <c r="M37" s="102">
        <v>12.218</v>
      </c>
      <c r="N37" s="285" t="s">
        <v>278</v>
      </c>
      <c r="O37" s="285" t="s">
        <v>288</v>
      </c>
      <c r="P37" s="292" t="s">
        <v>165</v>
      </c>
      <c r="Q37" s="292" t="s">
        <v>91</v>
      </c>
      <c r="R37" s="292" t="s">
        <v>92</v>
      </c>
      <c r="S37" s="292" t="s">
        <v>166</v>
      </c>
      <c r="T37" s="310">
        <v>1727592.57</v>
      </c>
      <c r="U37" s="295">
        <v>1727592.57</v>
      </c>
      <c r="V37" s="295">
        <v>1727592.57</v>
      </c>
      <c r="W37" s="295" t="s">
        <v>279</v>
      </c>
      <c r="X37" s="295" t="s">
        <v>279</v>
      </c>
      <c r="Y37" s="295" t="s">
        <v>279</v>
      </c>
      <c r="Z37" s="295" t="s">
        <v>279</v>
      </c>
      <c r="AA37" s="298" t="s">
        <v>279</v>
      </c>
      <c r="AB37" s="295">
        <v>1793804.32</v>
      </c>
      <c r="AC37" s="289" t="s">
        <v>175</v>
      </c>
      <c r="AD37" s="289" t="s">
        <v>279</v>
      </c>
      <c r="AE37" s="289" t="s">
        <v>279</v>
      </c>
      <c r="AF37" s="289">
        <v>1727592.57</v>
      </c>
      <c r="AG37" s="292" t="s">
        <v>279</v>
      </c>
      <c r="AH37" s="311" t="s">
        <v>205</v>
      </c>
      <c r="AI37" s="311" t="s">
        <v>221</v>
      </c>
      <c r="AJ37" s="314">
        <v>45426</v>
      </c>
      <c r="AK37" s="318" t="s">
        <v>483</v>
      </c>
      <c r="AL37" s="320" t="s">
        <v>279</v>
      </c>
    </row>
    <row r="38" spans="2:38" ht="24" x14ac:dyDescent="0.25">
      <c r="B38" s="308"/>
      <c r="C38" s="286"/>
      <c r="D38" s="286"/>
      <c r="E38" s="286"/>
      <c r="F38" s="286"/>
      <c r="G38" s="286"/>
      <c r="H38" s="286"/>
      <c r="I38" s="286"/>
      <c r="J38" s="102" t="s">
        <v>267</v>
      </c>
      <c r="K38" s="102" t="s">
        <v>268</v>
      </c>
      <c r="L38" s="102" t="s">
        <v>269</v>
      </c>
      <c r="M38" s="102">
        <v>660</v>
      </c>
      <c r="N38" s="286"/>
      <c r="O38" s="286"/>
      <c r="P38" s="293"/>
      <c r="Q38" s="293"/>
      <c r="R38" s="293"/>
      <c r="S38" s="293"/>
      <c r="T38" s="310"/>
      <c r="U38" s="296"/>
      <c r="V38" s="296"/>
      <c r="W38" s="296"/>
      <c r="X38" s="296"/>
      <c r="Y38" s="296"/>
      <c r="Z38" s="296"/>
      <c r="AA38" s="299"/>
      <c r="AB38" s="296"/>
      <c r="AC38" s="290"/>
      <c r="AD38" s="290"/>
      <c r="AE38" s="290"/>
      <c r="AF38" s="290"/>
      <c r="AG38" s="293"/>
      <c r="AH38" s="312"/>
      <c r="AI38" s="312"/>
      <c r="AJ38" s="315"/>
      <c r="AK38" s="318"/>
      <c r="AL38" s="320"/>
    </row>
    <row r="39" spans="2:38" ht="36" x14ac:dyDescent="0.25">
      <c r="B39" s="309"/>
      <c r="C39" s="287"/>
      <c r="D39" s="287"/>
      <c r="E39" s="287"/>
      <c r="F39" s="287"/>
      <c r="G39" s="287"/>
      <c r="H39" s="287"/>
      <c r="I39" s="287"/>
      <c r="J39" s="102" t="s">
        <v>272</v>
      </c>
      <c r="K39" s="102" t="s">
        <v>273</v>
      </c>
      <c r="L39" s="102" t="s">
        <v>236</v>
      </c>
      <c r="M39" s="102">
        <v>394</v>
      </c>
      <c r="N39" s="287"/>
      <c r="O39" s="287"/>
      <c r="P39" s="294"/>
      <c r="Q39" s="294"/>
      <c r="R39" s="294"/>
      <c r="S39" s="294"/>
      <c r="T39" s="310"/>
      <c r="U39" s="297"/>
      <c r="V39" s="297"/>
      <c r="W39" s="297"/>
      <c r="X39" s="297"/>
      <c r="Y39" s="297"/>
      <c r="Z39" s="297"/>
      <c r="AA39" s="300"/>
      <c r="AB39" s="297"/>
      <c r="AC39" s="291"/>
      <c r="AD39" s="291"/>
      <c r="AE39" s="291"/>
      <c r="AF39" s="291"/>
      <c r="AG39" s="294"/>
      <c r="AH39" s="313"/>
      <c r="AI39" s="313"/>
      <c r="AJ39" s="316"/>
      <c r="AK39" s="318"/>
      <c r="AL39" s="320"/>
    </row>
    <row r="40" spans="2:38" ht="38.25" x14ac:dyDescent="0.25">
      <c r="B40" s="292" t="s">
        <v>371</v>
      </c>
      <c r="C40" s="285" t="s">
        <v>372</v>
      </c>
      <c r="D40" s="285" t="s">
        <v>373</v>
      </c>
      <c r="E40" s="285" t="s">
        <v>374</v>
      </c>
      <c r="F40" s="285" t="s">
        <v>372</v>
      </c>
      <c r="G40" s="285" t="s">
        <v>375</v>
      </c>
      <c r="H40" s="285" t="s">
        <v>84</v>
      </c>
      <c r="I40" s="285" t="s">
        <v>84</v>
      </c>
      <c r="J40" s="112" t="s">
        <v>376</v>
      </c>
      <c r="K40" s="112" t="s">
        <v>377</v>
      </c>
      <c r="L40" s="112" t="s">
        <v>378</v>
      </c>
      <c r="M40" s="113">
        <v>690737.69</v>
      </c>
      <c r="N40" s="285" t="s">
        <v>278</v>
      </c>
      <c r="O40" s="285" t="s">
        <v>379</v>
      </c>
      <c r="P40" s="292" t="s">
        <v>165</v>
      </c>
      <c r="Q40" s="292" t="s">
        <v>91</v>
      </c>
      <c r="R40" s="292" t="s">
        <v>92</v>
      </c>
      <c r="S40" s="292" t="s">
        <v>166</v>
      </c>
      <c r="T40" s="295">
        <v>659148.93000000005</v>
      </c>
      <c r="U40" s="295">
        <v>659148.93000000005</v>
      </c>
      <c r="V40" s="295">
        <v>659148.93000000005</v>
      </c>
      <c r="W40" s="295" t="s">
        <v>279</v>
      </c>
      <c r="X40" s="295" t="s">
        <v>279</v>
      </c>
      <c r="Y40" s="295" t="s">
        <v>279</v>
      </c>
      <c r="Z40" s="295" t="s">
        <v>279</v>
      </c>
      <c r="AA40" s="298" t="s">
        <v>279</v>
      </c>
      <c r="AB40" s="295">
        <v>116320.4</v>
      </c>
      <c r="AC40" s="289" t="s">
        <v>175</v>
      </c>
      <c r="AD40" s="289" t="s">
        <v>279</v>
      </c>
      <c r="AE40" s="289" t="s">
        <v>279</v>
      </c>
      <c r="AF40" s="289">
        <v>659148.93000000005</v>
      </c>
      <c r="AG40" s="292" t="s">
        <v>279</v>
      </c>
      <c r="AH40" s="301" t="s">
        <v>312</v>
      </c>
      <c r="AI40" s="301" t="s">
        <v>380</v>
      </c>
      <c r="AJ40" s="304">
        <v>45530</v>
      </c>
      <c r="AK40" s="318" t="s">
        <v>484</v>
      </c>
      <c r="AL40" s="320" t="s">
        <v>279</v>
      </c>
    </row>
    <row r="41" spans="2:38" ht="25.5" x14ac:dyDescent="0.25">
      <c r="B41" s="293"/>
      <c r="C41" s="286"/>
      <c r="D41" s="286"/>
      <c r="E41" s="286"/>
      <c r="F41" s="286"/>
      <c r="G41" s="286"/>
      <c r="H41" s="286"/>
      <c r="I41" s="286"/>
      <c r="J41" s="112" t="s">
        <v>381</v>
      </c>
      <c r="K41" s="112" t="s">
        <v>382</v>
      </c>
      <c r="L41" s="112" t="s">
        <v>383</v>
      </c>
      <c r="M41" s="112">
        <v>893</v>
      </c>
      <c r="N41" s="286"/>
      <c r="O41" s="286"/>
      <c r="P41" s="293"/>
      <c r="Q41" s="293"/>
      <c r="R41" s="293"/>
      <c r="S41" s="293"/>
      <c r="T41" s="296"/>
      <c r="U41" s="296"/>
      <c r="V41" s="296"/>
      <c r="W41" s="296"/>
      <c r="X41" s="296"/>
      <c r="Y41" s="296"/>
      <c r="Z41" s="296"/>
      <c r="AA41" s="299"/>
      <c r="AB41" s="296"/>
      <c r="AC41" s="290"/>
      <c r="AD41" s="290"/>
      <c r="AE41" s="290"/>
      <c r="AF41" s="290"/>
      <c r="AG41" s="293"/>
      <c r="AH41" s="302"/>
      <c r="AI41" s="302"/>
      <c r="AJ41" s="305"/>
      <c r="AK41" s="318"/>
      <c r="AL41" s="320"/>
    </row>
    <row r="42" spans="2:38" ht="51" x14ac:dyDescent="0.25">
      <c r="B42" s="293"/>
      <c r="C42" s="286"/>
      <c r="D42" s="286"/>
      <c r="E42" s="286"/>
      <c r="F42" s="286"/>
      <c r="G42" s="286"/>
      <c r="H42" s="286"/>
      <c r="I42" s="286"/>
      <c r="J42" s="112" t="s">
        <v>384</v>
      </c>
      <c r="K42" s="112" t="s">
        <v>385</v>
      </c>
      <c r="L42" s="112" t="s">
        <v>146</v>
      </c>
      <c r="M42" s="112">
        <v>1</v>
      </c>
      <c r="N42" s="286"/>
      <c r="O42" s="286"/>
      <c r="P42" s="293"/>
      <c r="Q42" s="293"/>
      <c r="R42" s="293"/>
      <c r="S42" s="293"/>
      <c r="T42" s="296"/>
      <c r="U42" s="296"/>
      <c r="V42" s="296"/>
      <c r="W42" s="296"/>
      <c r="X42" s="296"/>
      <c r="Y42" s="296"/>
      <c r="Z42" s="296"/>
      <c r="AA42" s="299"/>
      <c r="AB42" s="296"/>
      <c r="AC42" s="290"/>
      <c r="AD42" s="290"/>
      <c r="AE42" s="290"/>
      <c r="AF42" s="290"/>
      <c r="AG42" s="293"/>
      <c r="AH42" s="302"/>
      <c r="AI42" s="302"/>
      <c r="AJ42" s="305"/>
      <c r="AK42" s="318"/>
      <c r="AL42" s="320"/>
    </row>
    <row r="43" spans="2:38" ht="38.25" x14ac:dyDescent="0.25">
      <c r="B43" s="292" t="s">
        <v>386</v>
      </c>
      <c r="C43" s="285" t="s">
        <v>387</v>
      </c>
      <c r="D43" s="285" t="s">
        <v>373</v>
      </c>
      <c r="E43" s="285" t="s">
        <v>374</v>
      </c>
      <c r="F43" s="285" t="s">
        <v>387</v>
      </c>
      <c r="G43" s="285" t="s">
        <v>375</v>
      </c>
      <c r="H43" s="285" t="s">
        <v>84</v>
      </c>
      <c r="I43" s="285" t="s">
        <v>84</v>
      </c>
      <c r="J43" s="112" t="s">
        <v>376</v>
      </c>
      <c r="K43" s="112" t="s">
        <v>377</v>
      </c>
      <c r="L43" s="112" t="s">
        <v>378</v>
      </c>
      <c r="M43" s="113">
        <v>758852.94</v>
      </c>
      <c r="N43" s="285" t="s">
        <v>147</v>
      </c>
      <c r="O43" s="285" t="s">
        <v>124</v>
      </c>
      <c r="P43" s="292" t="s">
        <v>165</v>
      </c>
      <c r="Q43" s="292" t="s">
        <v>91</v>
      </c>
      <c r="R43" s="292" t="s">
        <v>92</v>
      </c>
      <c r="S43" s="292" t="s">
        <v>166</v>
      </c>
      <c r="T43" s="295">
        <v>665661</v>
      </c>
      <c r="U43" s="295">
        <v>665661</v>
      </c>
      <c r="V43" s="295">
        <v>665661</v>
      </c>
      <c r="W43" s="295" t="s">
        <v>279</v>
      </c>
      <c r="X43" s="295" t="s">
        <v>279</v>
      </c>
      <c r="Y43" s="295" t="s">
        <v>279</v>
      </c>
      <c r="Z43" s="295" t="s">
        <v>279</v>
      </c>
      <c r="AA43" s="298" t="s">
        <v>279</v>
      </c>
      <c r="AB43" s="295">
        <v>117469.59</v>
      </c>
      <c r="AC43" s="289" t="s">
        <v>175</v>
      </c>
      <c r="AD43" s="289" t="s">
        <v>279</v>
      </c>
      <c r="AE43" s="289" t="s">
        <v>279</v>
      </c>
      <c r="AF43" s="289">
        <v>665661</v>
      </c>
      <c r="AG43" s="292" t="s">
        <v>279</v>
      </c>
      <c r="AH43" s="301" t="s">
        <v>292</v>
      </c>
      <c r="AI43" s="301" t="s">
        <v>293</v>
      </c>
      <c r="AJ43" s="317"/>
      <c r="AK43" s="318" t="s">
        <v>484</v>
      </c>
      <c r="AL43" s="320"/>
    </row>
    <row r="44" spans="2:38" ht="25.5" x14ac:dyDescent="0.25">
      <c r="B44" s="293"/>
      <c r="C44" s="286"/>
      <c r="D44" s="286"/>
      <c r="E44" s="286"/>
      <c r="F44" s="286"/>
      <c r="G44" s="286"/>
      <c r="H44" s="286"/>
      <c r="I44" s="286"/>
      <c r="J44" s="112" t="s">
        <v>381</v>
      </c>
      <c r="K44" s="112" t="s">
        <v>382</v>
      </c>
      <c r="L44" s="112" t="s">
        <v>383</v>
      </c>
      <c r="M44" s="112">
        <v>300</v>
      </c>
      <c r="N44" s="286"/>
      <c r="O44" s="286"/>
      <c r="P44" s="293"/>
      <c r="Q44" s="293"/>
      <c r="R44" s="293"/>
      <c r="S44" s="293"/>
      <c r="T44" s="296"/>
      <c r="U44" s="296"/>
      <c r="V44" s="296"/>
      <c r="W44" s="296"/>
      <c r="X44" s="296"/>
      <c r="Y44" s="296"/>
      <c r="Z44" s="296"/>
      <c r="AA44" s="299"/>
      <c r="AB44" s="296"/>
      <c r="AC44" s="290"/>
      <c r="AD44" s="290"/>
      <c r="AE44" s="290"/>
      <c r="AF44" s="290"/>
      <c r="AG44" s="293"/>
      <c r="AH44" s="302"/>
      <c r="AI44" s="302"/>
      <c r="AJ44" s="305"/>
      <c r="AK44" s="318"/>
      <c r="AL44" s="320"/>
    </row>
    <row r="45" spans="2:38" ht="51" x14ac:dyDescent="0.25">
      <c r="B45" s="293"/>
      <c r="C45" s="286"/>
      <c r="D45" s="286"/>
      <c r="E45" s="286"/>
      <c r="F45" s="286"/>
      <c r="G45" s="286"/>
      <c r="H45" s="286"/>
      <c r="I45" s="286"/>
      <c r="J45" s="112" t="s">
        <v>384</v>
      </c>
      <c r="K45" s="112" t="s">
        <v>385</v>
      </c>
      <c r="L45" s="112" t="s">
        <v>146</v>
      </c>
      <c r="M45" s="112">
        <v>1</v>
      </c>
      <c r="N45" s="286"/>
      <c r="O45" s="286"/>
      <c r="P45" s="293"/>
      <c r="Q45" s="293"/>
      <c r="R45" s="293"/>
      <c r="S45" s="293"/>
      <c r="T45" s="296"/>
      <c r="U45" s="296"/>
      <c r="V45" s="296"/>
      <c r="W45" s="296"/>
      <c r="X45" s="296"/>
      <c r="Y45" s="296"/>
      <c r="Z45" s="296"/>
      <c r="AA45" s="299"/>
      <c r="AB45" s="296"/>
      <c r="AC45" s="290"/>
      <c r="AD45" s="290"/>
      <c r="AE45" s="290"/>
      <c r="AF45" s="290"/>
      <c r="AG45" s="293"/>
      <c r="AH45" s="302"/>
      <c r="AI45" s="302"/>
      <c r="AJ45" s="305"/>
      <c r="AK45" s="318"/>
      <c r="AL45" s="320"/>
    </row>
    <row r="46" spans="2:38" ht="38.25" x14ac:dyDescent="0.25">
      <c r="B46" s="292" t="s">
        <v>388</v>
      </c>
      <c r="C46" s="285" t="s">
        <v>389</v>
      </c>
      <c r="D46" s="285" t="s">
        <v>373</v>
      </c>
      <c r="E46" s="285" t="s">
        <v>374</v>
      </c>
      <c r="F46" s="285" t="s">
        <v>389</v>
      </c>
      <c r="G46" s="285" t="s">
        <v>375</v>
      </c>
      <c r="H46" s="285" t="s">
        <v>84</v>
      </c>
      <c r="I46" s="285" t="s">
        <v>84</v>
      </c>
      <c r="J46" s="112" t="s">
        <v>376</v>
      </c>
      <c r="K46" s="112" t="s">
        <v>377</v>
      </c>
      <c r="L46" s="112" t="s">
        <v>378</v>
      </c>
      <c r="M46" s="113">
        <v>7151746.0499999998</v>
      </c>
      <c r="N46" s="285" t="s">
        <v>147</v>
      </c>
      <c r="O46" s="285" t="s">
        <v>390</v>
      </c>
      <c r="P46" s="292" t="s">
        <v>165</v>
      </c>
      <c r="Q46" s="292" t="s">
        <v>91</v>
      </c>
      <c r="R46" s="292" t="s">
        <v>92</v>
      </c>
      <c r="S46" s="292" t="s">
        <v>166</v>
      </c>
      <c r="T46" s="295">
        <v>6250929.9800000004</v>
      </c>
      <c r="U46" s="295">
        <v>6250929.9800000004</v>
      </c>
      <c r="V46" s="295">
        <v>6250929.9800000004</v>
      </c>
      <c r="W46" s="295" t="s">
        <v>279</v>
      </c>
      <c r="X46" s="295" t="s">
        <v>279</v>
      </c>
      <c r="Y46" s="295" t="s">
        <v>279</v>
      </c>
      <c r="Z46" s="295" t="s">
        <v>279</v>
      </c>
      <c r="AA46" s="298" t="s">
        <v>279</v>
      </c>
      <c r="AB46" s="295">
        <v>1103105.3</v>
      </c>
      <c r="AC46" s="289" t="s">
        <v>175</v>
      </c>
      <c r="AD46" s="289" t="s">
        <v>279</v>
      </c>
      <c r="AE46" s="289" t="s">
        <v>279</v>
      </c>
      <c r="AF46" s="289">
        <v>6250929.9800000004</v>
      </c>
      <c r="AG46" s="292" t="s">
        <v>279</v>
      </c>
      <c r="AH46" s="301" t="s">
        <v>391</v>
      </c>
      <c r="AI46" s="301" t="s">
        <v>392</v>
      </c>
      <c r="AJ46" s="317"/>
      <c r="AK46" s="318" t="s">
        <v>484</v>
      </c>
      <c r="AL46" s="320"/>
    </row>
    <row r="47" spans="2:38" ht="25.5" x14ac:dyDescent="0.25">
      <c r="B47" s="293"/>
      <c r="C47" s="286"/>
      <c r="D47" s="286"/>
      <c r="E47" s="286"/>
      <c r="F47" s="286"/>
      <c r="G47" s="286"/>
      <c r="H47" s="286"/>
      <c r="I47" s="286"/>
      <c r="J47" s="112" t="s">
        <v>381</v>
      </c>
      <c r="K47" s="112" t="s">
        <v>382</v>
      </c>
      <c r="L47" s="112" t="s">
        <v>383</v>
      </c>
      <c r="M47" s="112">
        <v>3006</v>
      </c>
      <c r="N47" s="286"/>
      <c r="O47" s="286"/>
      <c r="P47" s="293"/>
      <c r="Q47" s="293"/>
      <c r="R47" s="293"/>
      <c r="S47" s="293"/>
      <c r="T47" s="296"/>
      <c r="U47" s="296"/>
      <c r="V47" s="296"/>
      <c r="W47" s="296"/>
      <c r="X47" s="296"/>
      <c r="Y47" s="296"/>
      <c r="Z47" s="296"/>
      <c r="AA47" s="299"/>
      <c r="AB47" s="296"/>
      <c r="AC47" s="290"/>
      <c r="AD47" s="290"/>
      <c r="AE47" s="290"/>
      <c r="AF47" s="290"/>
      <c r="AG47" s="293"/>
      <c r="AH47" s="302"/>
      <c r="AI47" s="302"/>
      <c r="AJ47" s="305"/>
      <c r="AK47" s="318"/>
      <c r="AL47" s="320"/>
    </row>
    <row r="48" spans="2:38" ht="51" x14ac:dyDescent="0.25">
      <c r="B48" s="294"/>
      <c r="C48" s="287"/>
      <c r="D48" s="287"/>
      <c r="E48" s="287"/>
      <c r="F48" s="287"/>
      <c r="G48" s="287"/>
      <c r="H48" s="287"/>
      <c r="I48" s="287"/>
      <c r="J48" s="112" t="s">
        <v>384</v>
      </c>
      <c r="K48" s="112" t="s">
        <v>385</v>
      </c>
      <c r="L48" s="112" t="s">
        <v>146</v>
      </c>
      <c r="M48" s="112">
        <v>1</v>
      </c>
      <c r="N48" s="287"/>
      <c r="O48" s="287"/>
      <c r="P48" s="294"/>
      <c r="Q48" s="294"/>
      <c r="R48" s="294"/>
      <c r="S48" s="294"/>
      <c r="T48" s="297"/>
      <c r="U48" s="297"/>
      <c r="V48" s="297"/>
      <c r="W48" s="297"/>
      <c r="X48" s="297"/>
      <c r="Y48" s="297"/>
      <c r="Z48" s="297"/>
      <c r="AA48" s="300"/>
      <c r="AB48" s="297"/>
      <c r="AC48" s="291"/>
      <c r="AD48" s="291"/>
      <c r="AE48" s="291"/>
      <c r="AF48" s="291"/>
      <c r="AG48" s="294"/>
      <c r="AH48" s="303"/>
      <c r="AI48" s="303"/>
      <c r="AJ48" s="306"/>
      <c r="AK48" s="318"/>
      <c r="AL48" s="320"/>
    </row>
    <row r="49" spans="2:38" ht="51" x14ac:dyDescent="0.25">
      <c r="B49" s="262" t="s">
        <v>393</v>
      </c>
      <c r="C49" s="258" t="s">
        <v>394</v>
      </c>
      <c r="D49" s="258" t="s">
        <v>395</v>
      </c>
      <c r="E49" s="258" t="s">
        <v>396</v>
      </c>
      <c r="F49" s="258" t="s">
        <v>394</v>
      </c>
      <c r="G49" s="258" t="s">
        <v>397</v>
      </c>
      <c r="H49" s="258" t="s">
        <v>84</v>
      </c>
      <c r="I49" s="258" t="s">
        <v>84</v>
      </c>
      <c r="J49" s="115" t="s">
        <v>398</v>
      </c>
      <c r="K49" s="115" t="s">
        <v>399</v>
      </c>
      <c r="L49" s="115" t="s">
        <v>236</v>
      </c>
      <c r="M49" s="116">
        <v>26000</v>
      </c>
      <c r="N49" s="258" t="s">
        <v>147</v>
      </c>
      <c r="O49" s="258" t="s">
        <v>148</v>
      </c>
      <c r="P49" s="258" t="s">
        <v>165</v>
      </c>
      <c r="Q49" s="258" t="s">
        <v>91</v>
      </c>
      <c r="R49" s="258" t="s">
        <v>92</v>
      </c>
      <c r="S49" s="258" t="s">
        <v>166</v>
      </c>
      <c r="T49" s="260">
        <v>284258.13</v>
      </c>
      <c r="U49" s="253">
        <v>284258.13</v>
      </c>
      <c r="V49" s="253">
        <v>284258.13</v>
      </c>
      <c r="W49" s="253" t="s">
        <v>279</v>
      </c>
      <c r="X49" s="253" t="s">
        <v>279</v>
      </c>
      <c r="Y49" s="253" t="s">
        <v>279</v>
      </c>
      <c r="Z49" s="253" t="s">
        <v>279</v>
      </c>
      <c r="AA49" s="253" t="s">
        <v>279</v>
      </c>
      <c r="AB49" s="253">
        <v>50163.199999999997</v>
      </c>
      <c r="AC49" s="253" t="s">
        <v>175</v>
      </c>
      <c r="AD49" s="253" t="s">
        <v>279</v>
      </c>
      <c r="AE49" s="253" t="s">
        <v>279</v>
      </c>
      <c r="AF49" s="257">
        <v>284258.13</v>
      </c>
      <c r="AG49" s="253" t="s">
        <v>279</v>
      </c>
      <c r="AH49" s="255" t="s">
        <v>312</v>
      </c>
      <c r="AI49" s="255" t="s">
        <v>380</v>
      </c>
      <c r="AJ49" s="255" t="s">
        <v>486</v>
      </c>
      <c r="AK49" s="318" t="s">
        <v>485</v>
      </c>
      <c r="AL49" s="320" t="s">
        <v>279</v>
      </c>
    </row>
    <row r="50" spans="2:38" ht="63.75" x14ac:dyDescent="0.25">
      <c r="B50" s="263"/>
      <c r="C50" s="259"/>
      <c r="D50" s="259"/>
      <c r="E50" s="259"/>
      <c r="F50" s="259"/>
      <c r="G50" s="259"/>
      <c r="H50" s="259"/>
      <c r="I50" s="259"/>
      <c r="J50" s="115" t="s">
        <v>400</v>
      </c>
      <c r="K50" s="115" t="s">
        <v>401</v>
      </c>
      <c r="L50" s="115" t="s">
        <v>402</v>
      </c>
      <c r="M50" s="116">
        <v>5</v>
      </c>
      <c r="N50" s="259"/>
      <c r="O50" s="259"/>
      <c r="P50" s="259"/>
      <c r="Q50" s="259"/>
      <c r="R50" s="259"/>
      <c r="S50" s="259"/>
      <c r="T50" s="261"/>
      <c r="U50" s="254"/>
      <c r="V50" s="254"/>
      <c r="W50" s="254"/>
      <c r="X50" s="254"/>
      <c r="Y50" s="254"/>
      <c r="Z50" s="254"/>
      <c r="AA50" s="254"/>
      <c r="AB50" s="254"/>
      <c r="AC50" s="254"/>
      <c r="AD50" s="254"/>
      <c r="AE50" s="254"/>
      <c r="AF50" s="257"/>
      <c r="AG50" s="254"/>
      <c r="AH50" s="256"/>
      <c r="AI50" s="256"/>
      <c r="AJ50" s="256"/>
      <c r="AK50" s="318"/>
      <c r="AL50" s="320"/>
    </row>
    <row r="51" spans="2:38" ht="51" x14ac:dyDescent="0.25">
      <c r="B51" s="262" t="s">
        <v>403</v>
      </c>
      <c r="C51" s="258" t="s">
        <v>404</v>
      </c>
      <c r="D51" s="258" t="s">
        <v>395</v>
      </c>
      <c r="E51" s="258" t="s">
        <v>396</v>
      </c>
      <c r="F51" s="258" t="s">
        <v>404</v>
      </c>
      <c r="G51" s="258" t="s">
        <v>397</v>
      </c>
      <c r="H51" s="258" t="s">
        <v>84</v>
      </c>
      <c r="I51" s="258" t="s">
        <v>84</v>
      </c>
      <c r="J51" s="115" t="s">
        <v>398</v>
      </c>
      <c r="K51" s="115" t="s">
        <v>399</v>
      </c>
      <c r="L51" s="115" t="s">
        <v>236</v>
      </c>
      <c r="M51" s="116">
        <v>6000</v>
      </c>
      <c r="N51" s="258" t="s">
        <v>147</v>
      </c>
      <c r="O51" s="258" t="s">
        <v>405</v>
      </c>
      <c r="P51" s="258" t="s">
        <v>165</v>
      </c>
      <c r="Q51" s="258" t="s">
        <v>91</v>
      </c>
      <c r="R51" s="258" t="s">
        <v>92</v>
      </c>
      <c r="S51" s="258" t="s">
        <v>166</v>
      </c>
      <c r="T51" s="260">
        <v>335000</v>
      </c>
      <c r="U51" s="253">
        <v>335000</v>
      </c>
      <c r="V51" s="253">
        <v>335000</v>
      </c>
      <c r="W51" s="253" t="s">
        <v>279</v>
      </c>
      <c r="X51" s="253" t="s">
        <v>279</v>
      </c>
      <c r="Y51" s="253" t="s">
        <v>279</v>
      </c>
      <c r="Z51" s="253" t="s">
        <v>279</v>
      </c>
      <c r="AA51" s="253" t="s">
        <v>279</v>
      </c>
      <c r="AB51" s="253">
        <v>59118</v>
      </c>
      <c r="AC51" s="253" t="s">
        <v>175</v>
      </c>
      <c r="AD51" s="253" t="s">
        <v>279</v>
      </c>
      <c r="AE51" s="253" t="s">
        <v>279</v>
      </c>
      <c r="AF51" s="257">
        <v>335000</v>
      </c>
      <c r="AG51" s="253" t="s">
        <v>279</v>
      </c>
      <c r="AH51" s="255" t="s">
        <v>380</v>
      </c>
      <c r="AI51" s="255" t="s">
        <v>406</v>
      </c>
      <c r="AJ51" s="255"/>
      <c r="AK51" s="318" t="s">
        <v>485</v>
      </c>
      <c r="AL51" s="321">
        <v>45554</v>
      </c>
    </row>
    <row r="52" spans="2:38" ht="63.75" x14ac:dyDescent="0.25">
      <c r="B52" s="263"/>
      <c r="C52" s="259"/>
      <c r="D52" s="259"/>
      <c r="E52" s="259"/>
      <c r="F52" s="259"/>
      <c r="G52" s="259"/>
      <c r="H52" s="259"/>
      <c r="I52" s="259"/>
      <c r="J52" s="115" t="s">
        <v>400</v>
      </c>
      <c r="K52" s="115" t="s">
        <v>401</v>
      </c>
      <c r="L52" s="115" t="s">
        <v>402</v>
      </c>
      <c r="M52" s="115">
        <v>0.6</v>
      </c>
      <c r="N52" s="259"/>
      <c r="O52" s="259"/>
      <c r="P52" s="259"/>
      <c r="Q52" s="259"/>
      <c r="R52" s="259"/>
      <c r="S52" s="259"/>
      <c r="T52" s="261"/>
      <c r="U52" s="254"/>
      <c r="V52" s="254"/>
      <c r="W52" s="254"/>
      <c r="X52" s="254"/>
      <c r="Y52" s="254"/>
      <c r="Z52" s="254"/>
      <c r="AA52" s="254"/>
      <c r="AB52" s="254"/>
      <c r="AC52" s="254"/>
      <c r="AD52" s="254"/>
      <c r="AE52" s="254"/>
      <c r="AF52" s="257"/>
      <c r="AG52" s="254"/>
      <c r="AH52" s="256"/>
      <c r="AI52" s="256"/>
      <c r="AJ52" s="256"/>
      <c r="AK52" s="318"/>
      <c r="AL52" s="320"/>
    </row>
    <row r="53" spans="2:38" ht="51" x14ac:dyDescent="0.25">
      <c r="B53" s="262" t="s">
        <v>407</v>
      </c>
      <c r="C53" s="258" t="s">
        <v>408</v>
      </c>
      <c r="D53" s="258" t="s">
        <v>395</v>
      </c>
      <c r="E53" s="258" t="s">
        <v>396</v>
      </c>
      <c r="F53" s="258" t="s">
        <v>408</v>
      </c>
      <c r="G53" s="258" t="s">
        <v>397</v>
      </c>
      <c r="H53" s="258" t="s">
        <v>84</v>
      </c>
      <c r="I53" s="258" t="s">
        <v>84</v>
      </c>
      <c r="J53" s="115" t="s">
        <v>398</v>
      </c>
      <c r="K53" s="115" t="s">
        <v>399</v>
      </c>
      <c r="L53" s="115" t="s">
        <v>236</v>
      </c>
      <c r="M53" s="116">
        <v>23700</v>
      </c>
      <c r="N53" s="258" t="s">
        <v>147</v>
      </c>
      <c r="O53" s="258" t="s">
        <v>409</v>
      </c>
      <c r="P53" s="258" t="s">
        <v>165</v>
      </c>
      <c r="Q53" s="258" t="s">
        <v>91</v>
      </c>
      <c r="R53" s="258" t="s">
        <v>92</v>
      </c>
      <c r="S53" s="258" t="s">
        <v>166</v>
      </c>
      <c r="T53" s="260">
        <v>1500000</v>
      </c>
      <c r="U53" s="253">
        <v>1500000</v>
      </c>
      <c r="V53" s="253">
        <v>1500000</v>
      </c>
      <c r="W53" s="253" t="s">
        <v>279</v>
      </c>
      <c r="X53" s="253" t="s">
        <v>279</v>
      </c>
      <c r="Y53" s="253" t="s">
        <v>279</v>
      </c>
      <c r="Z53" s="253" t="s">
        <v>279</v>
      </c>
      <c r="AA53" s="253" t="s">
        <v>279</v>
      </c>
      <c r="AB53" s="253">
        <v>264706</v>
      </c>
      <c r="AC53" s="253" t="s">
        <v>175</v>
      </c>
      <c r="AD53" s="253" t="s">
        <v>279</v>
      </c>
      <c r="AE53" s="253" t="s">
        <v>279</v>
      </c>
      <c r="AF53" s="257">
        <v>1500000</v>
      </c>
      <c r="AG53" s="253" t="s">
        <v>279</v>
      </c>
      <c r="AH53" s="255" t="s">
        <v>280</v>
      </c>
      <c r="AI53" s="255" t="s">
        <v>281</v>
      </c>
      <c r="AJ53" s="255"/>
      <c r="AK53" s="318" t="s">
        <v>485</v>
      </c>
      <c r="AL53" s="321">
        <v>45555</v>
      </c>
    </row>
    <row r="54" spans="2:38" ht="63.75" x14ac:dyDescent="0.25">
      <c r="B54" s="263"/>
      <c r="C54" s="259"/>
      <c r="D54" s="259"/>
      <c r="E54" s="259"/>
      <c r="F54" s="259"/>
      <c r="G54" s="259"/>
      <c r="H54" s="259"/>
      <c r="I54" s="259"/>
      <c r="J54" s="115" t="s">
        <v>400</v>
      </c>
      <c r="K54" s="115" t="s">
        <v>401</v>
      </c>
      <c r="L54" s="115" t="s">
        <v>402</v>
      </c>
      <c r="M54" s="116">
        <v>2</v>
      </c>
      <c r="N54" s="259"/>
      <c r="O54" s="259"/>
      <c r="P54" s="259"/>
      <c r="Q54" s="259"/>
      <c r="R54" s="259"/>
      <c r="S54" s="259"/>
      <c r="T54" s="261"/>
      <c r="U54" s="254"/>
      <c r="V54" s="254"/>
      <c r="W54" s="254"/>
      <c r="X54" s="254"/>
      <c r="Y54" s="254"/>
      <c r="Z54" s="254"/>
      <c r="AA54" s="254"/>
      <c r="AB54" s="254"/>
      <c r="AC54" s="254"/>
      <c r="AD54" s="254"/>
      <c r="AE54" s="254"/>
      <c r="AF54" s="257"/>
      <c r="AG54" s="254"/>
      <c r="AH54" s="256"/>
      <c r="AI54" s="256"/>
      <c r="AJ54" s="256"/>
      <c r="AK54" s="318"/>
      <c r="AL54" s="320"/>
    </row>
    <row r="55" spans="2:38" ht="51" x14ac:dyDescent="0.25">
      <c r="B55" s="262" t="s">
        <v>410</v>
      </c>
      <c r="C55" s="258" t="s">
        <v>411</v>
      </c>
      <c r="D55" s="258" t="s">
        <v>395</v>
      </c>
      <c r="E55" s="258" t="s">
        <v>396</v>
      </c>
      <c r="F55" s="258" t="s">
        <v>411</v>
      </c>
      <c r="G55" s="258" t="s">
        <v>397</v>
      </c>
      <c r="H55" s="258" t="s">
        <v>84</v>
      </c>
      <c r="I55" s="258" t="s">
        <v>84</v>
      </c>
      <c r="J55" s="115" t="s">
        <v>398</v>
      </c>
      <c r="K55" s="115" t="s">
        <v>399</v>
      </c>
      <c r="L55" s="115" t="s">
        <v>236</v>
      </c>
      <c r="M55" s="116">
        <v>5920</v>
      </c>
      <c r="N55" s="258" t="s">
        <v>147</v>
      </c>
      <c r="O55" s="258" t="s">
        <v>412</v>
      </c>
      <c r="P55" s="258" t="s">
        <v>165</v>
      </c>
      <c r="Q55" s="258" t="s">
        <v>91</v>
      </c>
      <c r="R55" s="258" t="s">
        <v>92</v>
      </c>
      <c r="S55" s="258" t="s">
        <v>166</v>
      </c>
      <c r="T55" s="260">
        <v>680000</v>
      </c>
      <c r="U55" s="253">
        <v>680000</v>
      </c>
      <c r="V55" s="253">
        <v>680000</v>
      </c>
      <c r="W55" s="253" t="s">
        <v>279</v>
      </c>
      <c r="X55" s="253" t="s">
        <v>279</v>
      </c>
      <c r="Y55" s="253" t="s">
        <v>279</v>
      </c>
      <c r="Z55" s="253" t="s">
        <v>279</v>
      </c>
      <c r="AA55" s="253" t="s">
        <v>279</v>
      </c>
      <c r="AB55" s="253">
        <v>120000</v>
      </c>
      <c r="AC55" s="253" t="s">
        <v>175</v>
      </c>
      <c r="AD55" s="253" t="s">
        <v>279</v>
      </c>
      <c r="AE55" s="253" t="s">
        <v>279</v>
      </c>
      <c r="AF55" s="257">
        <v>680000</v>
      </c>
      <c r="AG55" s="253" t="s">
        <v>279</v>
      </c>
      <c r="AH55" s="255" t="s">
        <v>304</v>
      </c>
      <c r="AI55" s="255" t="s">
        <v>413</v>
      </c>
      <c r="AJ55" s="255"/>
      <c r="AK55" s="318" t="s">
        <v>485</v>
      </c>
      <c r="AL55" s="320"/>
    </row>
    <row r="56" spans="2:38" ht="63.75" x14ac:dyDescent="0.25">
      <c r="B56" s="263"/>
      <c r="C56" s="259"/>
      <c r="D56" s="259"/>
      <c r="E56" s="259"/>
      <c r="F56" s="259"/>
      <c r="G56" s="259"/>
      <c r="H56" s="259"/>
      <c r="I56" s="259"/>
      <c r="J56" s="115" t="s">
        <v>400</v>
      </c>
      <c r="K56" s="115" t="s">
        <v>401</v>
      </c>
      <c r="L56" s="115" t="s">
        <v>402</v>
      </c>
      <c r="M56" s="115">
        <v>3</v>
      </c>
      <c r="N56" s="259"/>
      <c r="O56" s="259"/>
      <c r="P56" s="259"/>
      <c r="Q56" s="259"/>
      <c r="R56" s="259"/>
      <c r="S56" s="259"/>
      <c r="T56" s="261"/>
      <c r="U56" s="254"/>
      <c r="V56" s="254"/>
      <c r="W56" s="254"/>
      <c r="X56" s="254"/>
      <c r="Y56" s="254"/>
      <c r="Z56" s="254"/>
      <c r="AA56" s="254"/>
      <c r="AB56" s="254"/>
      <c r="AC56" s="254"/>
      <c r="AD56" s="254"/>
      <c r="AE56" s="254"/>
      <c r="AF56" s="257"/>
      <c r="AG56" s="254"/>
      <c r="AH56" s="256"/>
      <c r="AI56" s="256"/>
      <c r="AJ56" s="256"/>
      <c r="AK56" s="318"/>
      <c r="AL56" s="320"/>
    </row>
  </sheetData>
  <mergeCells count="509">
    <mergeCell ref="AL46:AL48"/>
    <mergeCell ref="AL49:AL50"/>
    <mergeCell ref="AL51:AL52"/>
    <mergeCell ref="AL53:AL54"/>
    <mergeCell ref="AL55:AL56"/>
    <mergeCell ref="AL3:AL4"/>
    <mergeCell ref="AL6:AL7"/>
    <mergeCell ref="AL8:AL9"/>
    <mergeCell ref="AL10:AL21"/>
    <mergeCell ref="AL22:AL31"/>
    <mergeCell ref="AL32:AL36"/>
    <mergeCell ref="AL37:AL39"/>
    <mergeCell ref="AL40:AL42"/>
    <mergeCell ref="AL43:AL45"/>
    <mergeCell ref="AK46:AK48"/>
    <mergeCell ref="AK49:AK50"/>
    <mergeCell ref="AK51:AK52"/>
    <mergeCell ref="AK53:AK54"/>
    <mergeCell ref="AK55:AK56"/>
    <mergeCell ref="AK3:AK4"/>
    <mergeCell ref="AK6:AK7"/>
    <mergeCell ref="AK8:AK9"/>
    <mergeCell ref="AK10:AK21"/>
    <mergeCell ref="AK22:AK31"/>
    <mergeCell ref="AK32:AK36"/>
    <mergeCell ref="AK37:AK39"/>
    <mergeCell ref="AK40:AK42"/>
    <mergeCell ref="AK43:AK45"/>
    <mergeCell ref="AB46:AB48"/>
    <mergeCell ref="AC46:AC48"/>
    <mergeCell ref="AD46:AD48"/>
    <mergeCell ref="AE46:AE48"/>
    <mergeCell ref="AF46:AF48"/>
    <mergeCell ref="AG46:AG48"/>
    <mergeCell ref="AH46:AH48"/>
    <mergeCell ref="AI46:AI48"/>
    <mergeCell ref="AJ46:AJ48"/>
    <mergeCell ref="AI43:AI45"/>
    <mergeCell ref="AJ43:AJ45"/>
    <mergeCell ref="B46:B48"/>
    <mergeCell ref="C46:C48"/>
    <mergeCell ref="D46:D48"/>
    <mergeCell ref="E46:E48"/>
    <mergeCell ref="F46:F48"/>
    <mergeCell ref="G46:G48"/>
    <mergeCell ref="H46:H48"/>
    <mergeCell ref="I46:I48"/>
    <mergeCell ref="N46:N48"/>
    <mergeCell ref="O46:O48"/>
    <mergeCell ref="P46:P48"/>
    <mergeCell ref="Q46:Q48"/>
    <mergeCell ref="R46:R48"/>
    <mergeCell ref="S46:S48"/>
    <mergeCell ref="T46:T48"/>
    <mergeCell ref="U46:U48"/>
    <mergeCell ref="V46:V48"/>
    <mergeCell ref="W46:W48"/>
    <mergeCell ref="X46:X48"/>
    <mergeCell ref="Y46:Y48"/>
    <mergeCell ref="Z46:Z48"/>
    <mergeCell ref="AA46:AA48"/>
    <mergeCell ref="Z43:Z45"/>
    <mergeCell ref="AA43:AA45"/>
    <mergeCell ref="AB43:AB45"/>
    <mergeCell ref="AC43:AC45"/>
    <mergeCell ref="AD43:AD45"/>
    <mergeCell ref="AE43:AE45"/>
    <mergeCell ref="AF43:AF45"/>
    <mergeCell ref="AG43:AG45"/>
    <mergeCell ref="AH43:AH45"/>
    <mergeCell ref="AG40:AG42"/>
    <mergeCell ref="AH40:AH42"/>
    <mergeCell ref="AI40:AI42"/>
    <mergeCell ref="AJ40:AJ42"/>
    <mergeCell ref="B43:B45"/>
    <mergeCell ref="C43:C45"/>
    <mergeCell ref="D43:D45"/>
    <mergeCell ref="E43:E45"/>
    <mergeCell ref="F43:F45"/>
    <mergeCell ref="G43:G45"/>
    <mergeCell ref="H43:H45"/>
    <mergeCell ref="I43:I45"/>
    <mergeCell ref="N43:N45"/>
    <mergeCell ref="O43:O45"/>
    <mergeCell ref="P43:P45"/>
    <mergeCell ref="Q43:Q45"/>
    <mergeCell ref="R43:R45"/>
    <mergeCell ref="S43:S45"/>
    <mergeCell ref="T43:T45"/>
    <mergeCell ref="U43:U45"/>
    <mergeCell ref="V43:V45"/>
    <mergeCell ref="W43:W45"/>
    <mergeCell ref="X43:X45"/>
    <mergeCell ref="Y43:Y45"/>
    <mergeCell ref="X40:X42"/>
    <mergeCell ref="Y40:Y42"/>
    <mergeCell ref="Z40:Z42"/>
    <mergeCell ref="AA40:AA42"/>
    <mergeCell ref="AB40:AB42"/>
    <mergeCell ref="AC40:AC42"/>
    <mergeCell ref="AD40:AD42"/>
    <mergeCell ref="AE40:AE42"/>
    <mergeCell ref="AF40:AF42"/>
    <mergeCell ref="O40:O42"/>
    <mergeCell ref="P40:P42"/>
    <mergeCell ref="Q40:Q42"/>
    <mergeCell ref="R40:R42"/>
    <mergeCell ref="S40:S42"/>
    <mergeCell ref="T40:T42"/>
    <mergeCell ref="U40:U42"/>
    <mergeCell ref="V40:V42"/>
    <mergeCell ref="W40:W42"/>
    <mergeCell ref="B40:B42"/>
    <mergeCell ref="C40:C42"/>
    <mergeCell ref="D40:D42"/>
    <mergeCell ref="E40:E42"/>
    <mergeCell ref="F40:F42"/>
    <mergeCell ref="G40:G42"/>
    <mergeCell ref="H40:H42"/>
    <mergeCell ref="I40:I42"/>
    <mergeCell ref="N40:N42"/>
    <mergeCell ref="AG37:AG39"/>
    <mergeCell ref="AH37:AH39"/>
    <mergeCell ref="AI37:AI39"/>
    <mergeCell ref="AJ37:AJ39"/>
    <mergeCell ref="U37:U39"/>
    <mergeCell ref="V37:V39"/>
    <mergeCell ref="W37:W39"/>
    <mergeCell ref="X37:X39"/>
    <mergeCell ref="Y37:Y39"/>
    <mergeCell ref="Z37:Z39"/>
    <mergeCell ref="AA37:AA39"/>
    <mergeCell ref="AB37:AB39"/>
    <mergeCell ref="AC37:AC39"/>
    <mergeCell ref="AD32:AD36"/>
    <mergeCell ref="AE32:AE36"/>
    <mergeCell ref="AF32:AF36"/>
    <mergeCell ref="H37:H39"/>
    <mergeCell ref="I37:I39"/>
    <mergeCell ref="N37:N39"/>
    <mergeCell ref="O37:O39"/>
    <mergeCell ref="P37:P39"/>
    <mergeCell ref="Q37:Q39"/>
    <mergeCell ref="R37:R39"/>
    <mergeCell ref="S37:S39"/>
    <mergeCell ref="T37:T39"/>
    <mergeCell ref="AD37:AD39"/>
    <mergeCell ref="AE37:AE39"/>
    <mergeCell ref="AF37:AF39"/>
    <mergeCell ref="U32:U36"/>
    <mergeCell ref="V32:V36"/>
    <mergeCell ref="W32:W36"/>
    <mergeCell ref="X32:X36"/>
    <mergeCell ref="Y32:Y36"/>
    <mergeCell ref="Z32:Z36"/>
    <mergeCell ref="AA32:AA36"/>
    <mergeCell ref="AB32:AB36"/>
    <mergeCell ref="AC32:AC36"/>
    <mergeCell ref="AH32:AH36"/>
    <mergeCell ref="AI32:AI36"/>
    <mergeCell ref="B22:B31"/>
    <mergeCell ref="T22:T31"/>
    <mergeCell ref="AH22:AH31"/>
    <mergeCell ref="AI22:AI31"/>
    <mergeCell ref="AJ22:AJ31"/>
    <mergeCell ref="C28:C31"/>
    <mergeCell ref="D28:D31"/>
    <mergeCell ref="E28:E31"/>
    <mergeCell ref="F28:F31"/>
    <mergeCell ref="G28:G31"/>
    <mergeCell ref="H28:H31"/>
    <mergeCell ref="I28:I31"/>
    <mergeCell ref="N28:N31"/>
    <mergeCell ref="O28:O31"/>
    <mergeCell ref="P28:P31"/>
    <mergeCell ref="Q28:Q31"/>
    <mergeCell ref="R28:R31"/>
    <mergeCell ref="S28:S31"/>
    <mergeCell ref="U28:U31"/>
    <mergeCell ref="V28:V31"/>
    <mergeCell ref="W28:W31"/>
    <mergeCell ref="X28:X31"/>
    <mergeCell ref="AJ32:AJ36"/>
    <mergeCell ref="G22:G27"/>
    <mergeCell ref="H22:H27"/>
    <mergeCell ref="I22:I27"/>
    <mergeCell ref="N22:N27"/>
    <mergeCell ref="C22:C27"/>
    <mergeCell ref="D22:D27"/>
    <mergeCell ref="E22:E27"/>
    <mergeCell ref="B32:B36"/>
    <mergeCell ref="C32:C36"/>
    <mergeCell ref="D32:D36"/>
    <mergeCell ref="E32:E36"/>
    <mergeCell ref="F32:F36"/>
    <mergeCell ref="G32:G36"/>
    <mergeCell ref="H32:H36"/>
    <mergeCell ref="I32:I36"/>
    <mergeCell ref="N32:N36"/>
    <mergeCell ref="AB28:AB31"/>
    <mergeCell ref="AC28:AC31"/>
    <mergeCell ref="AD28:AD31"/>
    <mergeCell ref="AE28:AE31"/>
    <mergeCell ref="AF28:AF31"/>
    <mergeCell ref="AG28:AG31"/>
    <mergeCell ref="AG32:AG36"/>
    <mergeCell ref="B37:B39"/>
    <mergeCell ref="C37:C39"/>
    <mergeCell ref="D37:D39"/>
    <mergeCell ref="E37:E39"/>
    <mergeCell ref="F37:F39"/>
    <mergeCell ref="G37:G39"/>
    <mergeCell ref="AE22:AE27"/>
    <mergeCell ref="AF22:AF27"/>
    <mergeCell ref="AG22:AG27"/>
    <mergeCell ref="O22:O27"/>
    <mergeCell ref="P22:P27"/>
    <mergeCell ref="Q22:Q27"/>
    <mergeCell ref="R22:R27"/>
    <mergeCell ref="S22:S27"/>
    <mergeCell ref="AA28:AA31"/>
    <mergeCell ref="F22:F27"/>
    <mergeCell ref="Y28:Y31"/>
    <mergeCell ref="Z28:Z31"/>
    <mergeCell ref="O32:O36"/>
    <mergeCell ref="P32:P36"/>
    <mergeCell ref="Q32:Q36"/>
    <mergeCell ref="R32:R36"/>
    <mergeCell ref="S32:S36"/>
    <mergeCell ref="T32:T36"/>
    <mergeCell ref="AH10:AH21"/>
    <mergeCell ref="AI10:AI21"/>
    <mergeCell ref="AJ10:AJ21"/>
    <mergeCell ref="T10:T21"/>
    <mergeCell ref="U22:U27"/>
    <mergeCell ref="V22:V27"/>
    <mergeCell ref="W22:W27"/>
    <mergeCell ref="X22:X27"/>
    <mergeCell ref="Y22:Y27"/>
    <mergeCell ref="Z22:Z27"/>
    <mergeCell ref="AA22:AA27"/>
    <mergeCell ref="AB22:AB27"/>
    <mergeCell ref="AC22:AC27"/>
    <mergeCell ref="AD22:AD27"/>
    <mergeCell ref="AE16:AE21"/>
    <mergeCell ref="AF16:AF21"/>
    <mergeCell ref="AG16:AG21"/>
    <mergeCell ref="Z16:Z21"/>
    <mergeCell ref="AA16:AA21"/>
    <mergeCell ref="AB16:AB21"/>
    <mergeCell ref="AC16:AC21"/>
    <mergeCell ref="AD16:AD21"/>
    <mergeCell ref="U16:U21"/>
    <mergeCell ref="V16:V21"/>
    <mergeCell ref="W16:W21"/>
    <mergeCell ref="X16:X21"/>
    <mergeCell ref="Y16:Y21"/>
    <mergeCell ref="B10:B21"/>
    <mergeCell ref="C16:C21"/>
    <mergeCell ref="D16:D21"/>
    <mergeCell ref="E16:E21"/>
    <mergeCell ref="F16:F21"/>
    <mergeCell ref="G16:G21"/>
    <mergeCell ref="H16:H21"/>
    <mergeCell ref="I16:I21"/>
    <mergeCell ref="N16:N21"/>
    <mergeCell ref="O16:O21"/>
    <mergeCell ref="P16:P21"/>
    <mergeCell ref="Q16:Q21"/>
    <mergeCell ref="R16:R21"/>
    <mergeCell ref="S16:S21"/>
    <mergeCell ref="P10:P15"/>
    <mergeCell ref="Q10:Q15"/>
    <mergeCell ref="R10:R15"/>
    <mergeCell ref="S10:S15"/>
    <mergeCell ref="G10:G15"/>
    <mergeCell ref="H10:H15"/>
    <mergeCell ref="I10:I15"/>
    <mergeCell ref="AE10:AE15"/>
    <mergeCell ref="AF10:AF15"/>
    <mergeCell ref="AG10:AG15"/>
    <mergeCell ref="Z10:Z15"/>
    <mergeCell ref="AA10:AA15"/>
    <mergeCell ref="AB10:AB15"/>
    <mergeCell ref="AC10:AC15"/>
    <mergeCell ref="AD10:AD15"/>
    <mergeCell ref="U10:U15"/>
    <mergeCell ref="V10:V15"/>
    <mergeCell ref="W10:W15"/>
    <mergeCell ref="X10:X15"/>
    <mergeCell ref="Y10:Y15"/>
    <mergeCell ref="N10:N15"/>
    <mergeCell ref="O10:O15"/>
    <mergeCell ref="C10:C15"/>
    <mergeCell ref="D10:D15"/>
    <mergeCell ref="E10:E15"/>
    <mergeCell ref="F10:F15"/>
    <mergeCell ref="AH6:AH7"/>
    <mergeCell ref="AH8:AH9"/>
    <mergeCell ref="AA6:AA7"/>
    <mergeCell ref="AA8:AA9"/>
    <mergeCell ref="AB8:AB9"/>
    <mergeCell ref="AB6:AB7"/>
    <mergeCell ref="AC6:AC7"/>
    <mergeCell ref="AC8:AC9"/>
    <mergeCell ref="X6:X7"/>
    <mergeCell ref="X8:X9"/>
    <mergeCell ref="Y6:Y7"/>
    <mergeCell ref="Y8:Y9"/>
    <mergeCell ref="Z6:Z7"/>
    <mergeCell ref="Z8:Z9"/>
    <mergeCell ref="U6:U7"/>
    <mergeCell ref="U8:U9"/>
    <mergeCell ref="V6:V7"/>
    <mergeCell ref="H8:H9"/>
    <mergeCell ref="AI6:AI7"/>
    <mergeCell ref="AI8:AI9"/>
    <mergeCell ref="AJ6:AJ7"/>
    <mergeCell ref="AJ8:AJ9"/>
    <mergeCell ref="AD6:AD7"/>
    <mergeCell ref="AD8:AD9"/>
    <mergeCell ref="AE8:AE9"/>
    <mergeCell ref="AE6:AE7"/>
    <mergeCell ref="AG6:AG7"/>
    <mergeCell ref="AG8:AG9"/>
    <mergeCell ref="AF8:AF9"/>
    <mergeCell ref="AF6:AF7"/>
    <mergeCell ref="V8:V9"/>
    <mergeCell ref="W6:W7"/>
    <mergeCell ref="W8:W9"/>
    <mergeCell ref="Q8:Q9"/>
    <mergeCell ref="R8:R9"/>
    <mergeCell ref="S8:S9"/>
    <mergeCell ref="T6:T7"/>
    <mergeCell ref="T8:T9"/>
    <mergeCell ref="Q6:Q7"/>
    <mergeCell ref="R6:R7"/>
    <mergeCell ref="S6:S7"/>
    <mergeCell ref="B1:AI1"/>
    <mergeCell ref="B3:B4"/>
    <mergeCell ref="C3:C4"/>
    <mergeCell ref="D3:D4"/>
    <mergeCell ref="E3:E4"/>
    <mergeCell ref="F3:F4"/>
    <mergeCell ref="G3:G4"/>
    <mergeCell ref="H3:H4"/>
    <mergeCell ref="I3:I4"/>
    <mergeCell ref="J3:M3"/>
    <mergeCell ref="AG3:AG4"/>
    <mergeCell ref="AH3:AH4"/>
    <mergeCell ref="AI3:AI4"/>
    <mergeCell ref="AJ3:AJ4"/>
    <mergeCell ref="T3:T4"/>
    <mergeCell ref="U3:U4"/>
    <mergeCell ref="V3:AA3"/>
    <mergeCell ref="AB3:AB4"/>
    <mergeCell ref="AC3:AC4"/>
    <mergeCell ref="AD3:AF3"/>
    <mergeCell ref="N3:N4"/>
    <mergeCell ref="O3:O4"/>
    <mergeCell ref="P3:P4"/>
    <mergeCell ref="Q3:Q4"/>
    <mergeCell ref="R3:R4"/>
    <mergeCell ref="S3:S4"/>
    <mergeCell ref="H6:H7"/>
    <mergeCell ref="N8:N9"/>
    <mergeCell ref="O6:O7"/>
    <mergeCell ref="O8:O9"/>
    <mergeCell ref="N6:N7"/>
    <mergeCell ref="P8:P9"/>
    <mergeCell ref="P6:P7"/>
    <mergeCell ref="I6:I7"/>
    <mergeCell ref="B8:B9"/>
    <mergeCell ref="C8:C9"/>
    <mergeCell ref="D8:D9"/>
    <mergeCell ref="E8:E9"/>
    <mergeCell ref="F8:F9"/>
    <mergeCell ref="G8:G9"/>
    <mergeCell ref="B6:B7"/>
    <mergeCell ref="C6:C7"/>
    <mergeCell ref="D6:D7"/>
    <mergeCell ref="E6:E7"/>
    <mergeCell ref="F6:F7"/>
    <mergeCell ref="G6:G7"/>
    <mergeCell ref="I8:I9"/>
    <mergeCell ref="B49:B50"/>
    <mergeCell ref="C49:C50"/>
    <mergeCell ref="D49:D50"/>
    <mergeCell ref="E49:E50"/>
    <mergeCell ref="F49:F50"/>
    <mergeCell ref="G49:G50"/>
    <mergeCell ref="H49:H50"/>
    <mergeCell ref="I49:I50"/>
    <mergeCell ref="N49:N50"/>
    <mergeCell ref="O49:O50"/>
    <mergeCell ref="P49:P50"/>
    <mergeCell ref="Q49:Q50"/>
    <mergeCell ref="R49:R50"/>
    <mergeCell ref="S49:S50"/>
    <mergeCell ref="T49:T50"/>
    <mergeCell ref="U49:U50"/>
    <mergeCell ref="V49:V50"/>
    <mergeCell ref="W49:W50"/>
    <mergeCell ref="X49:X50"/>
    <mergeCell ref="Y49:Y50"/>
    <mergeCell ref="Z49:Z50"/>
    <mergeCell ref="AA49:AA50"/>
    <mergeCell ref="AB49:AB50"/>
    <mergeCell ref="AC49:AC50"/>
    <mergeCell ref="AD49:AD50"/>
    <mergeCell ref="AE49:AE50"/>
    <mergeCell ref="AF49:AF50"/>
    <mergeCell ref="AG49:AG50"/>
    <mergeCell ref="AH49:AH50"/>
    <mergeCell ref="AI49:AI50"/>
    <mergeCell ref="AJ49:AJ50"/>
    <mergeCell ref="B51:B52"/>
    <mergeCell ref="C51:C52"/>
    <mergeCell ref="D51:D52"/>
    <mergeCell ref="E51:E52"/>
    <mergeCell ref="F51:F52"/>
    <mergeCell ref="G51:G52"/>
    <mergeCell ref="H51:H52"/>
    <mergeCell ref="I51:I52"/>
    <mergeCell ref="N51:N52"/>
    <mergeCell ref="O51:O52"/>
    <mergeCell ref="P51:P52"/>
    <mergeCell ref="Q51:Q52"/>
    <mergeCell ref="R51:R52"/>
    <mergeCell ref="S51:S52"/>
    <mergeCell ref="T51:T52"/>
    <mergeCell ref="U51:U52"/>
    <mergeCell ref="V51:V52"/>
    <mergeCell ref="W51:W52"/>
    <mergeCell ref="X51:X52"/>
    <mergeCell ref="Y51:Y52"/>
    <mergeCell ref="Z51:Z52"/>
    <mergeCell ref="AA51:AA52"/>
    <mergeCell ref="AB51:AB52"/>
    <mergeCell ref="AC51:AC52"/>
    <mergeCell ref="AD51:AD52"/>
    <mergeCell ref="AE51:AE52"/>
    <mergeCell ref="AF51:AF52"/>
    <mergeCell ref="AG51:AG52"/>
    <mergeCell ref="AH51:AH52"/>
    <mergeCell ref="AI51:AI52"/>
    <mergeCell ref="AJ51:AJ52"/>
    <mergeCell ref="B53:B54"/>
    <mergeCell ref="C53:C54"/>
    <mergeCell ref="D53:D54"/>
    <mergeCell ref="E53:E54"/>
    <mergeCell ref="F53:F54"/>
    <mergeCell ref="G53:G54"/>
    <mergeCell ref="H53:H54"/>
    <mergeCell ref="I53:I54"/>
    <mergeCell ref="N53:N54"/>
    <mergeCell ref="O53:O54"/>
    <mergeCell ref="P53:P54"/>
    <mergeCell ref="Q53:Q54"/>
    <mergeCell ref="R53:R54"/>
    <mergeCell ref="S53:S54"/>
    <mergeCell ref="T53:T54"/>
    <mergeCell ref="U53:U54"/>
    <mergeCell ref="V53:V54"/>
    <mergeCell ref="W53:W54"/>
    <mergeCell ref="X53:X54"/>
    <mergeCell ref="Y53:Y54"/>
    <mergeCell ref="Z53:Z54"/>
    <mergeCell ref="AA53:AA54"/>
    <mergeCell ref="AB53:AB54"/>
    <mergeCell ref="AC53:AC54"/>
    <mergeCell ref="AD53:AD54"/>
    <mergeCell ref="AE53:AE54"/>
    <mergeCell ref="AF53:AF54"/>
    <mergeCell ref="AG53:AG54"/>
    <mergeCell ref="AH53:AH54"/>
    <mergeCell ref="AI53:AI54"/>
    <mergeCell ref="AJ53:AJ54"/>
    <mergeCell ref="B55:B56"/>
    <mergeCell ref="C55:C56"/>
    <mergeCell ref="D55:D56"/>
    <mergeCell ref="E55:E56"/>
    <mergeCell ref="F55:F56"/>
    <mergeCell ref="G55:G56"/>
    <mergeCell ref="H55:H56"/>
    <mergeCell ref="I55:I56"/>
    <mergeCell ref="N55:N56"/>
    <mergeCell ref="O55:O56"/>
    <mergeCell ref="P55:P56"/>
    <mergeCell ref="Q55:Q56"/>
    <mergeCell ref="R55:R56"/>
    <mergeCell ref="S55:S56"/>
    <mergeCell ref="T55:T56"/>
    <mergeCell ref="U55:U56"/>
    <mergeCell ref="V55:V56"/>
    <mergeCell ref="W55:W56"/>
    <mergeCell ref="AG55:AG56"/>
    <mergeCell ref="AH55:AH56"/>
    <mergeCell ref="AI55:AI56"/>
    <mergeCell ref="AJ55:AJ56"/>
    <mergeCell ref="X55:X56"/>
    <mergeCell ref="Y55:Y56"/>
    <mergeCell ref="Z55:Z56"/>
    <mergeCell ref="AA55:AA56"/>
    <mergeCell ref="AB55:AB56"/>
    <mergeCell ref="AC55:AC56"/>
    <mergeCell ref="AD55:AD56"/>
    <mergeCell ref="AE55:AE56"/>
    <mergeCell ref="AF55:AF56"/>
  </mergeCells>
  <phoneticPr fontId="2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127"/>
  <sheetViews>
    <sheetView topLeftCell="A2" zoomScale="70" zoomScaleNormal="70" workbookViewId="0">
      <selection activeCell="C6" sqref="C6:C8"/>
    </sheetView>
  </sheetViews>
  <sheetFormatPr defaultRowHeight="15" x14ac:dyDescent="0.25"/>
  <cols>
    <col min="1" max="1" width="5" customWidth="1"/>
    <col min="2" max="2" width="11.28515625" style="198" customWidth="1"/>
    <col min="3" max="3" width="13.7109375" style="199" customWidth="1"/>
    <col min="4" max="4" width="13.5703125" style="200" customWidth="1"/>
    <col min="5" max="5" width="17.42578125" style="198" customWidth="1"/>
    <col min="6" max="6" width="18.42578125" style="201" customWidth="1"/>
    <col min="7" max="7" width="39.140625" style="198" customWidth="1"/>
    <col min="8" max="8" width="15" style="198" customWidth="1"/>
    <col min="9" max="9" width="17.42578125" style="198" customWidth="1"/>
    <col min="10" max="10" width="34.140625" customWidth="1"/>
    <col min="11" max="11" width="12.5703125" style="202" customWidth="1"/>
    <col min="12" max="12" width="13.85546875" style="202" customWidth="1"/>
    <col min="13" max="13" width="10.5703125" style="202" customWidth="1"/>
    <col min="14" max="14" width="12.85546875" style="198" customWidth="1"/>
    <col min="15" max="15" width="15.5703125" customWidth="1"/>
    <col min="16" max="16" width="15.5703125" style="198" customWidth="1"/>
    <col min="17" max="17" width="18.5703125" style="198" customWidth="1"/>
    <col min="18" max="18" width="15.5703125" style="198" customWidth="1"/>
    <col min="19" max="19" width="14" style="198" customWidth="1"/>
    <col min="20" max="20" width="21.140625" style="198" customWidth="1"/>
    <col min="21" max="22" width="16.140625" customWidth="1"/>
    <col min="23" max="28" width="14.28515625" customWidth="1"/>
    <col min="29" max="29" width="11.42578125" customWidth="1"/>
    <col min="30" max="30" width="12.42578125" customWidth="1"/>
    <col min="31" max="31" width="15.5703125" customWidth="1"/>
    <col min="32" max="33" width="11.42578125" customWidth="1"/>
    <col min="34" max="34" width="24.42578125" customWidth="1"/>
    <col min="35" max="35" width="19.42578125" customWidth="1"/>
    <col min="36" max="36" width="10.42578125" customWidth="1"/>
  </cols>
  <sheetData>
    <row r="1" spans="1:36" x14ac:dyDescent="0.25">
      <c r="A1" s="1"/>
      <c r="B1" s="247" t="s">
        <v>40</v>
      </c>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1"/>
    </row>
    <row r="2" spans="1:36" x14ac:dyDescent="0.25">
      <c r="A2" s="1"/>
      <c r="B2" s="146"/>
      <c r="C2" s="147"/>
      <c r="D2" s="148"/>
      <c r="E2" s="146"/>
      <c r="F2" s="145"/>
      <c r="G2" s="146"/>
      <c r="H2" s="146"/>
      <c r="I2" s="146"/>
      <c r="J2" s="1"/>
      <c r="K2" s="149"/>
      <c r="L2" s="149"/>
      <c r="M2" s="149"/>
      <c r="N2" s="146"/>
      <c r="O2" s="1"/>
      <c r="P2" s="146"/>
      <c r="Q2" s="146"/>
      <c r="R2" s="146"/>
      <c r="S2" s="146"/>
      <c r="T2" s="146"/>
      <c r="U2" s="1"/>
      <c r="V2" s="1"/>
      <c r="W2" s="1"/>
      <c r="X2" s="1"/>
      <c r="Y2" s="1"/>
      <c r="Z2" s="1"/>
      <c r="AA2" s="1"/>
      <c r="AB2" s="1"/>
      <c r="AC2" s="1"/>
      <c r="AD2" s="1"/>
      <c r="AE2" s="1"/>
      <c r="AF2" s="1"/>
      <c r="AG2" s="1"/>
      <c r="AH2" s="1"/>
      <c r="AI2" s="1"/>
      <c r="AJ2" s="1"/>
    </row>
    <row r="3" spans="1:36" ht="44.25" customHeight="1" x14ac:dyDescent="0.25">
      <c r="A3" s="1"/>
      <c r="B3" s="270" t="s">
        <v>0</v>
      </c>
      <c r="C3" s="270" t="s">
        <v>1</v>
      </c>
      <c r="D3" s="270" t="s">
        <v>28</v>
      </c>
      <c r="E3" s="270" t="s">
        <v>29</v>
      </c>
      <c r="F3" s="270" t="s">
        <v>30</v>
      </c>
      <c r="G3" s="270" t="s">
        <v>3</v>
      </c>
      <c r="H3" s="277" t="s">
        <v>599</v>
      </c>
      <c r="I3" s="277" t="s">
        <v>600</v>
      </c>
      <c r="J3" s="368" t="s">
        <v>6</v>
      </c>
      <c r="K3" s="368"/>
      <c r="L3" s="368"/>
      <c r="M3" s="368"/>
      <c r="N3" s="272" t="s">
        <v>47</v>
      </c>
      <c r="O3" s="277" t="s">
        <v>31</v>
      </c>
      <c r="P3" s="277" t="s">
        <v>42</v>
      </c>
      <c r="Q3" s="277" t="s">
        <v>32</v>
      </c>
      <c r="R3" s="277" t="s">
        <v>37</v>
      </c>
      <c r="S3" s="277" t="s">
        <v>33</v>
      </c>
      <c r="T3" s="277" t="s">
        <v>55</v>
      </c>
      <c r="U3" s="277" t="s">
        <v>57</v>
      </c>
      <c r="V3" s="368" t="s">
        <v>59</v>
      </c>
      <c r="W3" s="368"/>
      <c r="X3" s="368"/>
      <c r="Y3" s="368"/>
      <c r="Z3" s="368"/>
      <c r="AA3" s="368"/>
      <c r="AB3" s="277" t="s">
        <v>69</v>
      </c>
      <c r="AC3" s="272" t="s">
        <v>75</v>
      </c>
      <c r="AD3" s="369" t="s">
        <v>177</v>
      </c>
      <c r="AE3" s="370"/>
      <c r="AF3" s="371"/>
      <c r="AG3" s="272" t="s">
        <v>27</v>
      </c>
      <c r="AH3" s="272" t="s">
        <v>36</v>
      </c>
      <c r="AI3" s="277" t="s">
        <v>34</v>
      </c>
      <c r="AJ3" s="272" t="s">
        <v>35</v>
      </c>
    </row>
    <row r="4" spans="1:36" ht="169.35" customHeight="1" x14ac:dyDescent="0.25">
      <c r="A4" s="1"/>
      <c r="B4" s="270"/>
      <c r="C4" s="270"/>
      <c r="D4" s="270"/>
      <c r="E4" s="270"/>
      <c r="F4" s="270"/>
      <c r="G4" s="270"/>
      <c r="H4" s="277"/>
      <c r="I4" s="277"/>
      <c r="J4" s="11" t="s">
        <v>7</v>
      </c>
      <c r="K4" s="11" t="s">
        <v>8</v>
      </c>
      <c r="L4" s="11" t="s">
        <v>9</v>
      </c>
      <c r="M4" s="11" t="s">
        <v>10</v>
      </c>
      <c r="N4" s="273"/>
      <c r="O4" s="277"/>
      <c r="P4" s="277"/>
      <c r="Q4" s="277"/>
      <c r="R4" s="277"/>
      <c r="S4" s="277"/>
      <c r="T4" s="277"/>
      <c r="U4" s="277"/>
      <c r="V4" s="11" t="s">
        <v>178</v>
      </c>
      <c r="W4" s="11" t="s">
        <v>62</v>
      </c>
      <c r="X4" s="11" t="s">
        <v>15</v>
      </c>
      <c r="Y4" s="11" t="s">
        <v>63</v>
      </c>
      <c r="Z4" s="11" t="s">
        <v>60</v>
      </c>
      <c r="AA4" s="11" t="s">
        <v>25</v>
      </c>
      <c r="AB4" s="277"/>
      <c r="AC4" s="273"/>
      <c r="AD4" s="11" t="s">
        <v>16</v>
      </c>
      <c r="AE4" s="11" t="s">
        <v>17</v>
      </c>
      <c r="AF4" s="11" t="s">
        <v>26</v>
      </c>
      <c r="AG4" s="273"/>
      <c r="AH4" s="273"/>
      <c r="AI4" s="277"/>
      <c r="AJ4" s="273"/>
    </row>
    <row r="5" spans="1:36" ht="15.75" thickBot="1" x14ac:dyDescent="0.3">
      <c r="A5" s="1"/>
      <c r="B5" s="150">
        <v>1</v>
      </c>
      <c r="C5" s="151">
        <v>2</v>
      </c>
      <c r="D5" s="151">
        <v>3</v>
      </c>
      <c r="E5" s="150">
        <v>4</v>
      </c>
      <c r="F5" s="150">
        <v>5</v>
      </c>
      <c r="G5" s="150">
        <v>6</v>
      </c>
      <c r="H5" s="150">
        <v>7</v>
      </c>
      <c r="I5" s="150">
        <v>8</v>
      </c>
      <c r="J5" s="150">
        <v>9</v>
      </c>
      <c r="K5" s="151">
        <v>10</v>
      </c>
      <c r="L5" s="151">
        <v>11</v>
      </c>
      <c r="M5" s="151">
        <v>12</v>
      </c>
      <c r="N5" s="150">
        <v>13</v>
      </c>
      <c r="O5" s="150">
        <v>14</v>
      </c>
      <c r="P5" s="150">
        <v>15</v>
      </c>
      <c r="Q5" s="150">
        <v>16</v>
      </c>
      <c r="R5" s="150">
        <v>17</v>
      </c>
      <c r="S5" s="150">
        <v>18</v>
      </c>
      <c r="T5" s="150">
        <v>19</v>
      </c>
      <c r="U5" s="150">
        <v>20</v>
      </c>
      <c r="V5" s="150">
        <v>21</v>
      </c>
      <c r="W5" s="150">
        <v>22</v>
      </c>
      <c r="X5" s="150">
        <v>23</v>
      </c>
      <c r="Y5" s="150">
        <v>24</v>
      </c>
      <c r="Z5" s="150">
        <v>25</v>
      </c>
      <c r="AA5" s="150">
        <v>26</v>
      </c>
      <c r="AB5" s="150">
        <v>27</v>
      </c>
      <c r="AC5" s="150">
        <v>28</v>
      </c>
      <c r="AD5" s="150">
        <v>29</v>
      </c>
      <c r="AE5" s="150">
        <v>30</v>
      </c>
      <c r="AF5" s="150">
        <v>31</v>
      </c>
      <c r="AG5" s="150">
        <v>32</v>
      </c>
      <c r="AH5" s="150">
        <v>33</v>
      </c>
      <c r="AI5" s="150">
        <v>34</v>
      </c>
      <c r="AJ5" s="150">
        <v>35</v>
      </c>
    </row>
    <row r="6" spans="1:36" ht="39.75" customHeight="1" x14ac:dyDescent="0.25">
      <c r="A6" s="1"/>
      <c r="B6" s="344" t="s">
        <v>601</v>
      </c>
      <c r="C6" s="339" t="s">
        <v>602</v>
      </c>
      <c r="D6" s="339" t="s">
        <v>603</v>
      </c>
      <c r="E6" s="372" t="s">
        <v>604</v>
      </c>
      <c r="F6" s="348" t="s">
        <v>605</v>
      </c>
      <c r="G6" s="348" t="s">
        <v>606</v>
      </c>
      <c r="H6" s="339" t="s">
        <v>84</v>
      </c>
      <c r="I6" s="339" t="s">
        <v>607</v>
      </c>
      <c r="J6" s="155" t="s">
        <v>608</v>
      </c>
      <c r="K6" s="156" t="s">
        <v>609</v>
      </c>
      <c r="L6" s="156" t="s">
        <v>402</v>
      </c>
      <c r="M6" s="156">
        <v>5.01</v>
      </c>
      <c r="N6" s="339" t="s">
        <v>147</v>
      </c>
      <c r="O6" s="339" t="s">
        <v>130</v>
      </c>
      <c r="P6" s="339" t="s">
        <v>610</v>
      </c>
      <c r="Q6" s="339" t="s">
        <v>91</v>
      </c>
      <c r="R6" s="339" t="s">
        <v>92</v>
      </c>
      <c r="S6" s="339" t="s">
        <v>166</v>
      </c>
      <c r="T6" s="363">
        <f>U6</f>
        <v>2300000</v>
      </c>
      <c r="U6" s="332">
        <v>2300000</v>
      </c>
      <c r="V6" s="332">
        <v>2300000</v>
      </c>
      <c r="W6" s="332">
        <v>0</v>
      </c>
      <c r="X6" s="332">
        <v>0</v>
      </c>
      <c r="Y6" s="332">
        <v>0</v>
      </c>
      <c r="Z6" s="332">
        <v>0</v>
      </c>
      <c r="AA6" s="332">
        <v>0</v>
      </c>
      <c r="AB6" s="332">
        <v>405882.36</v>
      </c>
      <c r="AC6" s="339" t="s">
        <v>95</v>
      </c>
      <c r="AD6" s="339" t="s">
        <v>607</v>
      </c>
      <c r="AE6" s="332">
        <v>2300000</v>
      </c>
      <c r="AF6" s="339" t="s">
        <v>607</v>
      </c>
      <c r="AG6" s="339" t="s">
        <v>607</v>
      </c>
      <c r="AH6" s="358" t="s">
        <v>255</v>
      </c>
      <c r="AI6" s="339" t="s">
        <v>442</v>
      </c>
      <c r="AJ6" s="353"/>
    </row>
    <row r="7" spans="1:36" ht="24" customHeight="1" x14ac:dyDescent="0.25">
      <c r="A7" s="1"/>
      <c r="B7" s="345"/>
      <c r="C7" s="340"/>
      <c r="D7" s="340"/>
      <c r="E7" s="373"/>
      <c r="F7" s="328"/>
      <c r="G7" s="328"/>
      <c r="H7" s="340"/>
      <c r="I7" s="340"/>
      <c r="J7" s="159" t="s">
        <v>611</v>
      </c>
      <c r="K7" s="160" t="s">
        <v>612</v>
      </c>
      <c r="L7" s="160" t="s">
        <v>613</v>
      </c>
      <c r="M7" s="160">
        <v>50100</v>
      </c>
      <c r="N7" s="340"/>
      <c r="O7" s="340"/>
      <c r="P7" s="340"/>
      <c r="Q7" s="340"/>
      <c r="R7" s="340"/>
      <c r="S7" s="340"/>
      <c r="T7" s="364"/>
      <c r="U7" s="323"/>
      <c r="V7" s="323"/>
      <c r="W7" s="323"/>
      <c r="X7" s="323"/>
      <c r="Y7" s="323"/>
      <c r="Z7" s="323"/>
      <c r="AA7" s="323"/>
      <c r="AB7" s="323"/>
      <c r="AC7" s="340"/>
      <c r="AD7" s="340"/>
      <c r="AE7" s="323"/>
      <c r="AF7" s="340"/>
      <c r="AG7" s="340"/>
      <c r="AH7" s="366"/>
      <c r="AI7" s="340"/>
      <c r="AJ7" s="354"/>
    </row>
    <row r="8" spans="1:36" ht="72" customHeight="1" thickBot="1" x14ac:dyDescent="0.3">
      <c r="A8" s="1"/>
      <c r="B8" s="346"/>
      <c r="C8" s="347"/>
      <c r="D8" s="347"/>
      <c r="E8" s="374"/>
      <c r="F8" s="329"/>
      <c r="G8" s="329"/>
      <c r="H8" s="347"/>
      <c r="I8" s="347"/>
      <c r="J8" s="161" t="s">
        <v>614</v>
      </c>
      <c r="K8" s="162" t="s">
        <v>615</v>
      </c>
      <c r="L8" s="162" t="s">
        <v>616</v>
      </c>
      <c r="M8" s="162">
        <v>1</v>
      </c>
      <c r="N8" s="347"/>
      <c r="O8" s="347"/>
      <c r="P8" s="347"/>
      <c r="Q8" s="347"/>
      <c r="R8" s="347"/>
      <c r="S8" s="347"/>
      <c r="T8" s="365"/>
      <c r="U8" s="324"/>
      <c r="V8" s="324"/>
      <c r="W8" s="324"/>
      <c r="X8" s="324"/>
      <c r="Y8" s="324"/>
      <c r="Z8" s="324"/>
      <c r="AA8" s="324"/>
      <c r="AB8" s="324"/>
      <c r="AC8" s="347"/>
      <c r="AD8" s="347"/>
      <c r="AE8" s="324"/>
      <c r="AF8" s="347"/>
      <c r="AG8" s="347"/>
      <c r="AH8" s="367"/>
      <c r="AI8" s="347"/>
      <c r="AJ8" s="355"/>
    </row>
    <row r="9" spans="1:36" ht="39.75" customHeight="1" x14ac:dyDescent="0.25">
      <c r="A9" s="1"/>
      <c r="B9" s="344" t="s">
        <v>617</v>
      </c>
      <c r="C9" s="339" t="s">
        <v>618</v>
      </c>
      <c r="D9" s="339" t="s">
        <v>603</v>
      </c>
      <c r="E9" s="348" t="s">
        <v>604</v>
      </c>
      <c r="F9" s="348" t="s">
        <v>619</v>
      </c>
      <c r="G9" s="348" t="s">
        <v>606</v>
      </c>
      <c r="H9" s="339" t="s">
        <v>84</v>
      </c>
      <c r="I9" s="339" t="s">
        <v>607</v>
      </c>
      <c r="J9" s="155" t="s">
        <v>608</v>
      </c>
      <c r="K9" s="156" t="s">
        <v>620</v>
      </c>
      <c r="L9" s="156" t="s">
        <v>402</v>
      </c>
      <c r="M9" s="156">
        <v>15</v>
      </c>
      <c r="N9" s="339" t="s">
        <v>147</v>
      </c>
      <c r="O9" s="339" t="s">
        <v>137</v>
      </c>
      <c r="P9" s="339" t="s">
        <v>610</v>
      </c>
      <c r="Q9" s="339" t="s">
        <v>91</v>
      </c>
      <c r="R9" s="339" t="s">
        <v>92</v>
      </c>
      <c r="S9" s="339" t="s">
        <v>166</v>
      </c>
      <c r="T9" s="363">
        <f>U9</f>
        <v>4675000</v>
      </c>
      <c r="U9" s="332">
        <v>4675000</v>
      </c>
      <c r="V9" s="332">
        <v>4675000</v>
      </c>
      <c r="W9" s="332">
        <v>0</v>
      </c>
      <c r="X9" s="332">
        <v>0</v>
      </c>
      <c r="Y9" s="332">
        <v>0</v>
      </c>
      <c r="Z9" s="332">
        <v>0</v>
      </c>
      <c r="AA9" s="332">
        <v>0</v>
      </c>
      <c r="AB9" s="332">
        <v>825000</v>
      </c>
      <c r="AC9" s="339" t="s">
        <v>95</v>
      </c>
      <c r="AD9" s="339" t="s">
        <v>607</v>
      </c>
      <c r="AE9" s="332">
        <v>4675000</v>
      </c>
      <c r="AF9" s="339" t="s">
        <v>607</v>
      </c>
      <c r="AG9" s="339" t="s">
        <v>607</v>
      </c>
      <c r="AH9" s="360" t="s">
        <v>293</v>
      </c>
      <c r="AI9" s="360" t="s">
        <v>621</v>
      </c>
      <c r="AJ9" s="353"/>
    </row>
    <row r="10" spans="1:36" ht="31.5" customHeight="1" x14ac:dyDescent="0.25">
      <c r="A10" s="1"/>
      <c r="B10" s="345"/>
      <c r="C10" s="340"/>
      <c r="D10" s="340"/>
      <c r="E10" s="328"/>
      <c r="F10" s="328"/>
      <c r="G10" s="328"/>
      <c r="H10" s="340"/>
      <c r="I10" s="340"/>
      <c r="J10" s="159" t="s">
        <v>622</v>
      </c>
      <c r="K10" s="160" t="s">
        <v>623</v>
      </c>
      <c r="L10" s="160" t="s">
        <v>98</v>
      </c>
      <c r="M10" s="160">
        <v>26982</v>
      </c>
      <c r="N10" s="340"/>
      <c r="O10" s="340"/>
      <c r="P10" s="340"/>
      <c r="Q10" s="340"/>
      <c r="R10" s="340"/>
      <c r="S10" s="340"/>
      <c r="T10" s="364"/>
      <c r="U10" s="323"/>
      <c r="V10" s="323"/>
      <c r="W10" s="323"/>
      <c r="X10" s="323"/>
      <c r="Y10" s="323"/>
      <c r="Z10" s="323"/>
      <c r="AA10" s="323"/>
      <c r="AB10" s="323"/>
      <c r="AC10" s="340"/>
      <c r="AD10" s="340"/>
      <c r="AE10" s="323"/>
      <c r="AF10" s="340"/>
      <c r="AG10" s="340"/>
      <c r="AH10" s="361"/>
      <c r="AI10" s="361"/>
      <c r="AJ10" s="354"/>
    </row>
    <row r="11" spans="1:36" ht="24" customHeight="1" x14ac:dyDescent="0.25">
      <c r="A11" s="1"/>
      <c r="B11" s="345"/>
      <c r="C11" s="340"/>
      <c r="D11" s="340"/>
      <c r="E11" s="328"/>
      <c r="F11" s="328"/>
      <c r="G11" s="328"/>
      <c r="H11" s="340"/>
      <c r="I11" s="340"/>
      <c r="J11" s="159" t="s">
        <v>611</v>
      </c>
      <c r="K11" s="160" t="s">
        <v>624</v>
      </c>
      <c r="L11" s="160" t="s">
        <v>613</v>
      </c>
      <c r="M11" s="160">
        <v>150000</v>
      </c>
      <c r="N11" s="340"/>
      <c r="O11" s="340"/>
      <c r="P11" s="340"/>
      <c r="Q11" s="340"/>
      <c r="R11" s="340"/>
      <c r="S11" s="340"/>
      <c r="T11" s="364"/>
      <c r="U11" s="323"/>
      <c r="V11" s="323"/>
      <c r="W11" s="323"/>
      <c r="X11" s="323"/>
      <c r="Y11" s="323"/>
      <c r="Z11" s="323"/>
      <c r="AA11" s="323"/>
      <c r="AB11" s="323"/>
      <c r="AC11" s="340"/>
      <c r="AD11" s="340"/>
      <c r="AE11" s="323"/>
      <c r="AF11" s="340"/>
      <c r="AG11" s="340"/>
      <c r="AH11" s="361"/>
      <c r="AI11" s="361"/>
      <c r="AJ11" s="354"/>
    </row>
    <row r="12" spans="1:36" ht="32.25" customHeight="1" x14ac:dyDescent="0.25">
      <c r="A12" s="1"/>
      <c r="B12" s="345"/>
      <c r="C12" s="340"/>
      <c r="D12" s="340"/>
      <c r="E12" s="328"/>
      <c r="F12" s="328"/>
      <c r="G12" s="328"/>
      <c r="H12" s="340"/>
      <c r="I12" s="340"/>
      <c r="J12" s="163" t="s">
        <v>625</v>
      </c>
      <c r="K12" s="160" t="s">
        <v>626</v>
      </c>
      <c r="L12" s="160" t="s">
        <v>627</v>
      </c>
      <c r="M12" s="160">
        <v>2.5</v>
      </c>
      <c r="N12" s="340"/>
      <c r="O12" s="340"/>
      <c r="P12" s="340"/>
      <c r="Q12" s="340"/>
      <c r="R12" s="340"/>
      <c r="S12" s="340"/>
      <c r="T12" s="364"/>
      <c r="U12" s="323"/>
      <c r="V12" s="323"/>
      <c r="W12" s="323"/>
      <c r="X12" s="323"/>
      <c r="Y12" s="323"/>
      <c r="Z12" s="323"/>
      <c r="AA12" s="323"/>
      <c r="AB12" s="323"/>
      <c r="AC12" s="340"/>
      <c r="AD12" s="340"/>
      <c r="AE12" s="323"/>
      <c r="AF12" s="340"/>
      <c r="AG12" s="340"/>
      <c r="AH12" s="361"/>
      <c r="AI12" s="361"/>
      <c r="AJ12" s="354"/>
    </row>
    <row r="13" spans="1:36" ht="24" customHeight="1" thickBot="1" x14ac:dyDescent="0.3">
      <c r="A13" s="1"/>
      <c r="B13" s="346"/>
      <c r="C13" s="347"/>
      <c r="D13" s="347"/>
      <c r="E13" s="329"/>
      <c r="F13" s="329"/>
      <c r="G13" s="329"/>
      <c r="H13" s="347"/>
      <c r="I13" s="347"/>
      <c r="J13" s="164" t="s">
        <v>614</v>
      </c>
      <c r="K13" s="162" t="s">
        <v>615</v>
      </c>
      <c r="L13" s="162" t="s">
        <v>616</v>
      </c>
      <c r="M13" s="162">
        <v>1</v>
      </c>
      <c r="N13" s="347"/>
      <c r="O13" s="347"/>
      <c r="P13" s="347"/>
      <c r="Q13" s="347"/>
      <c r="R13" s="347"/>
      <c r="S13" s="347"/>
      <c r="T13" s="365"/>
      <c r="U13" s="324"/>
      <c r="V13" s="324"/>
      <c r="W13" s="324"/>
      <c r="X13" s="324"/>
      <c r="Y13" s="324"/>
      <c r="Z13" s="324"/>
      <c r="AA13" s="324"/>
      <c r="AB13" s="324"/>
      <c r="AC13" s="347"/>
      <c r="AD13" s="347"/>
      <c r="AE13" s="324"/>
      <c r="AF13" s="347"/>
      <c r="AG13" s="347"/>
      <c r="AH13" s="362"/>
      <c r="AI13" s="362"/>
      <c r="AJ13" s="355"/>
    </row>
    <row r="14" spans="1:36" ht="39.75" customHeight="1" x14ac:dyDescent="0.25">
      <c r="A14" s="1"/>
      <c r="B14" s="344" t="s">
        <v>628</v>
      </c>
      <c r="C14" s="339" t="s">
        <v>629</v>
      </c>
      <c r="D14" s="339" t="s">
        <v>603</v>
      </c>
      <c r="E14" s="348" t="s">
        <v>604</v>
      </c>
      <c r="F14" s="348" t="s">
        <v>630</v>
      </c>
      <c r="G14" s="348" t="s">
        <v>606</v>
      </c>
      <c r="H14" s="339" t="s">
        <v>84</v>
      </c>
      <c r="I14" s="339" t="s">
        <v>607</v>
      </c>
      <c r="J14" s="153" t="s">
        <v>608</v>
      </c>
      <c r="K14" s="152" t="s">
        <v>620</v>
      </c>
      <c r="L14" s="152" t="s">
        <v>631</v>
      </c>
      <c r="M14" s="165">
        <v>0.72</v>
      </c>
      <c r="N14" s="339" t="s">
        <v>147</v>
      </c>
      <c r="O14" s="339" t="s">
        <v>120</v>
      </c>
      <c r="P14" s="339" t="s">
        <v>610</v>
      </c>
      <c r="Q14" s="339" t="s">
        <v>91</v>
      </c>
      <c r="R14" s="339" t="s">
        <v>92</v>
      </c>
      <c r="S14" s="339" t="s">
        <v>166</v>
      </c>
      <c r="T14" s="363">
        <f>U14</f>
        <v>4727813.42</v>
      </c>
      <c r="U14" s="332">
        <v>4727813.42</v>
      </c>
      <c r="V14" s="332">
        <v>4727813.42</v>
      </c>
      <c r="W14" s="332">
        <v>0</v>
      </c>
      <c r="X14" s="332">
        <v>0</v>
      </c>
      <c r="Y14" s="332">
        <v>0</v>
      </c>
      <c r="Z14" s="332">
        <v>0</v>
      </c>
      <c r="AA14" s="332">
        <v>0</v>
      </c>
      <c r="AB14" s="332">
        <v>834320.02</v>
      </c>
      <c r="AC14" s="339" t="s">
        <v>95</v>
      </c>
      <c r="AD14" s="339" t="s">
        <v>607</v>
      </c>
      <c r="AE14" s="332">
        <v>4727813.42</v>
      </c>
      <c r="AF14" s="339" t="s">
        <v>607</v>
      </c>
      <c r="AG14" s="339" t="s">
        <v>607</v>
      </c>
      <c r="AH14" s="360" t="s">
        <v>391</v>
      </c>
      <c r="AI14" s="360" t="s">
        <v>392</v>
      </c>
      <c r="AJ14" s="353"/>
    </row>
    <row r="15" spans="1:36" ht="39.75" customHeight="1" x14ac:dyDescent="0.25">
      <c r="A15" s="1"/>
      <c r="B15" s="345"/>
      <c r="C15" s="340"/>
      <c r="D15" s="340"/>
      <c r="E15" s="328"/>
      <c r="F15" s="328"/>
      <c r="G15" s="328"/>
      <c r="H15" s="340"/>
      <c r="I15" s="340"/>
      <c r="J15" s="166" t="s">
        <v>622</v>
      </c>
      <c r="K15" s="167" t="s">
        <v>623</v>
      </c>
      <c r="L15" s="167" t="s">
        <v>98</v>
      </c>
      <c r="M15" s="168">
        <v>600</v>
      </c>
      <c r="N15" s="340"/>
      <c r="O15" s="340"/>
      <c r="P15" s="340"/>
      <c r="Q15" s="340"/>
      <c r="R15" s="340"/>
      <c r="S15" s="340"/>
      <c r="T15" s="364"/>
      <c r="U15" s="323"/>
      <c r="V15" s="323"/>
      <c r="W15" s="323"/>
      <c r="X15" s="323"/>
      <c r="Y15" s="323"/>
      <c r="Z15" s="323"/>
      <c r="AA15" s="323"/>
      <c r="AB15" s="323"/>
      <c r="AC15" s="340"/>
      <c r="AD15" s="340"/>
      <c r="AE15" s="323"/>
      <c r="AF15" s="340"/>
      <c r="AG15" s="340"/>
      <c r="AH15" s="361"/>
      <c r="AI15" s="361"/>
      <c r="AJ15" s="354"/>
    </row>
    <row r="16" spans="1:36" ht="24.75" customHeight="1" x14ac:dyDescent="0.25">
      <c r="A16" s="1"/>
      <c r="B16" s="345"/>
      <c r="C16" s="340"/>
      <c r="D16" s="340"/>
      <c r="E16" s="328"/>
      <c r="F16" s="328"/>
      <c r="G16" s="328"/>
      <c r="H16" s="340"/>
      <c r="I16" s="340"/>
      <c r="J16" s="166" t="s">
        <v>611</v>
      </c>
      <c r="K16" s="167" t="s">
        <v>612</v>
      </c>
      <c r="L16" s="167" t="s">
        <v>632</v>
      </c>
      <c r="M16" s="168">
        <v>7250</v>
      </c>
      <c r="N16" s="340"/>
      <c r="O16" s="340"/>
      <c r="P16" s="340"/>
      <c r="Q16" s="340"/>
      <c r="R16" s="340"/>
      <c r="S16" s="340"/>
      <c r="T16" s="364"/>
      <c r="U16" s="323"/>
      <c r="V16" s="323"/>
      <c r="W16" s="323"/>
      <c r="X16" s="323"/>
      <c r="Y16" s="323"/>
      <c r="Z16" s="323"/>
      <c r="AA16" s="323"/>
      <c r="AB16" s="323"/>
      <c r="AC16" s="340"/>
      <c r="AD16" s="340"/>
      <c r="AE16" s="323"/>
      <c r="AF16" s="340"/>
      <c r="AG16" s="340"/>
      <c r="AH16" s="361"/>
      <c r="AI16" s="361"/>
      <c r="AJ16" s="354"/>
    </row>
    <row r="17" spans="1:36" ht="27" customHeight="1" x14ac:dyDescent="0.25">
      <c r="A17" s="1"/>
      <c r="B17" s="345"/>
      <c r="C17" s="340"/>
      <c r="D17" s="340"/>
      <c r="E17" s="328"/>
      <c r="F17" s="328"/>
      <c r="G17" s="328"/>
      <c r="H17" s="340"/>
      <c r="I17" s="340"/>
      <c r="J17" s="166" t="s">
        <v>625</v>
      </c>
      <c r="K17" s="167" t="s">
        <v>626</v>
      </c>
      <c r="L17" s="167" t="s">
        <v>633</v>
      </c>
      <c r="M17" s="169">
        <v>2.5</v>
      </c>
      <c r="N17" s="340"/>
      <c r="O17" s="340"/>
      <c r="P17" s="340"/>
      <c r="Q17" s="340"/>
      <c r="R17" s="340"/>
      <c r="S17" s="340"/>
      <c r="T17" s="364"/>
      <c r="U17" s="323"/>
      <c r="V17" s="323"/>
      <c r="W17" s="323"/>
      <c r="X17" s="323"/>
      <c r="Y17" s="323"/>
      <c r="Z17" s="323"/>
      <c r="AA17" s="323"/>
      <c r="AB17" s="323"/>
      <c r="AC17" s="340"/>
      <c r="AD17" s="340"/>
      <c r="AE17" s="323"/>
      <c r="AF17" s="340"/>
      <c r="AG17" s="340"/>
      <c r="AH17" s="361"/>
      <c r="AI17" s="361"/>
      <c r="AJ17" s="354"/>
    </row>
    <row r="18" spans="1:36" ht="25.5" customHeight="1" thickBot="1" x14ac:dyDescent="0.3">
      <c r="A18" s="1"/>
      <c r="B18" s="346"/>
      <c r="C18" s="347"/>
      <c r="D18" s="347"/>
      <c r="E18" s="329"/>
      <c r="F18" s="329"/>
      <c r="G18" s="329"/>
      <c r="H18" s="347"/>
      <c r="I18" s="347"/>
      <c r="J18" s="161" t="s">
        <v>614</v>
      </c>
      <c r="K18" s="162" t="s">
        <v>634</v>
      </c>
      <c r="L18" s="162" t="s">
        <v>616</v>
      </c>
      <c r="M18" s="170">
        <v>1</v>
      </c>
      <c r="N18" s="347"/>
      <c r="O18" s="347"/>
      <c r="P18" s="347"/>
      <c r="Q18" s="347"/>
      <c r="R18" s="347"/>
      <c r="S18" s="347"/>
      <c r="T18" s="365"/>
      <c r="U18" s="324"/>
      <c r="V18" s="324"/>
      <c r="W18" s="324"/>
      <c r="X18" s="324"/>
      <c r="Y18" s="324"/>
      <c r="Z18" s="324"/>
      <c r="AA18" s="324"/>
      <c r="AB18" s="324"/>
      <c r="AC18" s="347"/>
      <c r="AD18" s="347"/>
      <c r="AE18" s="324"/>
      <c r="AF18" s="347"/>
      <c r="AG18" s="347"/>
      <c r="AH18" s="362"/>
      <c r="AI18" s="362"/>
      <c r="AJ18" s="355"/>
    </row>
    <row r="19" spans="1:36" ht="39.75" customHeight="1" x14ac:dyDescent="0.25">
      <c r="A19" s="1"/>
      <c r="B19" s="344" t="s">
        <v>635</v>
      </c>
      <c r="C19" s="339" t="s">
        <v>636</v>
      </c>
      <c r="D19" s="339" t="s">
        <v>603</v>
      </c>
      <c r="E19" s="348" t="s">
        <v>604</v>
      </c>
      <c r="F19" s="348" t="s">
        <v>637</v>
      </c>
      <c r="G19" s="348" t="s">
        <v>606</v>
      </c>
      <c r="H19" s="339" t="s">
        <v>84</v>
      </c>
      <c r="I19" s="339" t="s">
        <v>607</v>
      </c>
      <c r="J19" s="154" t="s">
        <v>608</v>
      </c>
      <c r="K19" s="171" t="s">
        <v>609</v>
      </c>
      <c r="L19" s="152" t="s">
        <v>631</v>
      </c>
      <c r="M19" s="171">
        <v>8.3000000000000007</v>
      </c>
      <c r="N19" s="339" t="s">
        <v>147</v>
      </c>
      <c r="O19" s="339" t="s">
        <v>120</v>
      </c>
      <c r="P19" s="339" t="s">
        <v>610</v>
      </c>
      <c r="Q19" s="339" t="s">
        <v>91</v>
      </c>
      <c r="R19" s="339" t="s">
        <v>92</v>
      </c>
      <c r="S19" s="339" t="s">
        <v>166</v>
      </c>
      <c r="T19" s="363">
        <f>U19</f>
        <v>425000</v>
      </c>
      <c r="U19" s="332">
        <v>425000</v>
      </c>
      <c r="V19" s="332">
        <v>425000</v>
      </c>
      <c r="W19" s="332">
        <v>0</v>
      </c>
      <c r="X19" s="332">
        <v>0</v>
      </c>
      <c r="Y19" s="332">
        <v>0</v>
      </c>
      <c r="Z19" s="332">
        <v>0</v>
      </c>
      <c r="AA19" s="332">
        <v>0</v>
      </c>
      <c r="AB19" s="332">
        <v>75000</v>
      </c>
      <c r="AC19" s="339" t="s">
        <v>95</v>
      </c>
      <c r="AD19" s="339" t="s">
        <v>607</v>
      </c>
      <c r="AE19" s="332">
        <v>425000</v>
      </c>
      <c r="AF19" s="339" t="s">
        <v>607</v>
      </c>
      <c r="AG19" s="339" t="s">
        <v>607</v>
      </c>
      <c r="AH19" s="360" t="s">
        <v>638</v>
      </c>
      <c r="AI19" s="360" t="s">
        <v>391</v>
      </c>
      <c r="AJ19" s="353"/>
    </row>
    <row r="20" spans="1:36" ht="39.75" customHeight="1" x14ac:dyDescent="0.25">
      <c r="A20" s="1"/>
      <c r="B20" s="345"/>
      <c r="C20" s="340"/>
      <c r="D20" s="340"/>
      <c r="E20" s="328"/>
      <c r="F20" s="328"/>
      <c r="G20" s="328"/>
      <c r="H20" s="340"/>
      <c r="I20" s="340"/>
      <c r="J20" s="172" t="s">
        <v>622</v>
      </c>
      <c r="K20" s="168" t="s">
        <v>639</v>
      </c>
      <c r="L20" s="167" t="s">
        <v>183</v>
      </c>
      <c r="M20" s="168">
        <v>100</v>
      </c>
      <c r="N20" s="340"/>
      <c r="O20" s="340"/>
      <c r="P20" s="340"/>
      <c r="Q20" s="340"/>
      <c r="R20" s="340"/>
      <c r="S20" s="340"/>
      <c r="T20" s="364"/>
      <c r="U20" s="323"/>
      <c r="V20" s="323"/>
      <c r="W20" s="323"/>
      <c r="X20" s="323"/>
      <c r="Y20" s="323"/>
      <c r="Z20" s="323"/>
      <c r="AA20" s="323"/>
      <c r="AB20" s="323"/>
      <c r="AC20" s="340"/>
      <c r="AD20" s="340"/>
      <c r="AE20" s="323"/>
      <c r="AF20" s="340"/>
      <c r="AG20" s="340"/>
      <c r="AH20" s="361"/>
      <c r="AI20" s="361"/>
      <c r="AJ20" s="354"/>
    </row>
    <row r="21" spans="1:36" ht="27" customHeight="1" x14ac:dyDescent="0.25">
      <c r="A21" s="1"/>
      <c r="B21" s="345"/>
      <c r="C21" s="340"/>
      <c r="D21" s="340"/>
      <c r="E21" s="328"/>
      <c r="F21" s="328"/>
      <c r="G21" s="328"/>
      <c r="H21" s="340"/>
      <c r="I21" s="340"/>
      <c r="J21" s="172" t="s">
        <v>611</v>
      </c>
      <c r="K21" s="168" t="s">
        <v>624</v>
      </c>
      <c r="L21" s="167" t="s">
        <v>632</v>
      </c>
      <c r="M21" s="168">
        <v>83000</v>
      </c>
      <c r="N21" s="340"/>
      <c r="O21" s="340"/>
      <c r="P21" s="340"/>
      <c r="Q21" s="340"/>
      <c r="R21" s="340"/>
      <c r="S21" s="340"/>
      <c r="T21" s="364"/>
      <c r="U21" s="323"/>
      <c r="V21" s="323"/>
      <c r="W21" s="323"/>
      <c r="X21" s="323"/>
      <c r="Y21" s="323"/>
      <c r="Z21" s="323"/>
      <c r="AA21" s="323"/>
      <c r="AB21" s="323"/>
      <c r="AC21" s="340"/>
      <c r="AD21" s="340"/>
      <c r="AE21" s="323"/>
      <c r="AF21" s="340"/>
      <c r="AG21" s="340"/>
      <c r="AH21" s="361"/>
      <c r="AI21" s="361"/>
      <c r="AJ21" s="354"/>
    </row>
    <row r="22" spans="1:36" ht="27" customHeight="1" x14ac:dyDescent="0.25">
      <c r="A22" s="1"/>
      <c r="B22" s="345"/>
      <c r="C22" s="340"/>
      <c r="D22" s="340"/>
      <c r="E22" s="328"/>
      <c r="F22" s="328"/>
      <c r="G22" s="328"/>
      <c r="H22" s="340"/>
      <c r="I22" s="340"/>
      <c r="J22" s="172" t="s">
        <v>625</v>
      </c>
      <c r="K22" s="173" t="s">
        <v>306</v>
      </c>
      <c r="L22" s="167" t="s">
        <v>633</v>
      </c>
      <c r="M22" s="173">
        <v>1</v>
      </c>
      <c r="N22" s="340"/>
      <c r="O22" s="340"/>
      <c r="P22" s="340"/>
      <c r="Q22" s="340"/>
      <c r="R22" s="340"/>
      <c r="S22" s="340"/>
      <c r="T22" s="364"/>
      <c r="U22" s="323"/>
      <c r="V22" s="323"/>
      <c r="W22" s="323"/>
      <c r="X22" s="323"/>
      <c r="Y22" s="323"/>
      <c r="Z22" s="323"/>
      <c r="AA22" s="323"/>
      <c r="AB22" s="323"/>
      <c r="AC22" s="340"/>
      <c r="AD22" s="340"/>
      <c r="AE22" s="323"/>
      <c r="AF22" s="340"/>
      <c r="AG22" s="340"/>
      <c r="AH22" s="361"/>
      <c r="AI22" s="361"/>
      <c r="AJ22" s="354"/>
    </row>
    <row r="23" spans="1:36" ht="27" customHeight="1" thickBot="1" x14ac:dyDescent="0.3">
      <c r="A23" s="1"/>
      <c r="B23" s="346"/>
      <c r="C23" s="347"/>
      <c r="D23" s="347"/>
      <c r="E23" s="329"/>
      <c r="F23" s="329"/>
      <c r="G23" s="329"/>
      <c r="H23" s="347"/>
      <c r="I23" s="347"/>
      <c r="J23" s="164" t="s">
        <v>614</v>
      </c>
      <c r="K23" s="170" t="s">
        <v>615</v>
      </c>
      <c r="L23" s="162" t="s">
        <v>616</v>
      </c>
      <c r="M23" s="170">
        <v>1</v>
      </c>
      <c r="N23" s="347"/>
      <c r="O23" s="347"/>
      <c r="P23" s="347"/>
      <c r="Q23" s="347"/>
      <c r="R23" s="347"/>
      <c r="S23" s="347"/>
      <c r="T23" s="365"/>
      <c r="U23" s="324"/>
      <c r="V23" s="324"/>
      <c r="W23" s="324"/>
      <c r="X23" s="324"/>
      <c r="Y23" s="324"/>
      <c r="Z23" s="324"/>
      <c r="AA23" s="324"/>
      <c r="AB23" s="324"/>
      <c r="AC23" s="347"/>
      <c r="AD23" s="347"/>
      <c r="AE23" s="324"/>
      <c r="AF23" s="347"/>
      <c r="AG23" s="347"/>
      <c r="AH23" s="362"/>
      <c r="AI23" s="362"/>
      <c r="AJ23" s="355"/>
    </row>
    <row r="24" spans="1:36" ht="39.75" customHeight="1" x14ac:dyDescent="0.25">
      <c r="A24" s="1"/>
      <c r="B24" s="345" t="s">
        <v>640</v>
      </c>
      <c r="C24" s="340" t="s">
        <v>641</v>
      </c>
      <c r="D24" s="340" t="s">
        <v>603</v>
      </c>
      <c r="E24" s="328" t="s">
        <v>642</v>
      </c>
      <c r="F24" s="328" t="s">
        <v>643</v>
      </c>
      <c r="G24" s="328" t="s">
        <v>606</v>
      </c>
      <c r="H24" s="340" t="s">
        <v>84</v>
      </c>
      <c r="I24" s="340" t="s">
        <v>607</v>
      </c>
      <c r="J24" s="158" t="s">
        <v>608</v>
      </c>
      <c r="K24" s="174" t="s">
        <v>609</v>
      </c>
      <c r="L24" s="157" t="s">
        <v>631</v>
      </c>
      <c r="M24" s="174">
        <v>0.3</v>
      </c>
      <c r="N24" s="340" t="s">
        <v>147</v>
      </c>
      <c r="O24" s="340" t="s">
        <v>122</v>
      </c>
      <c r="P24" s="340" t="s">
        <v>610</v>
      </c>
      <c r="Q24" s="340" t="s">
        <v>91</v>
      </c>
      <c r="R24" s="340" t="s">
        <v>92</v>
      </c>
      <c r="S24" s="340" t="s">
        <v>166</v>
      </c>
      <c r="T24" s="356">
        <f>U24+U27+U32+U35+U40</f>
        <v>3051050</v>
      </c>
      <c r="U24" s="323">
        <v>1000000</v>
      </c>
      <c r="V24" s="323">
        <v>1000000</v>
      </c>
      <c r="W24" s="323">
        <v>0</v>
      </c>
      <c r="X24" s="323">
        <v>0</v>
      </c>
      <c r="Y24" s="323">
        <v>0</v>
      </c>
      <c r="Z24" s="323">
        <v>0</v>
      </c>
      <c r="AA24" s="323">
        <v>0</v>
      </c>
      <c r="AB24" s="323">
        <v>176470.59</v>
      </c>
      <c r="AC24" s="340" t="s">
        <v>95</v>
      </c>
      <c r="AD24" s="340" t="s">
        <v>607</v>
      </c>
      <c r="AE24" s="323">
        <v>1000000</v>
      </c>
      <c r="AF24" s="340" t="s">
        <v>607</v>
      </c>
      <c r="AG24" s="340" t="s">
        <v>607</v>
      </c>
      <c r="AH24" s="340" t="s">
        <v>570</v>
      </c>
      <c r="AI24" s="340" t="s">
        <v>571</v>
      </c>
      <c r="AJ24" s="354"/>
    </row>
    <row r="25" spans="1:36" ht="24.75" customHeight="1" x14ac:dyDescent="0.25">
      <c r="A25" s="1"/>
      <c r="B25" s="345"/>
      <c r="C25" s="340"/>
      <c r="D25" s="340"/>
      <c r="E25" s="328"/>
      <c r="F25" s="328"/>
      <c r="G25" s="328"/>
      <c r="H25" s="340"/>
      <c r="I25" s="340"/>
      <c r="J25" s="172" t="s">
        <v>611</v>
      </c>
      <c r="K25" s="168" t="s">
        <v>624</v>
      </c>
      <c r="L25" s="167" t="s">
        <v>613</v>
      </c>
      <c r="M25" s="168">
        <v>3000</v>
      </c>
      <c r="N25" s="340"/>
      <c r="O25" s="340"/>
      <c r="P25" s="340"/>
      <c r="Q25" s="340"/>
      <c r="R25" s="340"/>
      <c r="S25" s="340"/>
      <c r="T25" s="356"/>
      <c r="U25" s="323"/>
      <c r="V25" s="323"/>
      <c r="W25" s="323"/>
      <c r="X25" s="323"/>
      <c r="Y25" s="323"/>
      <c r="Z25" s="323"/>
      <c r="AA25" s="323"/>
      <c r="AB25" s="323"/>
      <c r="AC25" s="340"/>
      <c r="AD25" s="340"/>
      <c r="AE25" s="323"/>
      <c r="AF25" s="340"/>
      <c r="AG25" s="340"/>
      <c r="AH25" s="340"/>
      <c r="AI25" s="340"/>
      <c r="AJ25" s="354"/>
    </row>
    <row r="26" spans="1:36" ht="24.75" customHeight="1" x14ac:dyDescent="0.25">
      <c r="A26" s="1"/>
      <c r="B26" s="345"/>
      <c r="C26" s="340"/>
      <c r="D26" s="340"/>
      <c r="E26" s="328"/>
      <c r="F26" s="336"/>
      <c r="G26" s="336"/>
      <c r="H26" s="351"/>
      <c r="I26" s="351"/>
      <c r="J26" s="172" t="s">
        <v>614</v>
      </c>
      <c r="K26" s="173" t="s">
        <v>615</v>
      </c>
      <c r="L26" s="167" t="s">
        <v>616</v>
      </c>
      <c r="M26" s="173">
        <v>1</v>
      </c>
      <c r="N26" s="351"/>
      <c r="O26" s="351"/>
      <c r="P26" s="351"/>
      <c r="Q26" s="351"/>
      <c r="R26" s="351"/>
      <c r="S26" s="351"/>
      <c r="T26" s="356"/>
      <c r="U26" s="337"/>
      <c r="V26" s="337"/>
      <c r="W26" s="337"/>
      <c r="X26" s="337"/>
      <c r="Y26" s="337"/>
      <c r="Z26" s="337"/>
      <c r="AA26" s="337"/>
      <c r="AB26" s="337"/>
      <c r="AC26" s="351"/>
      <c r="AD26" s="351"/>
      <c r="AE26" s="337"/>
      <c r="AF26" s="351"/>
      <c r="AG26" s="351"/>
      <c r="AH26" s="340"/>
      <c r="AI26" s="340"/>
      <c r="AJ26" s="354"/>
    </row>
    <row r="27" spans="1:36" ht="39.75" customHeight="1" x14ac:dyDescent="0.25">
      <c r="A27" s="1"/>
      <c r="B27" s="345"/>
      <c r="C27" s="340"/>
      <c r="D27" s="340"/>
      <c r="E27" s="328"/>
      <c r="F27" s="327" t="s">
        <v>644</v>
      </c>
      <c r="G27" s="327" t="s">
        <v>606</v>
      </c>
      <c r="H27" s="350" t="s">
        <v>84</v>
      </c>
      <c r="I27" s="350" t="s">
        <v>607</v>
      </c>
      <c r="J27" s="172" t="s">
        <v>608</v>
      </c>
      <c r="K27" s="175" t="s">
        <v>609</v>
      </c>
      <c r="L27" s="160" t="s">
        <v>402</v>
      </c>
      <c r="M27" s="175">
        <v>0.28999999999999998</v>
      </c>
      <c r="N27" s="350" t="s">
        <v>147</v>
      </c>
      <c r="O27" s="350" t="s">
        <v>110</v>
      </c>
      <c r="P27" s="350" t="s">
        <v>610</v>
      </c>
      <c r="Q27" s="350" t="s">
        <v>91</v>
      </c>
      <c r="R27" s="350" t="s">
        <v>92</v>
      </c>
      <c r="S27" s="350" t="s">
        <v>166</v>
      </c>
      <c r="T27" s="356"/>
      <c r="U27" s="322">
        <v>1048050</v>
      </c>
      <c r="V27" s="322">
        <v>1048050</v>
      </c>
      <c r="W27" s="322">
        <v>0</v>
      </c>
      <c r="X27" s="322">
        <v>0</v>
      </c>
      <c r="Y27" s="322">
        <v>0</v>
      </c>
      <c r="Z27" s="322">
        <v>0</v>
      </c>
      <c r="AA27" s="322">
        <v>0</v>
      </c>
      <c r="AB27" s="322">
        <v>184950</v>
      </c>
      <c r="AC27" s="350" t="s">
        <v>95</v>
      </c>
      <c r="AD27" s="350" t="s">
        <v>607</v>
      </c>
      <c r="AE27" s="322">
        <v>1048050</v>
      </c>
      <c r="AF27" s="350" t="s">
        <v>607</v>
      </c>
      <c r="AG27" s="350" t="s">
        <v>607</v>
      </c>
      <c r="AH27" s="340"/>
      <c r="AI27" s="340"/>
      <c r="AJ27" s="354"/>
    </row>
    <row r="28" spans="1:36" ht="31.5" customHeight="1" x14ac:dyDescent="0.25">
      <c r="A28" s="1"/>
      <c r="B28" s="345"/>
      <c r="C28" s="340"/>
      <c r="D28" s="340"/>
      <c r="E28" s="328"/>
      <c r="F28" s="328"/>
      <c r="G28" s="328"/>
      <c r="H28" s="340"/>
      <c r="I28" s="340"/>
      <c r="J28" s="172" t="s">
        <v>622</v>
      </c>
      <c r="K28" s="168" t="s">
        <v>623</v>
      </c>
      <c r="L28" s="160" t="s">
        <v>183</v>
      </c>
      <c r="M28" s="168">
        <v>1500</v>
      </c>
      <c r="N28" s="340"/>
      <c r="O28" s="340"/>
      <c r="P28" s="340"/>
      <c r="Q28" s="340"/>
      <c r="R28" s="340"/>
      <c r="S28" s="340"/>
      <c r="T28" s="356"/>
      <c r="U28" s="323"/>
      <c r="V28" s="323"/>
      <c r="W28" s="323"/>
      <c r="X28" s="323"/>
      <c r="Y28" s="323"/>
      <c r="Z28" s="323"/>
      <c r="AA28" s="323"/>
      <c r="AB28" s="323"/>
      <c r="AC28" s="340"/>
      <c r="AD28" s="340"/>
      <c r="AE28" s="323"/>
      <c r="AF28" s="340"/>
      <c r="AG28" s="340"/>
      <c r="AH28" s="340"/>
      <c r="AI28" s="340"/>
      <c r="AJ28" s="354"/>
    </row>
    <row r="29" spans="1:36" ht="31.5" customHeight="1" x14ac:dyDescent="0.25">
      <c r="A29" s="1"/>
      <c r="B29" s="345"/>
      <c r="C29" s="340"/>
      <c r="D29" s="340"/>
      <c r="E29" s="328"/>
      <c r="F29" s="328"/>
      <c r="G29" s="328"/>
      <c r="H29" s="340"/>
      <c r="I29" s="340"/>
      <c r="J29" s="172" t="s">
        <v>611</v>
      </c>
      <c r="K29" s="168" t="s">
        <v>612</v>
      </c>
      <c r="L29" s="160" t="s">
        <v>613</v>
      </c>
      <c r="M29" s="168">
        <v>2900</v>
      </c>
      <c r="N29" s="340"/>
      <c r="O29" s="340"/>
      <c r="P29" s="340"/>
      <c r="Q29" s="340"/>
      <c r="R29" s="340"/>
      <c r="S29" s="340"/>
      <c r="T29" s="356"/>
      <c r="U29" s="323"/>
      <c r="V29" s="323"/>
      <c r="W29" s="323"/>
      <c r="X29" s="323"/>
      <c r="Y29" s="323"/>
      <c r="Z29" s="323"/>
      <c r="AA29" s="323"/>
      <c r="AB29" s="323"/>
      <c r="AC29" s="340"/>
      <c r="AD29" s="340"/>
      <c r="AE29" s="323"/>
      <c r="AF29" s="340"/>
      <c r="AG29" s="340"/>
      <c r="AH29" s="340"/>
      <c r="AI29" s="340"/>
      <c r="AJ29" s="354"/>
    </row>
    <row r="30" spans="1:36" ht="31.5" customHeight="1" x14ac:dyDescent="0.25">
      <c r="A30" s="1"/>
      <c r="B30" s="345"/>
      <c r="C30" s="340"/>
      <c r="D30" s="340"/>
      <c r="E30" s="328"/>
      <c r="F30" s="328"/>
      <c r="G30" s="328"/>
      <c r="H30" s="340"/>
      <c r="I30" s="340"/>
      <c r="J30" s="172" t="s">
        <v>625</v>
      </c>
      <c r="K30" s="175" t="s">
        <v>626</v>
      </c>
      <c r="L30" s="160" t="s">
        <v>633</v>
      </c>
      <c r="M30" s="175">
        <v>2.35</v>
      </c>
      <c r="N30" s="340"/>
      <c r="O30" s="340"/>
      <c r="P30" s="340"/>
      <c r="Q30" s="340"/>
      <c r="R30" s="340"/>
      <c r="S30" s="340"/>
      <c r="T30" s="356"/>
      <c r="U30" s="323"/>
      <c r="V30" s="323"/>
      <c r="W30" s="323"/>
      <c r="X30" s="323"/>
      <c r="Y30" s="323"/>
      <c r="Z30" s="323"/>
      <c r="AA30" s="323"/>
      <c r="AB30" s="323"/>
      <c r="AC30" s="340"/>
      <c r="AD30" s="340"/>
      <c r="AE30" s="323"/>
      <c r="AF30" s="340"/>
      <c r="AG30" s="340"/>
      <c r="AH30" s="340"/>
      <c r="AI30" s="340"/>
      <c r="AJ30" s="354"/>
    </row>
    <row r="31" spans="1:36" ht="31.5" customHeight="1" x14ac:dyDescent="0.25">
      <c r="A31" s="1"/>
      <c r="B31" s="345"/>
      <c r="C31" s="340"/>
      <c r="D31" s="340"/>
      <c r="E31" s="328"/>
      <c r="F31" s="328"/>
      <c r="G31" s="328"/>
      <c r="H31" s="351"/>
      <c r="I31" s="351"/>
      <c r="J31" s="172" t="s">
        <v>614</v>
      </c>
      <c r="K31" s="173" t="s">
        <v>634</v>
      </c>
      <c r="L31" s="167" t="s">
        <v>616</v>
      </c>
      <c r="M31" s="173">
        <v>1</v>
      </c>
      <c r="N31" s="351"/>
      <c r="O31" s="351"/>
      <c r="P31" s="351"/>
      <c r="Q31" s="351"/>
      <c r="R31" s="351"/>
      <c r="S31" s="351"/>
      <c r="T31" s="356"/>
      <c r="U31" s="337"/>
      <c r="V31" s="337"/>
      <c r="W31" s="337"/>
      <c r="X31" s="337"/>
      <c r="Y31" s="337"/>
      <c r="Z31" s="337"/>
      <c r="AA31" s="337"/>
      <c r="AB31" s="337"/>
      <c r="AC31" s="351"/>
      <c r="AD31" s="351"/>
      <c r="AE31" s="337"/>
      <c r="AF31" s="351"/>
      <c r="AG31" s="351"/>
      <c r="AH31" s="340"/>
      <c r="AI31" s="340"/>
      <c r="AJ31" s="354"/>
    </row>
    <row r="32" spans="1:36" ht="39.75" customHeight="1" x14ac:dyDescent="0.25">
      <c r="A32" s="1"/>
      <c r="B32" s="345"/>
      <c r="C32" s="340"/>
      <c r="D32" s="340"/>
      <c r="E32" s="328"/>
      <c r="F32" s="327" t="s">
        <v>645</v>
      </c>
      <c r="G32" s="327" t="s">
        <v>606</v>
      </c>
      <c r="H32" s="350" t="s">
        <v>84</v>
      </c>
      <c r="I32" s="350" t="s">
        <v>607</v>
      </c>
      <c r="J32" s="172" t="s">
        <v>608</v>
      </c>
      <c r="K32" s="176" t="s">
        <v>620</v>
      </c>
      <c r="L32" s="160" t="s">
        <v>402</v>
      </c>
      <c r="M32" s="176">
        <v>0.04</v>
      </c>
      <c r="N32" s="350" t="s">
        <v>147</v>
      </c>
      <c r="O32" s="350" t="s">
        <v>124</v>
      </c>
      <c r="P32" s="350" t="s">
        <v>610</v>
      </c>
      <c r="Q32" s="350" t="s">
        <v>91</v>
      </c>
      <c r="R32" s="350" t="s">
        <v>92</v>
      </c>
      <c r="S32" s="350" t="s">
        <v>166</v>
      </c>
      <c r="T32" s="356"/>
      <c r="U32" s="322">
        <v>340000</v>
      </c>
      <c r="V32" s="322">
        <v>340000</v>
      </c>
      <c r="W32" s="322">
        <v>0</v>
      </c>
      <c r="X32" s="322">
        <v>0</v>
      </c>
      <c r="Y32" s="322">
        <v>0</v>
      </c>
      <c r="Z32" s="322">
        <v>0</v>
      </c>
      <c r="AA32" s="322">
        <v>0</v>
      </c>
      <c r="AB32" s="322">
        <v>60000</v>
      </c>
      <c r="AC32" s="350" t="s">
        <v>95</v>
      </c>
      <c r="AD32" s="350" t="s">
        <v>607</v>
      </c>
      <c r="AE32" s="322">
        <v>340000</v>
      </c>
      <c r="AF32" s="350" t="s">
        <v>607</v>
      </c>
      <c r="AG32" s="350" t="s">
        <v>607</v>
      </c>
      <c r="AH32" s="340"/>
      <c r="AI32" s="340"/>
      <c r="AJ32" s="354"/>
    </row>
    <row r="33" spans="1:36" ht="24.75" customHeight="1" x14ac:dyDescent="0.25">
      <c r="A33" s="1"/>
      <c r="B33" s="345"/>
      <c r="C33" s="340"/>
      <c r="D33" s="340"/>
      <c r="E33" s="328"/>
      <c r="F33" s="328"/>
      <c r="G33" s="328"/>
      <c r="H33" s="340"/>
      <c r="I33" s="340"/>
      <c r="J33" s="172" t="s">
        <v>611</v>
      </c>
      <c r="K33" s="177" t="s">
        <v>624</v>
      </c>
      <c r="L33" s="160" t="s">
        <v>613</v>
      </c>
      <c r="M33" s="177">
        <v>400</v>
      </c>
      <c r="N33" s="340"/>
      <c r="O33" s="340"/>
      <c r="P33" s="340"/>
      <c r="Q33" s="340"/>
      <c r="R33" s="340"/>
      <c r="S33" s="340"/>
      <c r="T33" s="356"/>
      <c r="U33" s="323"/>
      <c r="V33" s="323"/>
      <c r="W33" s="323"/>
      <c r="X33" s="323"/>
      <c r="Y33" s="323"/>
      <c r="Z33" s="323"/>
      <c r="AA33" s="323"/>
      <c r="AB33" s="323"/>
      <c r="AC33" s="340"/>
      <c r="AD33" s="340"/>
      <c r="AE33" s="323"/>
      <c r="AF33" s="340"/>
      <c r="AG33" s="340"/>
      <c r="AH33" s="340"/>
      <c r="AI33" s="340"/>
      <c r="AJ33" s="354"/>
    </row>
    <row r="34" spans="1:36" ht="24.75" customHeight="1" x14ac:dyDescent="0.25">
      <c r="A34" s="1"/>
      <c r="B34" s="345"/>
      <c r="C34" s="340"/>
      <c r="D34" s="340"/>
      <c r="E34" s="328"/>
      <c r="F34" s="336"/>
      <c r="G34" s="336"/>
      <c r="H34" s="351"/>
      <c r="I34" s="351"/>
      <c r="J34" s="172" t="s">
        <v>614</v>
      </c>
      <c r="K34" s="177" t="s">
        <v>615</v>
      </c>
      <c r="L34" s="160" t="s">
        <v>616</v>
      </c>
      <c r="M34" s="177">
        <v>1</v>
      </c>
      <c r="N34" s="351"/>
      <c r="O34" s="351"/>
      <c r="P34" s="351"/>
      <c r="Q34" s="351"/>
      <c r="R34" s="351"/>
      <c r="S34" s="351"/>
      <c r="T34" s="356"/>
      <c r="U34" s="337"/>
      <c r="V34" s="337"/>
      <c r="W34" s="337"/>
      <c r="X34" s="337"/>
      <c r="Y34" s="337"/>
      <c r="Z34" s="337"/>
      <c r="AA34" s="337"/>
      <c r="AB34" s="337"/>
      <c r="AC34" s="351"/>
      <c r="AD34" s="351"/>
      <c r="AE34" s="337"/>
      <c r="AF34" s="351"/>
      <c r="AG34" s="351"/>
      <c r="AH34" s="340"/>
      <c r="AI34" s="340"/>
      <c r="AJ34" s="354"/>
    </row>
    <row r="35" spans="1:36" ht="39.75" customHeight="1" x14ac:dyDescent="0.25">
      <c r="A35" s="1"/>
      <c r="B35" s="345"/>
      <c r="C35" s="340"/>
      <c r="D35" s="340"/>
      <c r="E35" s="328"/>
      <c r="F35" s="327" t="s">
        <v>646</v>
      </c>
      <c r="G35" s="327" t="s">
        <v>606</v>
      </c>
      <c r="H35" s="350" t="s">
        <v>84</v>
      </c>
      <c r="I35" s="350" t="s">
        <v>607</v>
      </c>
      <c r="J35" s="172" t="s">
        <v>608</v>
      </c>
      <c r="K35" s="178" t="s">
        <v>609</v>
      </c>
      <c r="L35" s="160" t="s">
        <v>631</v>
      </c>
      <c r="M35" s="178">
        <v>3.4</v>
      </c>
      <c r="N35" s="350" t="s">
        <v>147</v>
      </c>
      <c r="O35" s="350" t="s">
        <v>124</v>
      </c>
      <c r="P35" s="350" t="s">
        <v>610</v>
      </c>
      <c r="Q35" s="350" t="s">
        <v>91</v>
      </c>
      <c r="R35" s="350" t="s">
        <v>92</v>
      </c>
      <c r="S35" s="350" t="s">
        <v>166</v>
      </c>
      <c r="T35" s="356"/>
      <c r="U35" s="322">
        <v>408000</v>
      </c>
      <c r="V35" s="322">
        <v>408000</v>
      </c>
      <c r="W35" s="322">
        <v>0</v>
      </c>
      <c r="X35" s="322">
        <v>0</v>
      </c>
      <c r="Y35" s="322">
        <v>0</v>
      </c>
      <c r="Z35" s="322">
        <v>0</v>
      </c>
      <c r="AA35" s="322">
        <v>0</v>
      </c>
      <c r="AB35" s="322">
        <v>72000</v>
      </c>
      <c r="AC35" s="350" t="s">
        <v>95</v>
      </c>
      <c r="AD35" s="350" t="s">
        <v>607</v>
      </c>
      <c r="AE35" s="322">
        <v>408000</v>
      </c>
      <c r="AF35" s="350" t="s">
        <v>607</v>
      </c>
      <c r="AG35" s="350" t="s">
        <v>607</v>
      </c>
      <c r="AH35" s="340"/>
      <c r="AI35" s="340"/>
      <c r="AJ35" s="354"/>
    </row>
    <row r="36" spans="1:36" ht="39.75" customHeight="1" x14ac:dyDescent="0.25">
      <c r="A36" s="1"/>
      <c r="B36" s="345"/>
      <c r="C36" s="340"/>
      <c r="D36" s="340"/>
      <c r="E36" s="328"/>
      <c r="F36" s="328"/>
      <c r="G36" s="328"/>
      <c r="H36" s="340"/>
      <c r="I36" s="340"/>
      <c r="J36" s="172" t="s">
        <v>622</v>
      </c>
      <c r="K36" s="168" t="s">
        <v>623</v>
      </c>
      <c r="L36" s="160" t="s">
        <v>98</v>
      </c>
      <c r="M36" s="179">
        <v>1000</v>
      </c>
      <c r="N36" s="340"/>
      <c r="O36" s="340"/>
      <c r="P36" s="340"/>
      <c r="Q36" s="340"/>
      <c r="R36" s="340"/>
      <c r="S36" s="340"/>
      <c r="T36" s="356"/>
      <c r="U36" s="323"/>
      <c r="V36" s="323"/>
      <c r="W36" s="323"/>
      <c r="X36" s="323"/>
      <c r="Y36" s="323"/>
      <c r="Z36" s="323"/>
      <c r="AA36" s="323"/>
      <c r="AB36" s="323"/>
      <c r="AC36" s="340"/>
      <c r="AD36" s="340"/>
      <c r="AE36" s="323"/>
      <c r="AF36" s="340"/>
      <c r="AG36" s="340"/>
      <c r="AH36" s="340"/>
      <c r="AI36" s="340"/>
      <c r="AJ36" s="354"/>
    </row>
    <row r="37" spans="1:36" ht="28.5" customHeight="1" x14ac:dyDescent="0.25">
      <c r="A37" s="1"/>
      <c r="B37" s="345"/>
      <c r="C37" s="340"/>
      <c r="D37" s="340"/>
      <c r="E37" s="328"/>
      <c r="F37" s="328"/>
      <c r="G37" s="328"/>
      <c r="H37" s="340"/>
      <c r="I37" s="340"/>
      <c r="J37" s="172" t="s">
        <v>611</v>
      </c>
      <c r="K37" s="168" t="s">
        <v>624</v>
      </c>
      <c r="L37" s="160" t="s">
        <v>613</v>
      </c>
      <c r="M37" s="179">
        <v>34000</v>
      </c>
      <c r="N37" s="340"/>
      <c r="O37" s="340"/>
      <c r="P37" s="340"/>
      <c r="Q37" s="340"/>
      <c r="R37" s="340"/>
      <c r="S37" s="340"/>
      <c r="T37" s="356"/>
      <c r="U37" s="323"/>
      <c r="V37" s="323"/>
      <c r="W37" s="323"/>
      <c r="X37" s="323"/>
      <c r="Y37" s="323"/>
      <c r="Z37" s="323"/>
      <c r="AA37" s="323"/>
      <c r="AB37" s="323"/>
      <c r="AC37" s="340"/>
      <c r="AD37" s="340"/>
      <c r="AE37" s="323"/>
      <c r="AF37" s="340"/>
      <c r="AG37" s="340"/>
      <c r="AH37" s="340"/>
      <c r="AI37" s="340"/>
      <c r="AJ37" s="354"/>
    </row>
    <row r="38" spans="1:36" ht="28.5" customHeight="1" x14ac:dyDescent="0.25">
      <c r="A38" s="1"/>
      <c r="B38" s="345"/>
      <c r="C38" s="340"/>
      <c r="D38" s="340"/>
      <c r="E38" s="328"/>
      <c r="F38" s="328"/>
      <c r="G38" s="328"/>
      <c r="H38" s="340"/>
      <c r="I38" s="340"/>
      <c r="J38" s="172" t="s">
        <v>625</v>
      </c>
      <c r="K38" s="169" t="s">
        <v>306</v>
      </c>
      <c r="L38" s="160" t="s">
        <v>627</v>
      </c>
      <c r="M38" s="178">
        <v>1.5</v>
      </c>
      <c r="N38" s="340"/>
      <c r="O38" s="340"/>
      <c r="P38" s="340"/>
      <c r="Q38" s="340"/>
      <c r="R38" s="340"/>
      <c r="S38" s="340"/>
      <c r="T38" s="356"/>
      <c r="U38" s="323"/>
      <c r="V38" s="323"/>
      <c r="W38" s="323"/>
      <c r="X38" s="323"/>
      <c r="Y38" s="323"/>
      <c r="Z38" s="323"/>
      <c r="AA38" s="323"/>
      <c r="AB38" s="323"/>
      <c r="AC38" s="340"/>
      <c r="AD38" s="340"/>
      <c r="AE38" s="323"/>
      <c r="AF38" s="340"/>
      <c r="AG38" s="340"/>
      <c r="AH38" s="340"/>
      <c r="AI38" s="340"/>
      <c r="AJ38" s="354"/>
    </row>
    <row r="39" spans="1:36" ht="28.5" customHeight="1" x14ac:dyDescent="0.25">
      <c r="A39" s="1"/>
      <c r="B39" s="345"/>
      <c r="C39" s="340"/>
      <c r="D39" s="340"/>
      <c r="E39" s="328"/>
      <c r="F39" s="336"/>
      <c r="G39" s="336"/>
      <c r="H39" s="351"/>
      <c r="I39" s="351"/>
      <c r="J39" s="172" t="s">
        <v>614</v>
      </c>
      <c r="K39" s="173" t="s">
        <v>634</v>
      </c>
      <c r="L39" s="160" t="s">
        <v>616</v>
      </c>
      <c r="M39" s="180">
        <v>1</v>
      </c>
      <c r="N39" s="351"/>
      <c r="O39" s="351"/>
      <c r="P39" s="351"/>
      <c r="Q39" s="351"/>
      <c r="R39" s="351"/>
      <c r="S39" s="351"/>
      <c r="T39" s="356"/>
      <c r="U39" s="337"/>
      <c r="V39" s="337"/>
      <c r="W39" s="337"/>
      <c r="X39" s="337"/>
      <c r="Y39" s="337"/>
      <c r="Z39" s="337"/>
      <c r="AA39" s="337"/>
      <c r="AB39" s="337"/>
      <c r="AC39" s="351"/>
      <c r="AD39" s="351"/>
      <c r="AE39" s="337"/>
      <c r="AF39" s="351"/>
      <c r="AG39" s="351"/>
      <c r="AH39" s="340"/>
      <c r="AI39" s="340"/>
      <c r="AJ39" s="354"/>
    </row>
    <row r="40" spans="1:36" ht="39.75" customHeight="1" x14ac:dyDescent="0.25">
      <c r="A40" s="1"/>
      <c r="B40" s="345"/>
      <c r="C40" s="340"/>
      <c r="D40" s="340"/>
      <c r="E40" s="328"/>
      <c r="F40" s="327" t="s">
        <v>647</v>
      </c>
      <c r="G40" s="327" t="s">
        <v>606</v>
      </c>
      <c r="H40" s="350" t="s">
        <v>84</v>
      </c>
      <c r="I40" s="350" t="s">
        <v>607</v>
      </c>
      <c r="J40" s="172" t="s">
        <v>608</v>
      </c>
      <c r="K40" s="175" t="s">
        <v>620</v>
      </c>
      <c r="L40" s="160" t="s">
        <v>402</v>
      </c>
      <c r="M40" s="175">
        <v>0.16</v>
      </c>
      <c r="N40" s="350" t="s">
        <v>147</v>
      </c>
      <c r="O40" s="350" t="s">
        <v>124</v>
      </c>
      <c r="P40" s="350" t="s">
        <v>610</v>
      </c>
      <c r="Q40" s="350" t="s">
        <v>91</v>
      </c>
      <c r="R40" s="350" t="s">
        <v>92</v>
      </c>
      <c r="S40" s="350" t="s">
        <v>166</v>
      </c>
      <c r="T40" s="356"/>
      <c r="U40" s="322">
        <v>255000</v>
      </c>
      <c r="V40" s="322">
        <v>255000</v>
      </c>
      <c r="W40" s="322">
        <v>0</v>
      </c>
      <c r="X40" s="322">
        <v>0</v>
      </c>
      <c r="Y40" s="322">
        <v>0</v>
      </c>
      <c r="Z40" s="322">
        <v>0</v>
      </c>
      <c r="AA40" s="322">
        <v>0</v>
      </c>
      <c r="AB40" s="322">
        <v>45000</v>
      </c>
      <c r="AC40" s="350" t="s">
        <v>95</v>
      </c>
      <c r="AD40" s="350" t="s">
        <v>607</v>
      </c>
      <c r="AE40" s="322">
        <v>255000</v>
      </c>
      <c r="AF40" s="350" t="s">
        <v>607</v>
      </c>
      <c r="AG40" s="350" t="s">
        <v>607</v>
      </c>
      <c r="AH40" s="340"/>
      <c r="AI40" s="340"/>
      <c r="AJ40" s="354"/>
    </row>
    <row r="41" spans="1:36" ht="24" customHeight="1" x14ac:dyDescent="0.25">
      <c r="A41" s="1"/>
      <c r="B41" s="345"/>
      <c r="C41" s="340"/>
      <c r="D41" s="340"/>
      <c r="E41" s="328"/>
      <c r="F41" s="328"/>
      <c r="G41" s="328"/>
      <c r="H41" s="340"/>
      <c r="I41" s="340"/>
      <c r="J41" s="172" t="s">
        <v>611</v>
      </c>
      <c r="K41" s="168" t="s">
        <v>624</v>
      </c>
      <c r="L41" s="160" t="s">
        <v>613</v>
      </c>
      <c r="M41" s="168">
        <v>1600</v>
      </c>
      <c r="N41" s="340"/>
      <c r="O41" s="340"/>
      <c r="P41" s="340"/>
      <c r="Q41" s="340"/>
      <c r="R41" s="340"/>
      <c r="S41" s="340"/>
      <c r="T41" s="356"/>
      <c r="U41" s="323"/>
      <c r="V41" s="323"/>
      <c r="W41" s="323"/>
      <c r="X41" s="323"/>
      <c r="Y41" s="323"/>
      <c r="Z41" s="323"/>
      <c r="AA41" s="323"/>
      <c r="AB41" s="323"/>
      <c r="AC41" s="340"/>
      <c r="AD41" s="340"/>
      <c r="AE41" s="323"/>
      <c r="AF41" s="340"/>
      <c r="AG41" s="340"/>
      <c r="AH41" s="340"/>
      <c r="AI41" s="340"/>
      <c r="AJ41" s="354"/>
    </row>
    <row r="42" spans="1:36" ht="24" customHeight="1" thickBot="1" x14ac:dyDescent="0.3">
      <c r="A42" s="1"/>
      <c r="B42" s="346"/>
      <c r="C42" s="347"/>
      <c r="D42" s="347"/>
      <c r="E42" s="329"/>
      <c r="F42" s="329"/>
      <c r="G42" s="329"/>
      <c r="H42" s="347"/>
      <c r="I42" s="347"/>
      <c r="J42" s="164" t="s">
        <v>614</v>
      </c>
      <c r="K42" s="170" t="s">
        <v>634</v>
      </c>
      <c r="L42" s="162" t="s">
        <v>648</v>
      </c>
      <c r="M42" s="170">
        <v>1</v>
      </c>
      <c r="N42" s="347"/>
      <c r="O42" s="347"/>
      <c r="P42" s="347"/>
      <c r="Q42" s="347"/>
      <c r="R42" s="347"/>
      <c r="S42" s="347"/>
      <c r="T42" s="357"/>
      <c r="U42" s="324"/>
      <c r="V42" s="324"/>
      <c r="W42" s="324"/>
      <c r="X42" s="324"/>
      <c r="Y42" s="324"/>
      <c r="Z42" s="324"/>
      <c r="AA42" s="324"/>
      <c r="AB42" s="324"/>
      <c r="AC42" s="347"/>
      <c r="AD42" s="347"/>
      <c r="AE42" s="324"/>
      <c r="AF42" s="347"/>
      <c r="AG42" s="347"/>
      <c r="AH42" s="347"/>
      <c r="AI42" s="347"/>
      <c r="AJ42" s="355"/>
    </row>
    <row r="43" spans="1:36" ht="58.5" customHeight="1" x14ac:dyDescent="0.25">
      <c r="A43" s="1"/>
      <c r="B43" s="344" t="s">
        <v>649</v>
      </c>
      <c r="C43" s="359" t="s">
        <v>650</v>
      </c>
      <c r="D43" s="339" t="s">
        <v>603</v>
      </c>
      <c r="E43" s="348" t="s">
        <v>642</v>
      </c>
      <c r="F43" s="348" t="s">
        <v>651</v>
      </c>
      <c r="G43" s="348" t="s">
        <v>606</v>
      </c>
      <c r="H43" s="339" t="s">
        <v>84</v>
      </c>
      <c r="I43" s="339" t="s">
        <v>607</v>
      </c>
      <c r="J43" s="154" t="s">
        <v>608</v>
      </c>
      <c r="K43" s="165" t="s">
        <v>609</v>
      </c>
      <c r="L43" s="156" t="s">
        <v>402</v>
      </c>
      <c r="M43" s="165">
        <v>10.84</v>
      </c>
      <c r="N43" s="339" t="s">
        <v>147</v>
      </c>
      <c r="O43" s="339" t="s">
        <v>120</v>
      </c>
      <c r="P43" s="339" t="s">
        <v>610</v>
      </c>
      <c r="Q43" s="339" t="s">
        <v>91</v>
      </c>
      <c r="R43" s="339" t="s">
        <v>92</v>
      </c>
      <c r="S43" s="339" t="s">
        <v>166</v>
      </c>
      <c r="T43" s="349">
        <f>U43+U46</f>
        <v>5270550.01</v>
      </c>
      <c r="U43" s="332">
        <v>2025550</v>
      </c>
      <c r="V43" s="332">
        <v>2025550</v>
      </c>
      <c r="W43" s="332">
        <v>0</v>
      </c>
      <c r="X43" s="332">
        <v>0</v>
      </c>
      <c r="Y43" s="332">
        <v>0</v>
      </c>
      <c r="Z43" s="332">
        <v>0</v>
      </c>
      <c r="AA43" s="332">
        <v>0</v>
      </c>
      <c r="AB43" s="332">
        <v>357450</v>
      </c>
      <c r="AC43" s="339" t="s">
        <v>95</v>
      </c>
      <c r="AD43" s="339" t="s">
        <v>607</v>
      </c>
      <c r="AE43" s="332">
        <v>2025550</v>
      </c>
      <c r="AF43" s="339" t="s">
        <v>607</v>
      </c>
      <c r="AG43" s="339" t="s">
        <v>607</v>
      </c>
      <c r="AH43" s="339" t="s">
        <v>256</v>
      </c>
      <c r="AI43" s="339" t="s">
        <v>449</v>
      </c>
      <c r="AJ43" s="353"/>
    </row>
    <row r="44" spans="1:36" ht="36.75" customHeight="1" x14ac:dyDescent="0.25">
      <c r="A44" s="1"/>
      <c r="B44" s="345"/>
      <c r="C44" s="325"/>
      <c r="D44" s="340"/>
      <c r="E44" s="328"/>
      <c r="F44" s="328"/>
      <c r="G44" s="328"/>
      <c r="H44" s="340"/>
      <c r="I44" s="340"/>
      <c r="J44" s="172" t="s">
        <v>611</v>
      </c>
      <c r="K44" s="168" t="s">
        <v>624</v>
      </c>
      <c r="L44" s="160" t="s">
        <v>613</v>
      </c>
      <c r="M44" s="168">
        <v>108400</v>
      </c>
      <c r="N44" s="340"/>
      <c r="O44" s="340"/>
      <c r="P44" s="340"/>
      <c r="Q44" s="340"/>
      <c r="R44" s="340"/>
      <c r="S44" s="340"/>
      <c r="T44" s="356"/>
      <c r="U44" s="323"/>
      <c r="V44" s="323"/>
      <c r="W44" s="323"/>
      <c r="X44" s="323"/>
      <c r="Y44" s="323"/>
      <c r="Z44" s="323"/>
      <c r="AA44" s="323"/>
      <c r="AB44" s="323"/>
      <c r="AC44" s="340"/>
      <c r="AD44" s="340"/>
      <c r="AE44" s="323"/>
      <c r="AF44" s="340"/>
      <c r="AG44" s="340"/>
      <c r="AH44" s="340"/>
      <c r="AI44" s="340"/>
      <c r="AJ44" s="354"/>
    </row>
    <row r="45" spans="1:36" ht="36.75" customHeight="1" x14ac:dyDescent="0.25">
      <c r="A45" s="1"/>
      <c r="B45" s="345"/>
      <c r="C45" s="325"/>
      <c r="D45" s="340"/>
      <c r="E45" s="328"/>
      <c r="F45" s="336"/>
      <c r="G45" s="336"/>
      <c r="H45" s="351"/>
      <c r="I45" s="351"/>
      <c r="J45" s="172" t="s">
        <v>614</v>
      </c>
      <c r="K45" s="173" t="s">
        <v>634</v>
      </c>
      <c r="L45" s="160" t="s">
        <v>616</v>
      </c>
      <c r="M45" s="173">
        <v>1</v>
      </c>
      <c r="N45" s="351"/>
      <c r="O45" s="351"/>
      <c r="P45" s="351"/>
      <c r="Q45" s="351"/>
      <c r="R45" s="351"/>
      <c r="S45" s="351"/>
      <c r="T45" s="356"/>
      <c r="U45" s="337"/>
      <c r="V45" s="337"/>
      <c r="W45" s="337"/>
      <c r="X45" s="337"/>
      <c r="Y45" s="337"/>
      <c r="Z45" s="337"/>
      <c r="AA45" s="337"/>
      <c r="AB45" s="337"/>
      <c r="AC45" s="351"/>
      <c r="AD45" s="351"/>
      <c r="AE45" s="337"/>
      <c r="AF45" s="351"/>
      <c r="AG45" s="351"/>
      <c r="AH45" s="340"/>
      <c r="AI45" s="340"/>
      <c r="AJ45" s="354"/>
    </row>
    <row r="46" spans="1:36" ht="39.75" customHeight="1" x14ac:dyDescent="0.25">
      <c r="A46" s="1"/>
      <c r="B46" s="345"/>
      <c r="C46" s="325"/>
      <c r="D46" s="340"/>
      <c r="E46" s="328"/>
      <c r="F46" s="327" t="s">
        <v>652</v>
      </c>
      <c r="G46" s="327" t="s">
        <v>606</v>
      </c>
      <c r="H46" s="350" t="s">
        <v>84</v>
      </c>
      <c r="I46" s="350" t="s">
        <v>607</v>
      </c>
      <c r="J46" s="172" t="s">
        <v>608</v>
      </c>
      <c r="K46" s="175" t="s">
        <v>609</v>
      </c>
      <c r="L46" s="160" t="s">
        <v>631</v>
      </c>
      <c r="M46" s="175">
        <v>1.43</v>
      </c>
      <c r="N46" s="350" t="s">
        <v>147</v>
      </c>
      <c r="O46" s="350" t="s">
        <v>89</v>
      </c>
      <c r="P46" s="350" t="s">
        <v>610</v>
      </c>
      <c r="Q46" s="350" t="s">
        <v>91</v>
      </c>
      <c r="R46" s="350" t="s">
        <v>92</v>
      </c>
      <c r="S46" s="350" t="s">
        <v>166</v>
      </c>
      <c r="T46" s="356"/>
      <c r="U46" s="322">
        <v>3245000.01</v>
      </c>
      <c r="V46" s="322">
        <v>3245000.01</v>
      </c>
      <c r="W46" s="322">
        <v>0</v>
      </c>
      <c r="X46" s="322">
        <v>0</v>
      </c>
      <c r="Y46" s="322">
        <v>0</v>
      </c>
      <c r="Z46" s="322">
        <v>0</v>
      </c>
      <c r="AA46" s="322">
        <v>0</v>
      </c>
      <c r="AB46" s="322">
        <v>572647.06999999995</v>
      </c>
      <c r="AC46" s="350" t="s">
        <v>95</v>
      </c>
      <c r="AD46" s="350" t="s">
        <v>607</v>
      </c>
      <c r="AE46" s="322">
        <v>3245000.01</v>
      </c>
      <c r="AF46" s="350" t="s">
        <v>607</v>
      </c>
      <c r="AG46" s="350" t="s">
        <v>607</v>
      </c>
      <c r="AH46" s="340"/>
      <c r="AI46" s="340"/>
      <c r="AJ46" s="354"/>
    </row>
    <row r="47" spans="1:36" ht="39.75" customHeight="1" x14ac:dyDescent="0.25">
      <c r="A47" s="1"/>
      <c r="B47" s="345"/>
      <c r="C47" s="325"/>
      <c r="D47" s="340"/>
      <c r="E47" s="328"/>
      <c r="F47" s="328"/>
      <c r="G47" s="328"/>
      <c r="H47" s="340"/>
      <c r="I47" s="340"/>
      <c r="J47" s="172" t="s">
        <v>611</v>
      </c>
      <c r="K47" s="168" t="s">
        <v>612</v>
      </c>
      <c r="L47" s="160" t="s">
        <v>632</v>
      </c>
      <c r="M47" s="168">
        <v>14338</v>
      </c>
      <c r="N47" s="340"/>
      <c r="O47" s="340"/>
      <c r="P47" s="340"/>
      <c r="Q47" s="340"/>
      <c r="R47" s="340"/>
      <c r="S47" s="340"/>
      <c r="T47" s="356"/>
      <c r="U47" s="323"/>
      <c r="V47" s="323"/>
      <c r="W47" s="323"/>
      <c r="X47" s="323"/>
      <c r="Y47" s="323"/>
      <c r="Z47" s="323"/>
      <c r="AA47" s="323"/>
      <c r="AB47" s="323"/>
      <c r="AC47" s="340"/>
      <c r="AD47" s="340"/>
      <c r="AE47" s="323"/>
      <c r="AF47" s="340"/>
      <c r="AG47" s="340"/>
      <c r="AH47" s="340"/>
      <c r="AI47" s="340"/>
      <c r="AJ47" s="354"/>
    </row>
    <row r="48" spans="1:36" ht="39.75" customHeight="1" thickBot="1" x14ac:dyDescent="0.3">
      <c r="A48" s="1"/>
      <c r="B48" s="346"/>
      <c r="C48" s="326"/>
      <c r="D48" s="347"/>
      <c r="E48" s="329"/>
      <c r="F48" s="329"/>
      <c r="G48" s="329"/>
      <c r="H48" s="347"/>
      <c r="I48" s="347"/>
      <c r="J48" s="164" t="s">
        <v>614</v>
      </c>
      <c r="K48" s="170" t="s">
        <v>615</v>
      </c>
      <c r="L48" s="162" t="s">
        <v>616</v>
      </c>
      <c r="M48" s="170">
        <v>1</v>
      </c>
      <c r="N48" s="347"/>
      <c r="O48" s="347"/>
      <c r="P48" s="347"/>
      <c r="Q48" s="347"/>
      <c r="R48" s="347"/>
      <c r="S48" s="347"/>
      <c r="T48" s="357"/>
      <c r="U48" s="324"/>
      <c r="V48" s="324"/>
      <c r="W48" s="324"/>
      <c r="X48" s="324"/>
      <c r="Y48" s="324"/>
      <c r="Z48" s="324"/>
      <c r="AA48" s="324"/>
      <c r="AB48" s="324"/>
      <c r="AC48" s="347"/>
      <c r="AD48" s="347"/>
      <c r="AE48" s="324"/>
      <c r="AF48" s="347"/>
      <c r="AG48" s="347"/>
      <c r="AH48" s="347"/>
      <c r="AI48" s="347"/>
      <c r="AJ48" s="355"/>
    </row>
    <row r="49" spans="1:36" ht="39.75" customHeight="1" x14ac:dyDescent="0.25">
      <c r="A49" s="1"/>
      <c r="B49" s="344" t="s">
        <v>653</v>
      </c>
      <c r="C49" s="339" t="s">
        <v>654</v>
      </c>
      <c r="D49" s="339" t="s">
        <v>603</v>
      </c>
      <c r="E49" s="348" t="s">
        <v>642</v>
      </c>
      <c r="F49" s="348" t="s">
        <v>655</v>
      </c>
      <c r="G49" s="348" t="s">
        <v>606</v>
      </c>
      <c r="H49" s="339" t="s">
        <v>84</v>
      </c>
      <c r="I49" s="339" t="s">
        <v>607</v>
      </c>
      <c r="J49" s="154" t="s">
        <v>608</v>
      </c>
      <c r="K49" s="165" t="s">
        <v>620</v>
      </c>
      <c r="L49" s="156" t="s">
        <v>402</v>
      </c>
      <c r="M49" s="165">
        <v>0.24</v>
      </c>
      <c r="N49" s="339" t="s">
        <v>147</v>
      </c>
      <c r="O49" s="339" t="s">
        <v>120</v>
      </c>
      <c r="P49" s="339" t="s">
        <v>610</v>
      </c>
      <c r="Q49" s="339" t="s">
        <v>91</v>
      </c>
      <c r="R49" s="339" t="s">
        <v>92</v>
      </c>
      <c r="S49" s="339" t="s">
        <v>166</v>
      </c>
      <c r="T49" s="349">
        <v>595000</v>
      </c>
      <c r="U49" s="332">
        <v>595000</v>
      </c>
      <c r="V49" s="332">
        <v>595000</v>
      </c>
      <c r="W49" s="332">
        <v>0</v>
      </c>
      <c r="X49" s="332">
        <v>0</v>
      </c>
      <c r="Y49" s="332">
        <v>0</v>
      </c>
      <c r="Z49" s="332">
        <v>0</v>
      </c>
      <c r="AA49" s="332">
        <v>0</v>
      </c>
      <c r="AB49" s="332">
        <v>105000</v>
      </c>
      <c r="AC49" s="339" t="s">
        <v>95</v>
      </c>
      <c r="AD49" s="339" t="s">
        <v>607</v>
      </c>
      <c r="AE49" s="332">
        <v>595000</v>
      </c>
      <c r="AF49" s="339" t="s">
        <v>607</v>
      </c>
      <c r="AG49" s="339" t="s">
        <v>607</v>
      </c>
      <c r="AH49" s="339" t="s">
        <v>568</v>
      </c>
      <c r="AI49" s="339" t="s">
        <v>569</v>
      </c>
      <c r="AJ49" s="353"/>
    </row>
    <row r="50" spans="1:36" ht="39.75" customHeight="1" x14ac:dyDescent="0.25">
      <c r="A50" s="1"/>
      <c r="B50" s="345"/>
      <c r="C50" s="340"/>
      <c r="D50" s="340"/>
      <c r="E50" s="328"/>
      <c r="F50" s="328"/>
      <c r="G50" s="328"/>
      <c r="H50" s="340"/>
      <c r="I50" s="340"/>
      <c r="J50" s="172" t="s">
        <v>611</v>
      </c>
      <c r="K50" s="168" t="s">
        <v>624</v>
      </c>
      <c r="L50" s="160" t="s">
        <v>613</v>
      </c>
      <c r="M50" s="168">
        <v>2400</v>
      </c>
      <c r="N50" s="340"/>
      <c r="O50" s="340"/>
      <c r="P50" s="340"/>
      <c r="Q50" s="340"/>
      <c r="R50" s="340"/>
      <c r="S50" s="340"/>
      <c r="T50" s="356"/>
      <c r="U50" s="323"/>
      <c r="V50" s="323"/>
      <c r="W50" s="323"/>
      <c r="X50" s="323"/>
      <c r="Y50" s="323"/>
      <c r="Z50" s="323"/>
      <c r="AA50" s="323"/>
      <c r="AB50" s="323"/>
      <c r="AC50" s="340"/>
      <c r="AD50" s="340"/>
      <c r="AE50" s="323"/>
      <c r="AF50" s="340"/>
      <c r="AG50" s="340"/>
      <c r="AH50" s="340"/>
      <c r="AI50" s="340"/>
      <c r="AJ50" s="354"/>
    </row>
    <row r="51" spans="1:36" ht="56.25" customHeight="1" thickBot="1" x14ac:dyDescent="0.3">
      <c r="A51" s="1"/>
      <c r="B51" s="346"/>
      <c r="C51" s="347"/>
      <c r="D51" s="347"/>
      <c r="E51" s="329"/>
      <c r="F51" s="329"/>
      <c r="G51" s="329"/>
      <c r="H51" s="347"/>
      <c r="I51" s="347"/>
      <c r="J51" s="164" t="s">
        <v>614</v>
      </c>
      <c r="K51" s="170" t="s">
        <v>634</v>
      </c>
      <c r="L51" s="162" t="s">
        <v>616</v>
      </c>
      <c r="M51" s="170">
        <v>1</v>
      </c>
      <c r="N51" s="347"/>
      <c r="O51" s="347"/>
      <c r="P51" s="347"/>
      <c r="Q51" s="347"/>
      <c r="R51" s="347"/>
      <c r="S51" s="347"/>
      <c r="T51" s="357"/>
      <c r="U51" s="324"/>
      <c r="V51" s="324"/>
      <c r="W51" s="324"/>
      <c r="X51" s="324"/>
      <c r="Y51" s="324"/>
      <c r="Z51" s="324"/>
      <c r="AA51" s="324"/>
      <c r="AB51" s="324"/>
      <c r="AC51" s="347"/>
      <c r="AD51" s="347"/>
      <c r="AE51" s="324"/>
      <c r="AF51" s="347"/>
      <c r="AG51" s="347"/>
      <c r="AH51" s="347"/>
      <c r="AI51" s="347"/>
      <c r="AJ51" s="355"/>
    </row>
    <row r="52" spans="1:36" ht="39.75" customHeight="1" x14ac:dyDescent="0.25">
      <c r="A52" s="1"/>
      <c r="B52" s="344" t="s">
        <v>656</v>
      </c>
      <c r="C52" s="339" t="s">
        <v>657</v>
      </c>
      <c r="D52" s="339" t="s">
        <v>658</v>
      </c>
      <c r="E52" s="348" t="s">
        <v>659</v>
      </c>
      <c r="F52" s="348" t="s">
        <v>660</v>
      </c>
      <c r="G52" s="348" t="s">
        <v>606</v>
      </c>
      <c r="H52" s="339" t="s">
        <v>84</v>
      </c>
      <c r="I52" s="339" t="s">
        <v>607</v>
      </c>
      <c r="J52" s="154" t="s">
        <v>661</v>
      </c>
      <c r="K52" s="181" t="s">
        <v>662</v>
      </c>
      <c r="L52" s="156" t="s">
        <v>663</v>
      </c>
      <c r="M52" s="181">
        <v>3600</v>
      </c>
      <c r="N52" s="339" t="s">
        <v>147</v>
      </c>
      <c r="O52" s="339" t="s">
        <v>122</v>
      </c>
      <c r="P52" s="339" t="s">
        <v>610</v>
      </c>
      <c r="Q52" s="339" t="s">
        <v>91</v>
      </c>
      <c r="R52" s="339" t="s">
        <v>92</v>
      </c>
      <c r="S52" s="339" t="s">
        <v>166</v>
      </c>
      <c r="T52" s="349">
        <f>U52+U54</f>
        <v>1876620.62</v>
      </c>
      <c r="U52" s="332">
        <v>800000</v>
      </c>
      <c r="V52" s="332">
        <v>800000</v>
      </c>
      <c r="W52" s="332">
        <v>0</v>
      </c>
      <c r="X52" s="332">
        <v>0</v>
      </c>
      <c r="Y52" s="332">
        <v>0</v>
      </c>
      <c r="Z52" s="332">
        <v>0</v>
      </c>
      <c r="AA52" s="332">
        <v>0</v>
      </c>
      <c r="AB52" s="332">
        <v>141176.48000000001</v>
      </c>
      <c r="AC52" s="339" t="s">
        <v>95</v>
      </c>
      <c r="AD52" s="339" t="s">
        <v>607</v>
      </c>
      <c r="AE52" s="332">
        <v>800000</v>
      </c>
      <c r="AF52" s="339" t="s">
        <v>607</v>
      </c>
      <c r="AG52" s="339" t="s">
        <v>607</v>
      </c>
      <c r="AH52" s="358" t="s">
        <v>425</v>
      </c>
      <c r="AI52" s="339" t="s">
        <v>426</v>
      </c>
      <c r="AJ52" s="353"/>
    </row>
    <row r="53" spans="1:36" ht="39" customHeight="1" x14ac:dyDescent="0.25">
      <c r="A53" s="1"/>
      <c r="B53" s="345"/>
      <c r="C53" s="340"/>
      <c r="D53" s="340"/>
      <c r="E53" s="328"/>
      <c r="F53" s="336"/>
      <c r="G53" s="328"/>
      <c r="H53" s="351"/>
      <c r="I53" s="351"/>
      <c r="J53" s="172" t="s">
        <v>614</v>
      </c>
      <c r="K53" s="167" t="s">
        <v>615</v>
      </c>
      <c r="L53" s="160" t="s">
        <v>616</v>
      </c>
      <c r="M53" s="167">
        <v>1</v>
      </c>
      <c r="N53" s="351"/>
      <c r="O53" s="351"/>
      <c r="P53" s="351"/>
      <c r="Q53" s="351"/>
      <c r="R53" s="351"/>
      <c r="S53" s="351"/>
      <c r="T53" s="356"/>
      <c r="U53" s="337"/>
      <c r="V53" s="337"/>
      <c r="W53" s="337"/>
      <c r="X53" s="337"/>
      <c r="Y53" s="337"/>
      <c r="Z53" s="337"/>
      <c r="AA53" s="337"/>
      <c r="AB53" s="337"/>
      <c r="AC53" s="351"/>
      <c r="AD53" s="351"/>
      <c r="AE53" s="337"/>
      <c r="AF53" s="351"/>
      <c r="AG53" s="351"/>
      <c r="AH53" s="340"/>
      <c r="AI53" s="340"/>
      <c r="AJ53" s="354"/>
    </row>
    <row r="54" spans="1:36" ht="39.75" customHeight="1" x14ac:dyDescent="0.25">
      <c r="A54" s="1"/>
      <c r="B54" s="345"/>
      <c r="C54" s="340"/>
      <c r="D54" s="340"/>
      <c r="E54" s="328"/>
      <c r="F54" s="327" t="s">
        <v>664</v>
      </c>
      <c r="G54" s="327" t="s">
        <v>606</v>
      </c>
      <c r="H54" s="350" t="s">
        <v>84</v>
      </c>
      <c r="I54" s="350" t="s">
        <v>607</v>
      </c>
      <c r="J54" s="172" t="s">
        <v>661</v>
      </c>
      <c r="K54" s="173" t="s">
        <v>662</v>
      </c>
      <c r="L54" s="160" t="s">
        <v>663</v>
      </c>
      <c r="M54" s="173">
        <v>3800</v>
      </c>
      <c r="N54" s="350" t="s">
        <v>147</v>
      </c>
      <c r="O54" s="350" t="s">
        <v>124</v>
      </c>
      <c r="P54" s="350" t="s">
        <v>610</v>
      </c>
      <c r="Q54" s="350" t="s">
        <v>91</v>
      </c>
      <c r="R54" s="350" t="s">
        <v>92</v>
      </c>
      <c r="S54" s="350" t="s">
        <v>166</v>
      </c>
      <c r="T54" s="356"/>
      <c r="U54" s="322">
        <v>1076620.6200000001</v>
      </c>
      <c r="V54" s="322">
        <v>1076620.6200000001</v>
      </c>
      <c r="W54" s="322">
        <v>0</v>
      </c>
      <c r="X54" s="322">
        <v>0</v>
      </c>
      <c r="Y54" s="322">
        <v>0</v>
      </c>
      <c r="Z54" s="322">
        <v>0</v>
      </c>
      <c r="AA54" s="322">
        <v>0</v>
      </c>
      <c r="AB54" s="322">
        <v>189991.88</v>
      </c>
      <c r="AC54" s="350" t="s">
        <v>95</v>
      </c>
      <c r="AD54" s="350" t="s">
        <v>607</v>
      </c>
      <c r="AE54" s="322">
        <v>1076620.6200000001</v>
      </c>
      <c r="AF54" s="350" t="s">
        <v>607</v>
      </c>
      <c r="AG54" s="350" t="s">
        <v>607</v>
      </c>
      <c r="AH54" s="340"/>
      <c r="AI54" s="340"/>
      <c r="AJ54" s="354"/>
    </row>
    <row r="55" spans="1:36" ht="44.25" customHeight="1" thickBot="1" x14ac:dyDescent="0.3">
      <c r="A55" s="1"/>
      <c r="B55" s="346"/>
      <c r="C55" s="347"/>
      <c r="D55" s="347"/>
      <c r="E55" s="329"/>
      <c r="F55" s="329"/>
      <c r="G55" s="329"/>
      <c r="H55" s="347"/>
      <c r="I55" s="347"/>
      <c r="J55" s="164" t="s">
        <v>614</v>
      </c>
      <c r="K55" s="170" t="s">
        <v>615</v>
      </c>
      <c r="L55" s="162" t="s">
        <v>616</v>
      </c>
      <c r="M55" s="170">
        <v>1</v>
      </c>
      <c r="N55" s="347"/>
      <c r="O55" s="347"/>
      <c r="P55" s="347"/>
      <c r="Q55" s="347"/>
      <c r="R55" s="347"/>
      <c r="S55" s="347"/>
      <c r="T55" s="357"/>
      <c r="U55" s="324"/>
      <c r="V55" s="324"/>
      <c r="W55" s="324"/>
      <c r="X55" s="324"/>
      <c r="Y55" s="324"/>
      <c r="Z55" s="324"/>
      <c r="AA55" s="324"/>
      <c r="AB55" s="324"/>
      <c r="AC55" s="347"/>
      <c r="AD55" s="347"/>
      <c r="AE55" s="324"/>
      <c r="AF55" s="347"/>
      <c r="AG55" s="347"/>
      <c r="AH55" s="347"/>
      <c r="AI55" s="347"/>
      <c r="AJ55" s="355"/>
    </row>
    <row r="56" spans="1:36" ht="32.25" customHeight="1" x14ac:dyDescent="0.25">
      <c r="A56" s="1"/>
      <c r="B56" s="344" t="s">
        <v>665</v>
      </c>
      <c r="C56" s="339" t="s">
        <v>666</v>
      </c>
      <c r="D56" s="339" t="s">
        <v>658</v>
      </c>
      <c r="E56" s="348" t="s">
        <v>659</v>
      </c>
      <c r="F56" s="348" t="s">
        <v>667</v>
      </c>
      <c r="G56" s="352" t="s">
        <v>606</v>
      </c>
      <c r="H56" s="339" t="s">
        <v>84</v>
      </c>
      <c r="I56" s="339" t="s">
        <v>607</v>
      </c>
      <c r="J56" s="154" t="s">
        <v>661</v>
      </c>
      <c r="K56" s="181" t="s">
        <v>668</v>
      </c>
      <c r="L56" s="156" t="s">
        <v>663</v>
      </c>
      <c r="M56" s="181">
        <v>50000</v>
      </c>
      <c r="N56" s="339" t="s">
        <v>147</v>
      </c>
      <c r="O56" s="339" t="s">
        <v>89</v>
      </c>
      <c r="P56" s="339" t="s">
        <v>610</v>
      </c>
      <c r="Q56" s="339" t="s">
        <v>91</v>
      </c>
      <c r="R56" s="339" t="s">
        <v>92</v>
      </c>
      <c r="S56" s="339" t="s">
        <v>166</v>
      </c>
      <c r="T56" s="341">
        <f>U56+U59</f>
        <v>832500</v>
      </c>
      <c r="U56" s="332">
        <v>535000</v>
      </c>
      <c r="V56" s="332">
        <v>535000</v>
      </c>
      <c r="W56" s="332">
        <v>0</v>
      </c>
      <c r="X56" s="332">
        <v>0</v>
      </c>
      <c r="Y56" s="332">
        <v>0</v>
      </c>
      <c r="Z56" s="332">
        <v>0</v>
      </c>
      <c r="AA56" s="332">
        <v>0</v>
      </c>
      <c r="AB56" s="332">
        <v>94411.77</v>
      </c>
      <c r="AC56" s="339" t="s">
        <v>95</v>
      </c>
      <c r="AD56" s="339" t="s">
        <v>607</v>
      </c>
      <c r="AE56" s="332">
        <v>535000</v>
      </c>
      <c r="AF56" s="339" t="s">
        <v>607</v>
      </c>
      <c r="AG56" s="339" t="s">
        <v>607</v>
      </c>
      <c r="AH56" s="339" t="s">
        <v>255</v>
      </c>
      <c r="AI56" s="339" t="s">
        <v>442</v>
      </c>
      <c r="AJ56" s="353"/>
    </row>
    <row r="57" spans="1:36" ht="18.75" customHeight="1" x14ac:dyDescent="0.25">
      <c r="A57" s="1"/>
      <c r="B57" s="345"/>
      <c r="C57" s="340"/>
      <c r="D57" s="340"/>
      <c r="E57" s="328"/>
      <c r="F57" s="328"/>
      <c r="G57" s="330"/>
      <c r="H57" s="340"/>
      <c r="I57" s="340"/>
      <c r="J57" s="172" t="s">
        <v>614</v>
      </c>
      <c r="K57" s="167" t="s">
        <v>615</v>
      </c>
      <c r="L57" s="160" t="s">
        <v>616</v>
      </c>
      <c r="M57" s="167">
        <v>1</v>
      </c>
      <c r="N57" s="340"/>
      <c r="O57" s="340"/>
      <c r="P57" s="340"/>
      <c r="Q57" s="340"/>
      <c r="R57" s="340"/>
      <c r="S57" s="340"/>
      <c r="T57" s="342"/>
      <c r="U57" s="323"/>
      <c r="V57" s="323"/>
      <c r="W57" s="323"/>
      <c r="X57" s="323"/>
      <c r="Y57" s="323"/>
      <c r="Z57" s="323"/>
      <c r="AA57" s="323"/>
      <c r="AB57" s="323"/>
      <c r="AC57" s="340"/>
      <c r="AD57" s="340"/>
      <c r="AE57" s="323"/>
      <c r="AF57" s="340"/>
      <c r="AG57" s="340"/>
      <c r="AH57" s="340"/>
      <c r="AI57" s="340"/>
      <c r="AJ57" s="354"/>
    </row>
    <row r="58" spans="1:36" ht="39.75" customHeight="1" x14ac:dyDescent="0.25">
      <c r="A58" s="1"/>
      <c r="B58" s="345"/>
      <c r="C58" s="340"/>
      <c r="D58" s="340"/>
      <c r="E58" s="328"/>
      <c r="F58" s="336"/>
      <c r="G58" s="330"/>
      <c r="H58" s="351"/>
      <c r="I58" s="351"/>
      <c r="J58" s="172" t="s">
        <v>669</v>
      </c>
      <c r="K58" s="183" t="s">
        <v>670</v>
      </c>
      <c r="L58" s="160" t="s">
        <v>613</v>
      </c>
      <c r="M58" s="183">
        <v>86.57</v>
      </c>
      <c r="N58" s="351"/>
      <c r="O58" s="351"/>
      <c r="P58" s="351"/>
      <c r="Q58" s="351"/>
      <c r="R58" s="351"/>
      <c r="S58" s="351"/>
      <c r="T58" s="342"/>
      <c r="U58" s="337"/>
      <c r="V58" s="337"/>
      <c r="W58" s="337"/>
      <c r="X58" s="337"/>
      <c r="Y58" s="337"/>
      <c r="Z58" s="337"/>
      <c r="AA58" s="337"/>
      <c r="AB58" s="337"/>
      <c r="AC58" s="351"/>
      <c r="AD58" s="351"/>
      <c r="AE58" s="337"/>
      <c r="AF58" s="351"/>
      <c r="AG58" s="351"/>
      <c r="AH58" s="340"/>
      <c r="AI58" s="340"/>
      <c r="AJ58" s="354"/>
    </row>
    <row r="59" spans="1:36" ht="39.75" customHeight="1" x14ac:dyDescent="0.25">
      <c r="A59" s="1"/>
      <c r="B59" s="345"/>
      <c r="C59" s="340"/>
      <c r="D59" s="340"/>
      <c r="E59" s="328"/>
      <c r="F59" s="327" t="s">
        <v>671</v>
      </c>
      <c r="G59" s="327" t="s">
        <v>606</v>
      </c>
      <c r="H59" s="350" t="s">
        <v>84</v>
      </c>
      <c r="I59" s="350" t="s">
        <v>607</v>
      </c>
      <c r="J59" s="172" t="s">
        <v>661</v>
      </c>
      <c r="K59" s="173" t="s">
        <v>662</v>
      </c>
      <c r="L59" s="160" t="s">
        <v>663</v>
      </c>
      <c r="M59" s="173">
        <v>2200</v>
      </c>
      <c r="N59" s="350" t="s">
        <v>147</v>
      </c>
      <c r="O59" s="350" t="s">
        <v>137</v>
      </c>
      <c r="P59" s="350" t="s">
        <v>610</v>
      </c>
      <c r="Q59" s="350" t="s">
        <v>91</v>
      </c>
      <c r="R59" s="350" t="s">
        <v>92</v>
      </c>
      <c r="S59" s="350" t="s">
        <v>166</v>
      </c>
      <c r="T59" s="342"/>
      <c r="U59" s="322">
        <v>297500</v>
      </c>
      <c r="V59" s="322">
        <v>297500</v>
      </c>
      <c r="W59" s="322">
        <v>0</v>
      </c>
      <c r="X59" s="322">
        <v>0</v>
      </c>
      <c r="Y59" s="322">
        <v>0</v>
      </c>
      <c r="Z59" s="322">
        <v>0</v>
      </c>
      <c r="AA59" s="322">
        <v>0</v>
      </c>
      <c r="AB59" s="322">
        <v>52500</v>
      </c>
      <c r="AC59" s="350" t="s">
        <v>95</v>
      </c>
      <c r="AD59" s="350" t="s">
        <v>607</v>
      </c>
      <c r="AE59" s="322">
        <v>297500</v>
      </c>
      <c r="AF59" s="350" t="s">
        <v>607</v>
      </c>
      <c r="AG59" s="350" t="s">
        <v>607</v>
      </c>
      <c r="AH59" s="340"/>
      <c r="AI59" s="340"/>
      <c r="AJ59" s="354"/>
    </row>
    <row r="60" spans="1:36" ht="57.75" customHeight="1" thickBot="1" x14ac:dyDescent="0.3">
      <c r="A60" s="1"/>
      <c r="B60" s="345"/>
      <c r="C60" s="340"/>
      <c r="D60" s="340"/>
      <c r="E60" s="328"/>
      <c r="F60" s="328"/>
      <c r="G60" s="328"/>
      <c r="H60" s="340"/>
      <c r="I60" s="340"/>
      <c r="J60" s="172" t="s">
        <v>614</v>
      </c>
      <c r="K60" s="173" t="s">
        <v>634</v>
      </c>
      <c r="L60" s="167" t="s">
        <v>616</v>
      </c>
      <c r="M60" s="173">
        <v>1</v>
      </c>
      <c r="N60" s="340"/>
      <c r="O60" s="340"/>
      <c r="P60" s="340"/>
      <c r="Q60" s="340"/>
      <c r="R60" s="340"/>
      <c r="S60" s="340"/>
      <c r="T60" s="342"/>
      <c r="U60" s="323"/>
      <c r="V60" s="323"/>
      <c r="W60" s="323"/>
      <c r="X60" s="323"/>
      <c r="Y60" s="323"/>
      <c r="Z60" s="323"/>
      <c r="AA60" s="323"/>
      <c r="AB60" s="323"/>
      <c r="AC60" s="340"/>
      <c r="AD60" s="340"/>
      <c r="AE60" s="323"/>
      <c r="AF60" s="340"/>
      <c r="AG60" s="340"/>
      <c r="AH60" s="347"/>
      <c r="AI60" s="347"/>
      <c r="AJ60" s="355"/>
    </row>
    <row r="61" spans="1:36" ht="90.75" customHeight="1" x14ac:dyDescent="0.25">
      <c r="A61" s="1"/>
      <c r="B61" s="344" t="s">
        <v>672</v>
      </c>
      <c r="C61" s="339" t="s">
        <v>673</v>
      </c>
      <c r="D61" s="156" t="s">
        <v>674</v>
      </c>
      <c r="E61" s="182" t="s">
        <v>659</v>
      </c>
      <c r="F61" s="155" t="s">
        <v>675</v>
      </c>
      <c r="G61" s="155" t="s">
        <v>606</v>
      </c>
      <c r="H61" s="339" t="s">
        <v>84</v>
      </c>
      <c r="I61" s="339" t="s">
        <v>607</v>
      </c>
      <c r="J61" s="154" t="s">
        <v>661</v>
      </c>
      <c r="K61" s="184" t="s">
        <v>668</v>
      </c>
      <c r="L61" s="152" t="s">
        <v>663</v>
      </c>
      <c r="M61" s="184">
        <v>2000</v>
      </c>
      <c r="N61" s="339" t="s">
        <v>147</v>
      </c>
      <c r="O61" s="339" t="s">
        <v>110</v>
      </c>
      <c r="P61" s="339" t="s">
        <v>610</v>
      </c>
      <c r="Q61" s="339" t="s">
        <v>91</v>
      </c>
      <c r="R61" s="339" t="s">
        <v>92</v>
      </c>
      <c r="S61" s="339" t="s">
        <v>166</v>
      </c>
      <c r="T61" s="349">
        <f>U61+U62</f>
        <v>2729450</v>
      </c>
      <c r="U61" s="185">
        <v>255000</v>
      </c>
      <c r="V61" s="185">
        <v>255000</v>
      </c>
      <c r="W61" s="185">
        <v>0</v>
      </c>
      <c r="X61" s="185">
        <v>0</v>
      </c>
      <c r="Y61" s="185">
        <v>0</v>
      </c>
      <c r="Z61" s="185">
        <v>0</v>
      </c>
      <c r="AA61" s="185">
        <v>0</v>
      </c>
      <c r="AB61" s="185">
        <v>45000</v>
      </c>
      <c r="AC61" s="339" t="s">
        <v>95</v>
      </c>
      <c r="AD61" s="185" t="s">
        <v>607</v>
      </c>
      <c r="AE61" s="185">
        <v>255000</v>
      </c>
      <c r="AF61" s="185" t="s">
        <v>607</v>
      </c>
      <c r="AG61" s="185" t="s">
        <v>607</v>
      </c>
      <c r="AH61" s="339" t="s">
        <v>570</v>
      </c>
      <c r="AI61" s="339" t="s">
        <v>571</v>
      </c>
      <c r="AJ61" s="353"/>
    </row>
    <row r="62" spans="1:36" ht="39.75" customHeight="1" x14ac:dyDescent="0.25">
      <c r="A62" s="1"/>
      <c r="B62" s="345"/>
      <c r="C62" s="340"/>
      <c r="D62" s="350" t="s">
        <v>676</v>
      </c>
      <c r="E62" s="327" t="s">
        <v>642</v>
      </c>
      <c r="F62" s="328" t="s">
        <v>677</v>
      </c>
      <c r="G62" s="328" t="s">
        <v>606</v>
      </c>
      <c r="H62" s="340"/>
      <c r="I62" s="340"/>
      <c r="J62" s="172" t="s">
        <v>608</v>
      </c>
      <c r="K62" s="183" t="s">
        <v>609</v>
      </c>
      <c r="L62" s="167" t="s">
        <v>402</v>
      </c>
      <c r="M62" s="183">
        <v>0.28000000000000003</v>
      </c>
      <c r="N62" s="340"/>
      <c r="O62" s="340"/>
      <c r="P62" s="340"/>
      <c r="Q62" s="340"/>
      <c r="R62" s="340"/>
      <c r="S62" s="340"/>
      <c r="T62" s="356"/>
      <c r="U62" s="322">
        <v>2474450</v>
      </c>
      <c r="V62" s="322">
        <v>2474450</v>
      </c>
      <c r="W62" s="322">
        <v>0</v>
      </c>
      <c r="X62" s="322">
        <v>0</v>
      </c>
      <c r="Y62" s="322">
        <v>0</v>
      </c>
      <c r="Z62" s="322">
        <v>0</v>
      </c>
      <c r="AA62" s="322">
        <v>0</v>
      </c>
      <c r="AB62" s="322">
        <v>436667.65</v>
      </c>
      <c r="AC62" s="340"/>
      <c r="AD62" s="323" t="s">
        <v>607</v>
      </c>
      <c r="AE62" s="322">
        <v>2474450</v>
      </c>
      <c r="AF62" s="323" t="s">
        <v>607</v>
      </c>
      <c r="AG62" s="323" t="s">
        <v>607</v>
      </c>
      <c r="AH62" s="340"/>
      <c r="AI62" s="340"/>
      <c r="AJ62" s="354"/>
    </row>
    <row r="63" spans="1:36" ht="32.25" customHeight="1" x14ac:dyDescent="0.25">
      <c r="A63" s="1"/>
      <c r="B63" s="345"/>
      <c r="C63" s="340"/>
      <c r="D63" s="340"/>
      <c r="E63" s="328"/>
      <c r="F63" s="328"/>
      <c r="G63" s="328"/>
      <c r="H63" s="340"/>
      <c r="I63" s="340"/>
      <c r="J63" s="172" t="s">
        <v>622</v>
      </c>
      <c r="K63" s="168" t="s">
        <v>639</v>
      </c>
      <c r="L63" s="167" t="s">
        <v>98</v>
      </c>
      <c r="M63" s="168">
        <v>600</v>
      </c>
      <c r="N63" s="340"/>
      <c r="O63" s="340"/>
      <c r="P63" s="340"/>
      <c r="Q63" s="340"/>
      <c r="R63" s="340"/>
      <c r="S63" s="340"/>
      <c r="T63" s="356"/>
      <c r="U63" s="323"/>
      <c r="V63" s="323"/>
      <c r="W63" s="323"/>
      <c r="X63" s="323"/>
      <c r="Y63" s="323"/>
      <c r="Z63" s="323"/>
      <c r="AA63" s="323"/>
      <c r="AB63" s="323"/>
      <c r="AC63" s="340"/>
      <c r="AD63" s="323"/>
      <c r="AE63" s="323"/>
      <c r="AF63" s="323"/>
      <c r="AG63" s="323"/>
      <c r="AH63" s="340"/>
      <c r="AI63" s="340"/>
      <c r="AJ63" s="354"/>
    </row>
    <row r="64" spans="1:36" ht="22.5" customHeight="1" x14ac:dyDescent="0.25">
      <c r="A64" s="1"/>
      <c r="B64" s="345"/>
      <c r="C64" s="340"/>
      <c r="D64" s="340"/>
      <c r="E64" s="328"/>
      <c r="F64" s="328"/>
      <c r="G64" s="328"/>
      <c r="H64" s="340"/>
      <c r="I64" s="340"/>
      <c r="J64" s="172" t="s">
        <v>611</v>
      </c>
      <c r="K64" s="168" t="s">
        <v>624</v>
      </c>
      <c r="L64" s="167" t="s">
        <v>613</v>
      </c>
      <c r="M64" s="168">
        <v>2800</v>
      </c>
      <c r="N64" s="340"/>
      <c r="O64" s="340"/>
      <c r="P64" s="340"/>
      <c r="Q64" s="340"/>
      <c r="R64" s="340"/>
      <c r="S64" s="340"/>
      <c r="T64" s="356"/>
      <c r="U64" s="323"/>
      <c r="V64" s="323"/>
      <c r="W64" s="323"/>
      <c r="X64" s="323"/>
      <c r="Y64" s="323"/>
      <c r="Z64" s="323"/>
      <c r="AA64" s="323"/>
      <c r="AB64" s="323"/>
      <c r="AC64" s="340"/>
      <c r="AD64" s="323"/>
      <c r="AE64" s="323"/>
      <c r="AF64" s="323"/>
      <c r="AG64" s="323"/>
      <c r="AH64" s="340"/>
      <c r="AI64" s="340"/>
      <c r="AJ64" s="354"/>
    </row>
    <row r="65" spans="1:36" ht="32.25" customHeight="1" x14ac:dyDescent="0.25">
      <c r="A65" s="1"/>
      <c r="B65" s="345"/>
      <c r="C65" s="340"/>
      <c r="D65" s="340"/>
      <c r="E65" s="328"/>
      <c r="F65" s="328"/>
      <c r="G65" s="328"/>
      <c r="H65" s="340"/>
      <c r="I65" s="340"/>
      <c r="J65" s="172" t="s">
        <v>625</v>
      </c>
      <c r="K65" s="173" t="s">
        <v>626</v>
      </c>
      <c r="L65" s="167" t="s">
        <v>627</v>
      </c>
      <c r="M65" s="173">
        <v>2</v>
      </c>
      <c r="N65" s="340"/>
      <c r="O65" s="340"/>
      <c r="P65" s="340"/>
      <c r="Q65" s="340"/>
      <c r="R65" s="340"/>
      <c r="S65" s="340"/>
      <c r="T65" s="356"/>
      <c r="U65" s="323"/>
      <c r="V65" s="323"/>
      <c r="W65" s="323"/>
      <c r="X65" s="323"/>
      <c r="Y65" s="323"/>
      <c r="Z65" s="323"/>
      <c r="AA65" s="323"/>
      <c r="AB65" s="323"/>
      <c r="AC65" s="340"/>
      <c r="AD65" s="323"/>
      <c r="AE65" s="323"/>
      <c r="AF65" s="323"/>
      <c r="AG65" s="323"/>
      <c r="AH65" s="340"/>
      <c r="AI65" s="340"/>
      <c r="AJ65" s="354"/>
    </row>
    <row r="66" spans="1:36" ht="27.75" customHeight="1" thickBot="1" x14ac:dyDescent="0.3">
      <c r="A66" s="1"/>
      <c r="B66" s="346"/>
      <c r="C66" s="347"/>
      <c r="D66" s="347"/>
      <c r="E66" s="329"/>
      <c r="F66" s="329"/>
      <c r="G66" s="329"/>
      <c r="H66" s="347"/>
      <c r="I66" s="347"/>
      <c r="J66" s="164" t="s">
        <v>614</v>
      </c>
      <c r="K66" s="170" t="s">
        <v>615</v>
      </c>
      <c r="L66" s="162" t="s">
        <v>616</v>
      </c>
      <c r="M66" s="170">
        <v>1</v>
      </c>
      <c r="N66" s="347"/>
      <c r="O66" s="347"/>
      <c r="P66" s="347"/>
      <c r="Q66" s="347"/>
      <c r="R66" s="347"/>
      <c r="S66" s="347"/>
      <c r="T66" s="357"/>
      <c r="U66" s="324"/>
      <c r="V66" s="324"/>
      <c r="W66" s="324"/>
      <c r="X66" s="324"/>
      <c r="Y66" s="324"/>
      <c r="Z66" s="324"/>
      <c r="AA66" s="324"/>
      <c r="AB66" s="324"/>
      <c r="AC66" s="347"/>
      <c r="AD66" s="324"/>
      <c r="AE66" s="324"/>
      <c r="AF66" s="324"/>
      <c r="AG66" s="324"/>
      <c r="AH66" s="347"/>
      <c r="AI66" s="347"/>
      <c r="AJ66" s="355"/>
    </row>
    <row r="67" spans="1:36" ht="39.75" customHeight="1" x14ac:dyDescent="0.25">
      <c r="A67" s="1"/>
      <c r="B67" s="344" t="s">
        <v>678</v>
      </c>
      <c r="C67" s="339" t="s">
        <v>679</v>
      </c>
      <c r="D67" s="339" t="s">
        <v>658</v>
      </c>
      <c r="E67" s="348" t="s">
        <v>659</v>
      </c>
      <c r="F67" s="348" t="s">
        <v>680</v>
      </c>
      <c r="G67" s="348" t="s">
        <v>681</v>
      </c>
      <c r="H67" s="339" t="s">
        <v>84</v>
      </c>
      <c r="I67" s="339" t="s">
        <v>607</v>
      </c>
      <c r="J67" s="154" t="s">
        <v>661</v>
      </c>
      <c r="K67" s="184" t="s">
        <v>662</v>
      </c>
      <c r="L67" s="156" t="s">
        <v>663</v>
      </c>
      <c r="M67" s="181">
        <v>30000</v>
      </c>
      <c r="N67" s="339" t="s">
        <v>147</v>
      </c>
      <c r="O67" s="339" t="s">
        <v>311</v>
      </c>
      <c r="P67" s="339" t="s">
        <v>610</v>
      </c>
      <c r="Q67" s="339" t="s">
        <v>91</v>
      </c>
      <c r="R67" s="339" t="s">
        <v>92</v>
      </c>
      <c r="S67" s="339" t="s">
        <v>166</v>
      </c>
      <c r="T67" s="341">
        <f>U67+U70+U73+U76+U79+U82+U85+U88</f>
        <v>48248035.490000002</v>
      </c>
      <c r="U67" s="332">
        <v>5666185</v>
      </c>
      <c r="V67" s="332">
        <v>5666185</v>
      </c>
      <c r="W67" s="332">
        <v>0</v>
      </c>
      <c r="X67" s="332">
        <v>0</v>
      </c>
      <c r="Y67" s="332">
        <v>0</v>
      </c>
      <c r="Z67" s="332">
        <v>0</v>
      </c>
      <c r="AA67" s="332">
        <v>0</v>
      </c>
      <c r="AB67" s="332">
        <v>999915</v>
      </c>
      <c r="AC67" s="339" t="s">
        <v>95</v>
      </c>
      <c r="AD67" s="339" t="s">
        <v>607</v>
      </c>
      <c r="AE67" s="332">
        <v>5666185</v>
      </c>
      <c r="AF67" s="339" t="s">
        <v>607</v>
      </c>
      <c r="AG67" s="339" t="s">
        <v>607</v>
      </c>
      <c r="AH67" s="339" t="s">
        <v>425</v>
      </c>
      <c r="AI67" s="339" t="s">
        <v>426</v>
      </c>
      <c r="AJ67" s="353"/>
    </row>
    <row r="68" spans="1:36" ht="39.75" customHeight="1" x14ac:dyDescent="0.25">
      <c r="A68" s="1"/>
      <c r="B68" s="345"/>
      <c r="C68" s="340"/>
      <c r="D68" s="340"/>
      <c r="E68" s="328"/>
      <c r="F68" s="328"/>
      <c r="G68" s="328"/>
      <c r="H68" s="340"/>
      <c r="I68" s="340"/>
      <c r="J68" s="172" t="s">
        <v>614</v>
      </c>
      <c r="K68" s="173" t="s">
        <v>634</v>
      </c>
      <c r="L68" s="160" t="s">
        <v>616</v>
      </c>
      <c r="M68" s="173">
        <v>1</v>
      </c>
      <c r="N68" s="340"/>
      <c r="O68" s="340"/>
      <c r="P68" s="340"/>
      <c r="Q68" s="340"/>
      <c r="R68" s="340"/>
      <c r="S68" s="340"/>
      <c r="T68" s="342"/>
      <c r="U68" s="323"/>
      <c r="V68" s="323"/>
      <c r="W68" s="323"/>
      <c r="X68" s="323"/>
      <c r="Y68" s="323"/>
      <c r="Z68" s="323"/>
      <c r="AA68" s="323"/>
      <c r="AB68" s="323"/>
      <c r="AC68" s="340"/>
      <c r="AD68" s="340"/>
      <c r="AE68" s="323"/>
      <c r="AF68" s="340"/>
      <c r="AG68" s="340"/>
      <c r="AH68" s="340"/>
      <c r="AI68" s="340"/>
      <c r="AJ68" s="354"/>
    </row>
    <row r="69" spans="1:36" ht="59.25" customHeight="1" x14ac:dyDescent="0.25">
      <c r="A69" s="1"/>
      <c r="B69" s="345"/>
      <c r="C69" s="340"/>
      <c r="D69" s="340"/>
      <c r="E69" s="328"/>
      <c r="F69" s="336"/>
      <c r="G69" s="336"/>
      <c r="H69" s="351"/>
      <c r="I69" s="351"/>
      <c r="J69" s="172" t="s">
        <v>669</v>
      </c>
      <c r="K69" s="183" t="s">
        <v>670</v>
      </c>
      <c r="L69" s="160" t="s">
        <v>613</v>
      </c>
      <c r="M69" s="168">
        <v>2354</v>
      </c>
      <c r="N69" s="351"/>
      <c r="O69" s="351"/>
      <c r="P69" s="351"/>
      <c r="Q69" s="351"/>
      <c r="R69" s="351"/>
      <c r="S69" s="351"/>
      <c r="T69" s="342"/>
      <c r="U69" s="337"/>
      <c r="V69" s="337"/>
      <c r="W69" s="337"/>
      <c r="X69" s="337"/>
      <c r="Y69" s="337"/>
      <c r="Z69" s="337"/>
      <c r="AA69" s="337"/>
      <c r="AB69" s="337"/>
      <c r="AC69" s="351"/>
      <c r="AD69" s="351"/>
      <c r="AE69" s="337"/>
      <c r="AF69" s="351"/>
      <c r="AG69" s="351"/>
      <c r="AH69" s="340"/>
      <c r="AI69" s="340"/>
      <c r="AJ69" s="354"/>
    </row>
    <row r="70" spans="1:36" ht="39.75" customHeight="1" x14ac:dyDescent="0.25">
      <c r="A70" s="1"/>
      <c r="B70" s="345"/>
      <c r="C70" s="340"/>
      <c r="D70" s="340"/>
      <c r="E70" s="328"/>
      <c r="F70" s="327" t="s">
        <v>682</v>
      </c>
      <c r="G70" s="327" t="s">
        <v>681</v>
      </c>
      <c r="H70" s="350" t="s">
        <v>84</v>
      </c>
      <c r="I70" s="350" t="s">
        <v>607</v>
      </c>
      <c r="J70" s="172" t="s">
        <v>661</v>
      </c>
      <c r="K70" s="173" t="s">
        <v>662</v>
      </c>
      <c r="L70" s="160" t="s">
        <v>663</v>
      </c>
      <c r="M70" s="173">
        <v>17325</v>
      </c>
      <c r="N70" s="350" t="s">
        <v>147</v>
      </c>
      <c r="O70" s="350" t="s">
        <v>311</v>
      </c>
      <c r="P70" s="350" t="s">
        <v>610</v>
      </c>
      <c r="Q70" s="350" t="s">
        <v>91</v>
      </c>
      <c r="R70" s="350" t="s">
        <v>92</v>
      </c>
      <c r="S70" s="350" t="s">
        <v>166</v>
      </c>
      <c r="T70" s="342"/>
      <c r="U70" s="322">
        <v>7537936</v>
      </c>
      <c r="V70" s="322">
        <v>7537936</v>
      </c>
      <c r="W70" s="322">
        <v>0</v>
      </c>
      <c r="X70" s="322">
        <v>0</v>
      </c>
      <c r="Y70" s="322">
        <v>0</v>
      </c>
      <c r="Z70" s="322">
        <v>0</v>
      </c>
      <c r="AA70" s="322">
        <v>0</v>
      </c>
      <c r="AB70" s="322">
        <v>1330224</v>
      </c>
      <c r="AC70" s="350" t="s">
        <v>95</v>
      </c>
      <c r="AD70" s="350" t="s">
        <v>607</v>
      </c>
      <c r="AE70" s="322">
        <v>7537936</v>
      </c>
      <c r="AF70" s="350" t="s">
        <v>607</v>
      </c>
      <c r="AG70" s="350" t="s">
        <v>607</v>
      </c>
      <c r="AH70" s="340"/>
      <c r="AI70" s="340"/>
      <c r="AJ70" s="354"/>
    </row>
    <row r="71" spans="1:36" ht="39.75" customHeight="1" x14ac:dyDescent="0.25">
      <c r="A71" s="1"/>
      <c r="B71" s="345"/>
      <c r="C71" s="340"/>
      <c r="D71" s="340"/>
      <c r="E71" s="328"/>
      <c r="F71" s="328"/>
      <c r="G71" s="328"/>
      <c r="H71" s="340"/>
      <c r="I71" s="340"/>
      <c r="J71" s="172" t="s">
        <v>614</v>
      </c>
      <c r="K71" s="173" t="s">
        <v>634</v>
      </c>
      <c r="L71" s="160" t="s">
        <v>616</v>
      </c>
      <c r="M71" s="173">
        <v>1</v>
      </c>
      <c r="N71" s="340"/>
      <c r="O71" s="340"/>
      <c r="P71" s="340"/>
      <c r="Q71" s="340"/>
      <c r="R71" s="340"/>
      <c r="S71" s="340"/>
      <c r="T71" s="342"/>
      <c r="U71" s="323"/>
      <c r="V71" s="323"/>
      <c r="W71" s="323"/>
      <c r="X71" s="323"/>
      <c r="Y71" s="323"/>
      <c r="Z71" s="323"/>
      <c r="AA71" s="323"/>
      <c r="AB71" s="323"/>
      <c r="AC71" s="340"/>
      <c r="AD71" s="340"/>
      <c r="AE71" s="323"/>
      <c r="AF71" s="340"/>
      <c r="AG71" s="340"/>
      <c r="AH71" s="340"/>
      <c r="AI71" s="340"/>
      <c r="AJ71" s="354"/>
    </row>
    <row r="72" spans="1:36" ht="51.75" customHeight="1" x14ac:dyDescent="0.25">
      <c r="A72" s="1"/>
      <c r="B72" s="345"/>
      <c r="C72" s="340"/>
      <c r="D72" s="340"/>
      <c r="E72" s="328"/>
      <c r="F72" s="336"/>
      <c r="G72" s="336"/>
      <c r="H72" s="351"/>
      <c r="I72" s="351"/>
      <c r="J72" s="172" t="s">
        <v>669</v>
      </c>
      <c r="K72" s="183" t="s">
        <v>670</v>
      </c>
      <c r="L72" s="160" t="s">
        <v>613</v>
      </c>
      <c r="M72" s="173">
        <v>2040</v>
      </c>
      <c r="N72" s="351"/>
      <c r="O72" s="351"/>
      <c r="P72" s="351"/>
      <c r="Q72" s="351"/>
      <c r="R72" s="351"/>
      <c r="S72" s="351"/>
      <c r="T72" s="342"/>
      <c r="U72" s="337"/>
      <c r="V72" s="337"/>
      <c r="W72" s="337"/>
      <c r="X72" s="337"/>
      <c r="Y72" s="337"/>
      <c r="Z72" s="337"/>
      <c r="AA72" s="337"/>
      <c r="AB72" s="337"/>
      <c r="AC72" s="351"/>
      <c r="AD72" s="351"/>
      <c r="AE72" s="337"/>
      <c r="AF72" s="351"/>
      <c r="AG72" s="351"/>
      <c r="AH72" s="340"/>
      <c r="AI72" s="340"/>
      <c r="AJ72" s="354"/>
    </row>
    <row r="73" spans="1:36" ht="39.75" customHeight="1" x14ac:dyDescent="0.25">
      <c r="A73" s="1"/>
      <c r="B73" s="345"/>
      <c r="C73" s="340"/>
      <c r="D73" s="340"/>
      <c r="E73" s="328"/>
      <c r="F73" s="327" t="s">
        <v>683</v>
      </c>
      <c r="G73" s="327" t="s">
        <v>681</v>
      </c>
      <c r="H73" s="350" t="s">
        <v>84</v>
      </c>
      <c r="I73" s="350" t="s">
        <v>607</v>
      </c>
      <c r="J73" s="172" t="s">
        <v>661</v>
      </c>
      <c r="K73" s="173" t="s">
        <v>662</v>
      </c>
      <c r="L73" s="160" t="s">
        <v>663</v>
      </c>
      <c r="M73" s="173">
        <v>78750</v>
      </c>
      <c r="N73" s="350" t="s">
        <v>147</v>
      </c>
      <c r="O73" s="350" t="s">
        <v>311</v>
      </c>
      <c r="P73" s="350" t="s">
        <v>610</v>
      </c>
      <c r="Q73" s="350" t="s">
        <v>91</v>
      </c>
      <c r="R73" s="350" t="s">
        <v>92</v>
      </c>
      <c r="S73" s="350" t="s">
        <v>166</v>
      </c>
      <c r="T73" s="342"/>
      <c r="U73" s="322">
        <v>12278250</v>
      </c>
      <c r="V73" s="322">
        <v>12278250</v>
      </c>
      <c r="W73" s="322">
        <v>0</v>
      </c>
      <c r="X73" s="322">
        <v>0</v>
      </c>
      <c r="Y73" s="322">
        <v>0</v>
      </c>
      <c r="Z73" s="322">
        <v>0</v>
      </c>
      <c r="AA73" s="322">
        <v>0</v>
      </c>
      <c r="AB73" s="322">
        <v>2166750</v>
      </c>
      <c r="AC73" s="350" t="s">
        <v>95</v>
      </c>
      <c r="AD73" s="350" t="s">
        <v>607</v>
      </c>
      <c r="AE73" s="322">
        <v>12278250</v>
      </c>
      <c r="AF73" s="350" t="s">
        <v>607</v>
      </c>
      <c r="AG73" s="350" t="s">
        <v>607</v>
      </c>
      <c r="AH73" s="340"/>
      <c r="AI73" s="340"/>
      <c r="AJ73" s="354"/>
    </row>
    <row r="74" spans="1:36" ht="39.75" customHeight="1" x14ac:dyDescent="0.25">
      <c r="A74" s="1"/>
      <c r="B74" s="345"/>
      <c r="C74" s="340"/>
      <c r="D74" s="340"/>
      <c r="E74" s="328"/>
      <c r="F74" s="328"/>
      <c r="G74" s="328"/>
      <c r="H74" s="340"/>
      <c r="I74" s="340"/>
      <c r="J74" s="172" t="s">
        <v>614</v>
      </c>
      <c r="K74" s="173" t="s">
        <v>634</v>
      </c>
      <c r="L74" s="160" t="s">
        <v>616</v>
      </c>
      <c r="M74" s="173">
        <v>1</v>
      </c>
      <c r="N74" s="340"/>
      <c r="O74" s="340"/>
      <c r="P74" s="340"/>
      <c r="Q74" s="340"/>
      <c r="R74" s="340"/>
      <c r="S74" s="340"/>
      <c r="T74" s="342"/>
      <c r="U74" s="323"/>
      <c r="V74" s="323"/>
      <c r="W74" s="323"/>
      <c r="X74" s="323"/>
      <c r="Y74" s="323"/>
      <c r="Z74" s="323"/>
      <c r="AA74" s="323"/>
      <c r="AB74" s="323"/>
      <c r="AC74" s="340"/>
      <c r="AD74" s="340"/>
      <c r="AE74" s="323"/>
      <c r="AF74" s="340"/>
      <c r="AG74" s="340"/>
      <c r="AH74" s="340"/>
      <c r="AI74" s="340"/>
      <c r="AJ74" s="354"/>
    </row>
    <row r="75" spans="1:36" ht="54.75" customHeight="1" x14ac:dyDescent="0.25">
      <c r="A75" s="1"/>
      <c r="B75" s="345"/>
      <c r="C75" s="340"/>
      <c r="D75" s="340"/>
      <c r="E75" s="328"/>
      <c r="F75" s="336"/>
      <c r="G75" s="336"/>
      <c r="H75" s="351"/>
      <c r="I75" s="351"/>
      <c r="J75" s="172" t="s">
        <v>669</v>
      </c>
      <c r="K75" s="183" t="s">
        <v>670</v>
      </c>
      <c r="L75" s="160" t="s">
        <v>613</v>
      </c>
      <c r="M75" s="173">
        <v>8000</v>
      </c>
      <c r="N75" s="351"/>
      <c r="O75" s="351"/>
      <c r="P75" s="351"/>
      <c r="Q75" s="351"/>
      <c r="R75" s="351"/>
      <c r="S75" s="351"/>
      <c r="T75" s="342"/>
      <c r="U75" s="337"/>
      <c r="V75" s="337"/>
      <c r="W75" s="337"/>
      <c r="X75" s="337"/>
      <c r="Y75" s="337"/>
      <c r="Z75" s="337"/>
      <c r="AA75" s="337"/>
      <c r="AB75" s="337"/>
      <c r="AC75" s="351"/>
      <c r="AD75" s="351"/>
      <c r="AE75" s="337"/>
      <c r="AF75" s="351"/>
      <c r="AG75" s="351"/>
      <c r="AH75" s="340"/>
      <c r="AI75" s="340"/>
      <c r="AJ75" s="354"/>
    </row>
    <row r="76" spans="1:36" ht="39.75" customHeight="1" x14ac:dyDescent="0.25">
      <c r="A76" s="1"/>
      <c r="B76" s="345"/>
      <c r="C76" s="340"/>
      <c r="D76" s="340"/>
      <c r="E76" s="328"/>
      <c r="F76" s="327" t="s">
        <v>684</v>
      </c>
      <c r="G76" s="327" t="s">
        <v>681</v>
      </c>
      <c r="H76" s="350" t="s">
        <v>84</v>
      </c>
      <c r="I76" s="350" t="s">
        <v>607</v>
      </c>
      <c r="J76" s="172" t="s">
        <v>661</v>
      </c>
      <c r="K76" s="173" t="s">
        <v>662</v>
      </c>
      <c r="L76" s="160" t="s">
        <v>663</v>
      </c>
      <c r="M76" s="173">
        <v>52500</v>
      </c>
      <c r="N76" s="350" t="s">
        <v>147</v>
      </c>
      <c r="O76" s="350" t="s">
        <v>311</v>
      </c>
      <c r="P76" s="350" t="s">
        <v>610</v>
      </c>
      <c r="Q76" s="350" t="s">
        <v>91</v>
      </c>
      <c r="R76" s="350" t="s">
        <v>92</v>
      </c>
      <c r="S76" s="350" t="s">
        <v>166</v>
      </c>
      <c r="T76" s="342"/>
      <c r="U76" s="322">
        <v>6394664.4900000002</v>
      </c>
      <c r="V76" s="322">
        <v>6394664.4900000002</v>
      </c>
      <c r="W76" s="322">
        <v>0</v>
      </c>
      <c r="X76" s="322">
        <v>0</v>
      </c>
      <c r="Y76" s="322">
        <v>0</v>
      </c>
      <c r="Z76" s="322">
        <v>0</v>
      </c>
      <c r="AA76" s="322">
        <v>0</v>
      </c>
      <c r="AB76" s="322">
        <v>1128470.21</v>
      </c>
      <c r="AC76" s="350" t="s">
        <v>95</v>
      </c>
      <c r="AD76" s="350" t="s">
        <v>607</v>
      </c>
      <c r="AE76" s="322">
        <v>6394664.4900000002</v>
      </c>
      <c r="AF76" s="350" t="s">
        <v>607</v>
      </c>
      <c r="AG76" s="350" t="s">
        <v>607</v>
      </c>
      <c r="AH76" s="340"/>
      <c r="AI76" s="340"/>
      <c r="AJ76" s="354"/>
    </row>
    <row r="77" spans="1:36" ht="39.75" customHeight="1" x14ac:dyDescent="0.25">
      <c r="A77" s="1"/>
      <c r="B77" s="345"/>
      <c r="C77" s="340"/>
      <c r="D77" s="340"/>
      <c r="E77" s="328"/>
      <c r="F77" s="328"/>
      <c r="G77" s="328"/>
      <c r="H77" s="340"/>
      <c r="I77" s="340"/>
      <c r="J77" s="172" t="s">
        <v>614</v>
      </c>
      <c r="K77" s="173" t="s">
        <v>634</v>
      </c>
      <c r="L77" s="160" t="s">
        <v>616</v>
      </c>
      <c r="M77" s="173">
        <v>1</v>
      </c>
      <c r="N77" s="340"/>
      <c r="O77" s="340"/>
      <c r="P77" s="340"/>
      <c r="Q77" s="340"/>
      <c r="R77" s="340"/>
      <c r="S77" s="340"/>
      <c r="T77" s="342"/>
      <c r="U77" s="323"/>
      <c r="V77" s="323"/>
      <c r="W77" s="323"/>
      <c r="X77" s="323"/>
      <c r="Y77" s="323"/>
      <c r="Z77" s="323"/>
      <c r="AA77" s="323"/>
      <c r="AB77" s="323"/>
      <c r="AC77" s="340"/>
      <c r="AD77" s="340"/>
      <c r="AE77" s="323"/>
      <c r="AF77" s="340"/>
      <c r="AG77" s="340"/>
      <c r="AH77" s="340"/>
      <c r="AI77" s="340"/>
      <c r="AJ77" s="354"/>
    </row>
    <row r="78" spans="1:36" ht="60" customHeight="1" x14ac:dyDescent="0.25">
      <c r="A78" s="1"/>
      <c r="B78" s="345"/>
      <c r="C78" s="340"/>
      <c r="D78" s="340"/>
      <c r="E78" s="328"/>
      <c r="F78" s="336"/>
      <c r="G78" s="336"/>
      <c r="H78" s="351"/>
      <c r="I78" s="351"/>
      <c r="J78" s="172" t="s">
        <v>669</v>
      </c>
      <c r="K78" s="183" t="s">
        <v>670</v>
      </c>
      <c r="L78" s="160" t="s">
        <v>613</v>
      </c>
      <c r="M78" s="173">
        <v>4000</v>
      </c>
      <c r="N78" s="351"/>
      <c r="O78" s="351"/>
      <c r="P78" s="351"/>
      <c r="Q78" s="351"/>
      <c r="R78" s="351"/>
      <c r="S78" s="351"/>
      <c r="T78" s="342"/>
      <c r="U78" s="337"/>
      <c r="V78" s="337"/>
      <c r="W78" s="337"/>
      <c r="X78" s="337"/>
      <c r="Y78" s="337"/>
      <c r="Z78" s="337"/>
      <c r="AA78" s="337"/>
      <c r="AB78" s="337"/>
      <c r="AC78" s="351"/>
      <c r="AD78" s="351"/>
      <c r="AE78" s="337"/>
      <c r="AF78" s="351"/>
      <c r="AG78" s="351"/>
      <c r="AH78" s="340"/>
      <c r="AI78" s="340"/>
      <c r="AJ78" s="354"/>
    </row>
    <row r="79" spans="1:36" ht="28.5" customHeight="1" x14ac:dyDescent="0.25">
      <c r="A79" s="1"/>
      <c r="B79" s="345"/>
      <c r="C79" s="340"/>
      <c r="D79" s="340"/>
      <c r="E79" s="328"/>
      <c r="F79" s="327" t="s">
        <v>685</v>
      </c>
      <c r="G79" s="327" t="s">
        <v>681</v>
      </c>
      <c r="H79" s="350" t="s">
        <v>84</v>
      </c>
      <c r="I79" s="350" t="s">
        <v>607</v>
      </c>
      <c r="J79" s="172" t="s">
        <v>661</v>
      </c>
      <c r="K79" s="173" t="s">
        <v>662</v>
      </c>
      <c r="L79" s="160" t="s">
        <v>663</v>
      </c>
      <c r="M79" s="173">
        <v>58125</v>
      </c>
      <c r="N79" s="350" t="s">
        <v>147</v>
      </c>
      <c r="O79" s="350" t="s">
        <v>311</v>
      </c>
      <c r="P79" s="350" t="s">
        <v>610</v>
      </c>
      <c r="Q79" s="350" t="s">
        <v>91</v>
      </c>
      <c r="R79" s="350" t="s">
        <v>92</v>
      </c>
      <c r="S79" s="350" t="s">
        <v>166</v>
      </c>
      <c r="T79" s="342"/>
      <c r="U79" s="322">
        <v>10914000</v>
      </c>
      <c r="V79" s="322">
        <v>10914000</v>
      </c>
      <c r="W79" s="322">
        <v>0</v>
      </c>
      <c r="X79" s="322">
        <v>0</v>
      </c>
      <c r="Y79" s="322">
        <v>0</v>
      </c>
      <c r="Z79" s="322">
        <v>0</v>
      </c>
      <c r="AA79" s="322">
        <v>0</v>
      </c>
      <c r="AB79" s="322">
        <v>1926000</v>
      </c>
      <c r="AC79" s="350" t="s">
        <v>95</v>
      </c>
      <c r="AD79" s="350" t="s">
        <v>607</v>
      </c>
      <c r="AE79" s="322">
        <v>10914000</v>
      </c>
      <c r="AF79" s="350" t="s">
        <v>607</v>
      </c>
      <c r="AG79" s="350" t="s">
        <v>607</v>
      </c>
      <c r="AH79" s="340"/>
      <c r="AI79" s="340"/>
      <c r="AJ79" s="354"/>
    </row>
    <row r="80" spans="1:36" ht="16.5" customHeight="1" x14ac:dyDescent="0.25">
      <c r="A80" s="1"/>
      <c r="B80" s="345"/>
      <c r="C80" s="340"/>
      <c r="D80" s="340"/>
      <c r="E80" s="328"/>
      <c r="F80" s="328"/>
      <c r="G80" s="328"/>
      <c r="H80" s="340"/>
      <c r="I80" s="340"/>
      <c r="J80" s="172" t="s">
        <v>614</v>
      </c>
      <c r="K80" s="173" t="s">
        <v>634</v>
      </c>
      <c r="L80" s="160" t="s">
        <v>616</v>
      </c>
      <c r="M80" s="173">
        <v>1</v>
      </c>
      <c r="N80" s="340"/>
      <c r="O80" s="340"/>
      <c r="P80" s="340"/>
      <c r="Q80" s="340"/>
      <c r="R80" s="340"/>
      <c r="S80" s="340"/>
      <c r="T80" s="342"/>
      <c r="U80" s="323"/>
      <c r="V80" s="323"/>
      <c r="W80" s="323"/>
      <c r="X80" s="323"/>
      <c r="Y80" s="323"/>
      <c r="Z80" s="323"/>
      <c r="AA80" s="323"/>
      <c r="AB80" s="323"/>
      <c r="AC80" s="340"/>
      <c r="AD80" s="340"/>
      <c r="AE80" s="323"/>
      <c r="AF80" s="340"/>
      <c r="AG80" s="340"/>
      <c r="AH80" s="340"/>
      <c r="AI80" s="340"/>
      <c r="AJ80" s="354"/>
    </row>
    <row r="81" spans="1:36" ht="39.75" customHeight="1" x14ac:dyDescent="0.25">
      <c r="A81" s="1"/>
      <c r="B81" s="345"/>
      <c r="C81" s="340"/>
      <c r="D81" s="340"/>
      <c r="E81" s="328"/>
      <c r="F81" s="328"/>
      <c r="G81" s="328"/>
      <c r="H81" s="340"/>
      <c r="I81" s="340"/>
      <c r="J81" s="172" t="s">
        <v>669</v>
      </c>
      <c r="K81" s="183" t="s">
        <v>670</v>
      </c>
      <c r="L81" s="167" t="s">
        <v>613</v>
      </c>
      <c r="M81" s="173">
        <v>4300</v>
      </c>
      <c r="N81" s="340"/>
      <c r="O81" s="340"/>
      <c r="P81" s="340"/>
      <c r="Q81" s="340"/>
      <c r="R81" s="340"/>
      <c r="S81" s="340"/>
      <c r="T81" s="342"/>
      <c r="U81" s="323"/>
      <c r="V81" s="323"/>
      <c r="W81" s="323"/>
      <c r="X81" s="323"/>
      <c r="Y81" s="323"/>
      <c r="Z81" s="323"/>
      <c r="AA81" s="323"/>
      <c r="AB81" s="323"/>
      <c r="AC81" s="340"/>
      <c r="AD81" s="340"/>
      <c r="AE81" s="323"/>
      <c r="AF81" s="340"/>
      <c r="AG81" s="340"/>
      <c r="AH81" s="340"/>
      <c r="AI81" s="340"/>
      <c r="AJ81" s="354"/>
    </row>
    <row r="82" spans="1:36" ht="39.75" customHeight="1" x14ac:dyDescent="0.25">
      <c r="A82" s="1"/>
      <c r="B82" s="345"/>
      <c r="C82" s="340"/>
      <c r="D82" s="340"/>
      <c r="E82" s="328"/>
      <c r="F82" s="327" t="s">
        <v>686</v>
      </c>
      <c r="G82" s="330" t="s">
        <v>681</v>
      </c>
      <c r="H82" s="325" t="s">
        <v>84</v>
      </c>
      <c r="I82" s="325" t="s">
        <v>607</v>
      </c>
      <c r="J82" s="163" t="s">
        <v>608</v>
      </c>
      <c r="K82" s="186" t="s">
        <v>687</v>
      </c>
      <c r="L82" s="160" t="s">
        <v>402</v>
      </c>
      <c r="M82" s="186">
        <v>2.29</v>
      </c>
      <c r="N82" s="325" t="s">
        <v>147</v>
      </c>
      <c r="O82" s="325" t="s">
        <v>311</v>
      </c>
      <c r="P82" s="325" t="s">
        <v>610</v>
      </c>
      <c r="Q82" s="325" t="s">
        <v>91</v>
      </c>
      <c r="R82" s="325" t="s">
        <v>92</v>
      </c>
      <c r="S82" s="325" t="s">
        <v>166</v>
      </c>
      <c r="T82" s="342"/>
      <c r="U82" s="322">
        <v>2910400</v>
      </c>
      <c r="V82" s="322">
        <v>2910400</v>
      </c>
      <c r="W82" s="322">
        <v>0</v>
      </c>
      <c r="X82" s="322">
        <v>0</v>
      </c>
      <c r="Y82" s="322">
        <v>0</v>
      </c>
      <c r="Z82" s="322">
        <v>0</v>
      </c>
      <c r="AA82" s="322">
        <v>0</v>
      </c>
      <c r="AB82" s="322">
        <v>513600</v>
      </c>
      <c r="AC82" s="322" t="s">
        <v>95</v>
      </c>
      <c r="AD82" s="322" t="s">
        <v>607</v>
      </c>
      <c r="AE82" s="322">
        <v>2910400</v>
      </c>
      <c r="AF82" s="322" t="s">
        <v>607</v>
      </c>
      <c r="AG82" s="322" t="s">
        <v>607</v>
      </c>
      <c r="AH82" s="340"/>
      <c r="AI82" s="340"/>
      <c r="AJ82" s="354"/>
    </row>
    <row r="83" spans="1:36" ht="18" customHeight="1" x14ac:dyDescent="0.25">
      <c r="A83" s="1"/>
      <c r="B83" s="345"/>
      <c r="C83" s="340"/>
      <c r="D83" s="340"/>
      <c r="E83" s="328"/>
      <c r="F83" s="328"/>
      <c r="G83" s="330"/>
      <c r="H83" s="325"/>
      <c r="I83" s="325"/>
      <c r="J83" s="163" t="s">
        <v>614</v>
      </c>
      <c r="K83" s="180" t="s">
        <v>615</v>
      </c>
      <c r="L83" s="160" t="s">
        <v>616</v>
      </c>
      <c r="M83" s="180">
        <v>1</v>
      </c>
      <c r="N83" s="325"/>
      <c r="O83" s="325"/>
      <c r="P83" s="325"/>
      <c r="Q83" s="325"/>
      <c r="R83" s="325"/>
      <c r="S83" s="325"/>
      <c r="T83" s="342"/>
      <c r="U83" s="323"/>
      <c r="V83" s="323"/>
      <c r="W83" s="323"/>
      <c r="X83" s="323"/>
      <c r="Y83" s="323"/>
      <c r="Z83" s="323"/>
      <c r="AA83" s="323"/>
      <c r="AB83" s="323"/>
      <c r="AC83" s="323"/>
      <c r="AD83" s="323"/>
      <c r="AE83" s="323"/>
      <c r="AF83" s="323"/>
      <c r="AG83" s="323"/>
      <c r="AH83" s="340"/>
      <c r="AI83" s="340"/>
      <c r="AJ83" s="354"/>
    </row>
    <row r="84" spans="1:36" ht="39.75" customHeight="1" x14ac:dyDescent="0.25">
      <c r="A84" s="1"/>
      <c r="B84" s="345"/>
      <c r="C84" s="340"/>
      <c r="D84" s="340"/>
      <c r="E84" s="328"/>
      <c r="F84" s="336"/>
      <c r="G84" s="330"/>
      <c r="H84" s="325"/>
      <c r="I84" s="325"/>
      <c r="J84" s="163" t="s">
        <v>688</v>
      </c>
      <c r="K84" s="187" t="s">
        <v>689</v>
      </c>
      <c r="L84" s="160" t="s">
        <v>613</v>
      </c>
      <c r="M84" s="187">
        <v>22976.9</v>
      </c>
      <c r="N84" s="325"/>
      <c r="O84" s="325"/>
      <c r="P84" s="325"/>
      <c r="Q84" s="325"/>
      <c r="R84" s="325"/>
      <c r="S84" s="325"/>
      <c r="T84" s="342"/>
      <c r="U84" s="337"/>
      <c r="V84" s="337"/>
      <c r="W84" s="337"/>
      <c r="X84" s="337"/>
      <c r="Y84" s="337"/>
      <c r="Z84" s="337"/>
      <c r="AA84" s="337"/>
      <c r="AB84" s="337"/>
      <c r="AC84" s="337"/>
      <c r="AD84" s="337"/>
      <c r="AE84" s="337"/>
      <c r="AF84" s="337"/>
      <c r="AG84" s="337"/>
      <c r="AH84" s="340"/>
      <c r="AI84" s="340"/>
      <c r="AJ84" s="354"/>
    </row>
    <row r="85" spans="1:36" ht="39.75" customHeight="1" x14ac:dyDescent="0.25">
      <c r="A85" s="1"/>
      <c r="B85" s="345"/>
      <c r="C85" s="340"/>
      <c r="D85" s="340"/>
      <c r="E85" s="328"/>
      <c r="F85" s="327" t="s">
        <v>690</v>
      </c>
      <c r="G85" s="330" t="s">
        <v>681</v>
      </c>
      <c r="H85" s="325" t="s">
        <v>84</v>
      </c>
      <c r="I85" s="325" t="s">
        <v>607</v>
      </c>
      <c r="J85" s="163" t="s">
        <v>608</v>
      </c>
      <c r="K85" s="186" t="s">
        <v>687</v>
      </c>
      <c r="L85" s="160" t="s">
        <v>402</v>
      </c>
      <c r="M85" s="174">
        <v>2.6</v>
      </c>
      <c r="N85" s="325" t="s">
        <v>147</v>
      </c>
      <c r="O85" s="325" t="s">
        <v>311</v>
      </c>
      <c r="P85" s="325" t="s">
        <v>610</v>
      </c>
      <c r="Q85" s="325" t="s">
        <v>91</v>
      </c>
      <c r="R85" s="325" t="s">
        <v>92</v>
      </c>
      <c r="S85" s="325" t="s">
        <v>166</v>
      </c>
      <c r="T85" s="342"/>
      <c r="U85" s="322">
        <v>1364250</v>
      </c>
      <c r="V85" s="322">
        <v>1364250</v>
      </c>
      <c r="W85" s="322">
        <v>0</v>
      </c>
      <c r="X85" s="322">
        <v>0</v>
      </c>
      <c r="Y85" s="322">
        <v>0</v>
      </c>
      <c r="Z85" s="322">
        <v>0</v>
      </c>
      <c r="AA85" s="322">
        <v>0</v>
      </c>
      <c r="AB85" s="322">
        <v>240750</v>
      </c>
      <c r="AC85" s="322" t="s">
        <v>95</v>
      </c>
      <c r="AD85" s="322" t="s">
        <v>607</v>
      </c>
      <c r="AE85" s="322">
        <v>1364250</v>
      </c>
      <c r="AF85" s="322" t="s">
        <v>607</v>
      </c>
      <c r="AG85" s="322" t="s">
        <v>607</v>
      </c>
      <c r="AH85" s="340"/>
      <c r="AI85" s="340"/>
      <c r="AJ85" s="354"/>
    </row>
    <row r="86" spans="1:36" ht="24.75" customHeight="1" x14ac:dyDescent="0.25">
      <c r="A86" s="1"/>
      <c r="B86" s="345"/>
      <c r="C86" s="340"/>
      <c r="D86" s="340"/>
      <c r="E86" s="328"/>
      <c r="F86" s="328"/>
      <c r="G86" s="330"/>
      <c r="H86" s="325"/>
      <c r="I86" s="325"/>
      <c r="J86" s="163" t="s">
        <v>614</v>
      </c>
      <c r="K86" s="180" t="s">
        <v>615</v>
      </c>
      <c r="L86" s="160" t="s">
        <v>616</v>
      </c>
      <c r="M86" s="173">
        <v>1</v>
      </c>
      <c r="N86" s="325"/>
      <c r="O86" s="325"/>
      <c r="P86" s="325"/>
      <c r="Q86" s="325"/>
      <c r="R86" s="325"/>
      <c r="S86" s="325"/>
      <c r="T86" s="342"/>
      <c r="U86" s="323"/>
      <c r="V86" s="323"/>
      <c r="W86" s="323"/>
      <c r="X86" s="323"/>
      <c r="Y86" s="323"/>
      <c r="Z86" s="323"/>
      <c r="AA86" s="323"/>
      <c r="AB86" s="323"/>
      <c r="AC86" s="323"/>
      <c r="AD86" s="323"/>
      <c r="AE86" s="323"/>
      <c r="AF86" s="323"/>
      <c r="AG86" s="323"/>
      <c r="AH86" s="340"/>
      <c r="AI86" s="340"/>
      <c r="AJ86" s="354"/>
    </row>
    <row r="87" spans="1:36" ht="33" customHeight="1" x14ac:dyDescent="0.25">
      <c r="A87" s="1"/>
      <c r="B87" s="345"/>
      <c r="C87" s="340"/>
      <c r="D87" s="340"/>
      <c r="E87" s="328"/>
      <c r="F87" s="336"/>
      <c r="G87" s="330"/>
      <c r="H87" s="325"/>
      <c r="I87" s="325"/>
      <c r="J87" s="163" t="s">
        <v>688</v>
      </c>
      <c r="K87" s="187" t="s">
        <v>689</v>
      </c>
      <c r="L87" s="160" t="s">
        <v>613</v>
      </c>
      <c r="M87" s="173">
        <v>26019</v>
      </c>
      <c r="N87" s="325"/>
      <c r="O87" s="325"/>
      <c r="P87" s="325"/>
      <c r="Q87" s="325"/>
      <c r="R87" s="325"/>
      <c r="S87" s="325"/>
      <c r="T87" s="342"/>
      <c r="U87" s="337"/>
      <c r="V87" s="337"/>
      <c r="W87" s="337"/>
      <c r="X87" s="337"/>
      <c r="Y87" s="337"/>
      <c r="Z87" s="337"/>
      <c r="AA87" s="337"/>
      <c r="AB87" s="337"/>
      <c r="AC87" s="337"/>
      <c r="AD87" s="337"/>
      <c r="AE87" s="337"/>
      <c r="AF87" s="337"/>
      <c r="AG87" s="337"/>
      <c r="AH87" s="340"/>
      <c r="AI87" s="340"/>
      <c r="AJ87" s="354"/>
    </row>
    <row r="88" spans="1:36" ht="39.75" customHeight="1" x14ac:dyDescent="0.25">
      <c r="A88" s="1"/>
      <c r="B88" s="345"/>
      <c r="C88" s="340"/>
      <c r="D88" s="340"/>
      <c r="E88" s="328"/>
      <c r="F88" s="327" t="s">
        <v>691</v>
      </c>
      <c r="G88" s="330" t="s">
        <v>681</v>
      </c>
      <c r="H88" s="325" t="s">
        <v>84</v>
      </c>
      <c r="I88" s="325" t="s">
        <v>607</v>
      </c>
      <c r="J88" s="163" t="s">
        <v>608</v>
      </c>
      <c r="K88" s="186" t="s">
        <v>687</v>
      </c>
      <c r="L88" s="160" t="s">
        <v>402</v>
      </c>
      <c r="M88" s="169">
        <v>3.1</v>
      </c>
      <c r="N88" s="325" t="s">
        <v>147</v>
      </c>
      <c r="O88" s="325" t="s">
        <v>311</v>
      </c>
      <c r="P88" s="325" t="s">
        <v>610</v>
      </c>
      <c r="Q88" s="325" t="s">
        <v>91</v>
      </c>
      <c r="R88" s="325" t="s">
        <v>92</v>
      </c>
      <c r="S88" s="325" t="s">
        <v>166</v>
      </c>
      <c r="T88" s="342"/>
      <c r="U88" s="322">
        <v>1182350</v>
      </c>
      <c r="V88" s="322">
        <v>1182350</v>
      </c>
      <c r="W88" s="322">
        <v>0</v>
      </c>
      <c r="X88" s="322">
        <v>0</v>
      </c>
      <c r="Y88" s="322">
        <v>0</v>
      </c>
      <c r="Z88" s="322">
        <v>0</v>
      </c>
      <c r="AA88" s="322">
        <v>0</v>
      </c>
      <c r="AB88" s="322">
        <v>208650</v>
      </c>
      <c r="AC88" s="322" t="s">
        <v>95</v>
      </c>
      <c r="AD88" s="322" t="s">
        <v>607</v>
      </c>
      <c r="AE88" s="322">
        <v>1182350</v>
      </c>
      <c r="AF88" s="322" t="s">
        <v>607</v>
      </c>
      <c r="AG88" s="322" t="s">
        <v>607</v>
      </c>
      <c r="AH88" s="340"/>
      <c r="AI88" s="340"/>
      <c r="AJ88" s="354"/>
    </row>
    <row r="89" spans="1:36" ht="23.25" customHeight="1" x14ac:dyDescent="0.25">
      <c r="A89" s="1"/>
      <c r="B89" s="345"/>
      <c r="C89" s="340"/>
      <c r="D89" s="340"/>
      <c r="E89" s="328"/>
      <c r="F89" s="328"/>
      <c r="G89" s="330"/>
      <c r="H89" s="325"/>
      <c r="I89" s="325"/>
      <c r="J89" s="163" t="s">
        <v>614</v>
      </c>
      <c r="K89" s="180" t="s">
        <v>615</v>
      </c>
      <c r="L89" s="160" t="s">
        <v>616</v>
      </c>
      <c r="M89" s="173">
        <v>1</v>
      </c>
      <c r="N89" s="325"/>
      <c r="O89" s="325"/>
      <c r="P89" s="325"/>
      <c r="Q89" s="325"/>
      <c r="R89" s="325"/>
      <c r="S89" s="325"/>
      <c r="T89" s="342"/>
      <c r="U89" s="323"/>
      <c r="V89" s="323"/>
      <c r="W89" s="323"/>
      <c r="X89" s="323"/>
      <c r="Y89" s="323"/>
      <c r="Z89" s="323"/>
      <c r="AA89" s="323"/>
      <c r="AB89" s="323"/>
      <c r="AC89" s="323"/>
      <c r="AD89" s="323"/>
      <c r="AE89" s="323"/>
      <c r="AF89" s="323"/>
      <c r="AG89" s="323"/>
      <c r="AH89" s="340"/>
      <c r="AI89" s="340"/>
      <c r="AJ89" s="354"/>
    </row>
    <row r="90" spans="1:36" ht="39.75" customHeight="1" thickBot="1" x14ac:dyDescent="0.3">
      <c r="A90" s="1"/>
      <c r="B90" s="346"/>
      <c r="C90" s="347"/>
      <c r="D90" s="347"/>
      <c r="E90" s="329"/>
      <c r="F90" s="329"/>
      <c r="G90" s="331"/>
      <c r="H90" s="326"/>
      <c r="I90" s="326"/>
      <c r="J90" s="164" t="s">
        <v>688</v>
      </c>
      <c r="K90" s="188" t="s">
        <v>689</v>
      </c>
      <c r="L90" s="162" t="s">
        <v>613</v>
      </c>
      <c r="M90" s="170">
        <v>31000</v>
      </c>
      <c r="N90" s="326"/>
      <c r="O90" s="326"/>
      <c r="P90" s="326"/>
      <c r="Q90" s="326"/>
      <c r="R90" s="326"/>
      <c r="S90" s="326"/>
      <c r="T90" s="343"/>
      <c r="U90" s="324"/>
      <c r="V90" s="324"/>
      <c r="W90" s="324"/>
      <c r="X90" s="324"/>
      <c r="Y90" s="324"/>
      <c r="Z90" s="324"/>
      <c r="AA90" s="324"/>
      <c r="AB90" s="324"/>
      <c r="AC90" s="324"/>
      <c r="AD90" s="324"/>
      <c r="AE90" s="324"/>
      <c r="AF90" s="324"/>
      <c r="AG90" s="324"/>
      <c r="AH90" s="347"/>
      <c r="AI90" s="347"/>
      <c r="AJ90" s="355"/>
    </row>
    <row r="91" spans="1:36" ht="39.75" customHeight="1" x14ac:dyDescent="0.25">
      <c r="A91" s="1"/>
      <c r="B91" s="344" t="s">
        <v>692</v>
      </c>
      <c r="C91" s="339" t="s">
        <v>693</v>
      </c>
      <c r="D91" s="339" t="s">
        <v>658</v>
      </c>
      <c r="E91" s="348" t="s">
        <v>659</v>
      </c>
      <c r="F91" s="348" t="s">
        <v>694</v>
      </c>
      <c r="G91" s="352" t="s">
        <v>681</v>
      </c>
      <c r="H91" s="339" t="s">
        <v>84</v>
      </c>
      <c r="I91" s="339" t="s">
        <v>607</v>
      </c>
      <c r="J91" s="154" t="s">
        <v>661</v>
      </c>
      <c r="K91" s="184" t="s">
        <v>662</v>
      </c>
      <c r="L91" s="156" t="s">
        <v>663</v>
      </c>
      <c r="M91" s="184">
        <v>59063</v>
      </c>
      <c r="N91" s="339" t="s">
        <v>147</v>
      </c>
      <c r="O91" s="339" t="s">
        <v>89</v>
      </c>
      <c r="P91" s="339" t="s">
        <v>610</v>
      </c>
      <c r="Q91" s="339" t="s">
        <v>91</v>
      </c>
      <c r="R91" s="339" t="s">
        <v>92</v>
      </c>
      <c r="S91" s="339" t="s">
        <v>166</v>
      </c>
      <c r="T91" s="341">
        <f>U91+U93+U96+U99+U102+U105+U108</f>
        <v>31552000</v>
      </c>
      <c r="U91" s="332">
        <v>10200000</v>
      </c>
      <c r="V91" s="332">
        <v>10200000</v>
      </c>
      <c r="W91" s="332">
        <v>0</v>
      </c>
      <c r="X91" s="332">
        <v>0</v>
      </c>
      <c r="Y91" s="332">
        <v>0</v>
      </c>
      <c r="Z91" s="332">
        <v>0</v>
      </c>
      <c r="AA91" s="332">
        <v>0</v>
      </c>
      <c r="AB91" s="332">
        <v>1800000</v>
      </c>
      <c r="AC91" s="332" t="s">
        <v>95</v>
      </c>
      <c r="AD91" s="332" t="s">
        <v>607</v>
      </c>
      <c r="AE91" s="332">
        <v>10200000</v>
      </c>
      <c r="AF91" s="332" t="s">
        <v>607</v>
      </c>
      <c r="AG91" s="332" t="s">
        <v>607</v>
      </c>
      <c r="AH91" s="332" t="s">
        <v>255</v>
      </c>
      <c r="AI91" s="332" t="s">
        <v>442</v>
      </c>
      <c r="AJ91" s="333"/>
    </row>
    <row r="92" spans="1:36" ht="39.75" customHeight="1" x14ac:dyDescent="0.25">
      <c r="A92" s="1"/>
      <c r="B92" s="345"/>
      <c r="C92" s="340"/>
      <c r="D92" s="340"/>
      <c r="E92" s="328"/>
      <c r="F92" s="336"/>
      <c r="G92" s="330"/>
      <c r="H92" s="351"/>
      <c r="I92" s="351"/>
      <c r="J92" s="172" t="s">
        <v>614</v>
      </c>
      <c r="K92" s="173" t="s">
        <v>615</v>
      </c>
      <c r="L92" s="160" t="s">
        <v>616</v>
      </c>
      <c r="M92" s="173">
        <v>1</v>
      </c>
      <c r="N92" s="351"/>
      <c r="O92" s="351"/>
      <c r="P92" s="351"/>
      <c r="Q92" s="351"/>
      <c r="R92" s="351"/>
      <c r="S92" s="351"/>
      <c r="T92" s="342"/>
      <c r="U92" s="337"/>
      <c r="V92" s="337"/>
      <c r="W92" s="337"/>
      <c r="X92" s="337"/>
      <c r="Y92" s="337"/>
      <c r="Z92" s="337"/>
      <c r="AA92" s="337"/>
      <c r="AB92" s="337"/>
      <c r="AC92" s="337"/>
      <c r="AD92" s="337"/>
      <c r="AE92" s="337"/>
      <c r="AF92" s="337"/>
      <c r="AG92" s="337"/>
      <c r="AH92" s="323"/>
      <c r="AI92" s="323"/>
      <c r="AJ92" s="334"/>
    </row>
    <row r="93" spans="1:36" ht="39.75" customHeight="1" x14ac:dyDescent="0.25">
      <c r="A93" s="1"/>
      <c r="B93" s="345"/>
      <c r="C93" s="340"/>
      <c r="D93" s="340"/>
      <c r="E93" s="328"/>
      <c r="F93" s="327" t="s">
        <v>695</v>
      </c>
      <c r="G93" s="327" t="s">
        <v>681</v>
      </c>
      <c r="H93" s="350" t="s">
        <v>84</v>
      </c>
      <c r="I93" s="350" t="s">
        <v>607</v>
      </c>
      <c r="J93" s="172" t="s">
        <v>661</v>
      </c>
      <c r="K93" s="168" t="s">
        <v>662</v>
      </c>
      <c r="L93" s="160" t="s">
        <v>663</v>
      </c>
      <c r="M93" s="168">
        <v>63000</v>
      </c>
      <c r="N93" s="350" t="s">
        <v>147</v>
      </c>
      <c r="O93" s="350" t="s">
        <v>89</v>
      </c>
      <c r="P93" s="350" t="s">
        <v>610</v>
      </c>
      <c r="Q93" s="350" t="s">
        <v>91</v>
      </c>
      <c r="R93" s="350" t="s">
        <v>92</v>
      </c>
      <c r="S93" s="350" t="s">
        <v>166</v>
      </c>
      <c r="T93" s="342"/>
      <c r="U93" s="322">
        <v>4250000</v>
      </c>
      <c r="V93" s="322">
        <v>4250000</v>
      </c>
      <c r="W93" s="322">
        <v>0</v>
      </c>
      <c r="X93" s="322">
        <v>0</v>
      </c>
      <c r="Y93" s="322">
        <v>0</v>
      </c>
      <c r="Z93" s="322">
        <v>0</v>
      </c>
      <c r="AA93" s="322">
        <v>0</v>
      </c>
      <c r="AB93" s="322">
        <v>750000</v>
      </c>
      <c r="AC93" s="350" t="s">
        <v>95</v>
      </c>
      <c r="AD93" s="350" t="s">
        <v>607</v>
      </c>
      <c r="AE93" s="322">
        <v>4250000</v>
      </c>
      <c r="AF93" s="350" t="s">
        <v>607</v>
      </c>
      <c r="AG93" s="350" t="s">
        <v>607</v>
      </c>
      <c r="AH93" s="323"/>
      <c r="AI93" s="323"/>
      <c r="AJ93" s="334"/>
    </row>
    <row r="94" spans="1:36" ht="21" customHeight="1" x14ac:dyDescent="0.25">
      <c r="A94" s="1"/>
      <c r="B94" s="345"/>
      <c r="C94" s="340"/>
      <c r="D94" s="340"/>
      <c r="E94" s="328"/>
      <c r="F94" s="328"/>
      <c r="G94" s="328"/>
      <c r="H94" s="340"/>
      <c r="I94" s="340"/>
      <c r="J94" s="172" t="s">
        <v>614</v>
      </c>
      <c r="K94" s="173" t="s">
        <v>634</v>
      </c>
      <c r="L94" s="160" t="s">
        <v>616</v>
      </c>
      <c r="M94" s="173">
        <v>1</v>
      </c>
      <c r="N94" s="340"/>
      <c r="O94" s="340"/>
      <c r="P94" s="340"/>
      <c r="Q94" s="340"/>
      <c r="R94" s="340"/>
      <c r="S94" s="340"/>
      <c r="T94" s="342"/>
      <c r="U94" s="323"/>
      <c r="V94" s="323"/>
      <c r="W94" s="323"/>
      <c r="X94" s="323"/>
      <c r="Y94" s="323"/>
      <c r="Z94" s="323"/>
      <c r="AA94" s="323"/>
      <c r="AB94" s="323"/>
      <c r="AC94" s="340"/>
      <c r="AD94" s="340"/>
      <c r="AE94" s="323"/>
      <c r="AF94" s="340"/>
      <c r="AG94" s="340"/>
      <c r="AH94" s="323"/>
      <c r="AI94" s="323"/>
      <c r="AJ94" s="334"/>
    </row>
    <row r="95" spans="1:36" ht="54" customHeight="1" x14ac:dyDescent="0.25">
      <c r="A95" s="1"/>
      <c r="B95" s="345"/>
      <c r="C95" s="340"/>
      <c r="D95" s="340"/>
      <c r="E95" s="328"/>
      <c r="F95" s="336"/>
      <c r="G95" s="336"/>
      <c r="H95" s="351"/>
      <c r="I95" s="351"/>
      <c r="J95" s="172" t="s">
        <v>669</v>
      </c>
      <c r="K95" s="168" t="s">
        <v>670</v>
      </c>
      <c r="L95" s="160" t="s">
        <v>613</v>
      </c>
      <c r="M95" s="168">
        <v>2230</v>
      </c>
      <c r="N95" s="351"/>
      <c r="O95" s="351"/>
      <c r="P95" s="351"/>
      <c r="Q95" s="351"/>
      <c r="R95" s="351"/>
      <c r="S95" s="351"/>
      <c r="T95" s="342"/>
      <c r="U95" s="337"/>
      <c r="V95" s="337"/>
      <c r="W95" s="337"/>
      <c r="X95" s="337"/>
      <c r="Y95" s="337"/>
      <c r="Z95" s="337"/>
      <c r="AA95" s="337"/>
      <c r="AB95" s="337"/>
      <c r="AC95" s="351"/>
      <c r="AD95" s="351"/>
      <c r="AE95" s="337"/>
      <c r="AF95" s="351"/>
      <c r="AG95" s="351"/>
      <c r="AH95" s="323"/>
      <c r="AI95" s="323"/>
      <c r="AJ95" s="334"/>
    </row>
    <row r="96" spans="1:36" ht="39.75" customHeight="1" x14ac:dyDescent="0.25">
      <c r="A96" s="1"/>
      <c r="B96" s="345"/>
      <c r="C96" s="340"/>
      <c r="D96" s="340"/>
      <c r="E96" s="328"/>
      <c r="F96" s="327" t="s">
        <v>696</v>
      </c>
      <c r="G96" s="327" t="s">
        <v>681</v>
      </c>
      <c r="H96" s="350" t="s">
        <v>84</v>
      </c>
      <c r="I96" s="350" t="s">
        <v>607</v>
      </c>
      <c r="J96" s="172" t="s">
        <v>608</v>
      </c>
      <c r="K96" s="168" t="s">
        <v>687</v>
      </c>
      <c r="L96" s="160" t="s">
        <v>402</v>
      </c>
      <c r="M96" s="160">
        <v>1.95</v>
      </c>
      <c r="N96" s="350" t="s">
        <v>147</v>
      </c>
      <c r="O96" s="350" t="s">
        <v>89</v>
      </c>
      <c r="P96" s="350" t="s">
        <v>610</v>
      </c>
      <c r="Q96" s="350" t="s">
        <v>91</v>
      </c>
      <c r="R96" s="350" t="s">
        <v>92</v>
      </c>
      <c r="S96" s="350" t="s">
        <v>166</v>
      </c>
      <c r="T96" s="342"/>
      <c r="U96" s="322">
        <v>2550000</v>
      </c>
      <c r="V96" s="322">
        <v>2550000</v>
      </c>
      <c r="W96" s="322">
        <v>0</v>
      </c>
      <c r="X96" s="322">
        <v>0</v>
      </c>
      <c r="Y96" s="322">
        <v>0</v>
      </c>
      <c r="Z96" s="322">
        <v>0</v>
      </c>
      <c r="AA96" s="322">
        <v>0</v>
      </c>
      <c r="AB96" s="322">
        <v>450000</v>
      </c>
      <c r="AC96" s="322" t="s">
        <v>95</v>
      </c>
      <c r="AD96" s="322" t="s">
        <v>607</v>
      </c>
      <c r="AE96" s="322">
        <v>2550000</v>
      </c>
      <c r="AF96" s="322" t="s">
        <v>607</v>
      </c>
      <c r="AG96" s="322" t="s">
        <v>607</v>
      </c>
      <c r="AH96" s="323"/>
      <c r="AI96" s="323"/>
      <c r="AJ96" s="334"/>
    </row>
    <row r="97" spans="1:36" ht="19.5" customHeight="1" x14ac:dyDescent="0.25">
      <c r="A97" s="1"/>
      <c r="B97" s="345"/>
      <c r="C97" s="340"/>
      <c r="D97" s="340"/>
      <c r="E97" s="328"/>
      <c r="F97" s="328"/>
      <c r="G97" s="328"/>
      <c r="H97" s="340"/>
      <c r="I97" s="340"/>
      <c r="J97" s="172" t="s">
        <v>614</v>
      </c>
      <c r="K97" s="173" t="s">
        <v>634</v>
      </c>
      <c r="L97" s="160" t="s">
        <v>616</v>
      </c>
      <c r="M97" s="160">
        <v>1</v>
      </c>
      <c r="N97" s="340"/>
      <c r="O97" s="340"/>
      <c r="P97" s="340"/>
      <c r="Q97" s="340"/>
      <c r="R97" s="340"/>
      <c r="S97" s="340"/>
      <c r="T97" s="342"/>
      <c r="U97" s="323"/>
      <c r="V97" s="323"/>
      <c r="W97" s="323"/>
      <c r="X97" s="323"/>
      <c r="Y97" s="323"/>
      <c r="Z97" s="323"/>
      <c r="AA97" s="323"/>
      <c r="AB97" s="323"/>
      <c r="AC97" s="323"/>
      <c r="AD97" s="323"/>
      <c r="AE97" s="323"/>
      <c r="AF97" s="323"/>
      <c r="AG97" s="323"/>
      <c r="AH97" s="323"/>
      <c r="AI97" s="323"/>
      <c r="AJ97" s="334"/>
    </row>
    <row r="98" spans="1:36" ht="27" customHeight="1" x14ac:dyDescent="0.25">
      <c r="A98" s="1"/>
      <c r="B98" s="345"/>
      <c r="C98" s="340"/>
      <c r="D98" s="340"/>
      <c r="E98" s="328"/>
      <c r="F98" s="336"/>
      <c r="G98" s="336"/>
      <c r="H98" s="351"/>
      <c r="I98" s="351"/>
      <c r="J98" s="172" t="s">
        <v>688</v>
      </c>
      <c r="K98" s="168" t="s">
        <v>689</v>
      </c>
      <c r="L98" s="160" t="s">
        <v>613</v>
      </c>
      <c r="M98" s="160">
        <v>19500</v>
      </c>
      <c r="N98" s="351"/>
      <c r="O98" s="351"/>
      <c r="P98" s="351"/>
      <c r="Q98" s="351"/>
      <c r="R98" s="351"/>
      <c r="S98" s="351"/>
      <c r="T98" s="342"/>
      <c r="U98" s="337"/>
      <c r="V98" s="337"/>
      <c r="W98" s="337"/>
      <c r="X98" s="337"/>
      <c r="Y98" s="337"/>
      <c r="Z98" s="337"/>
      <c r="AA98" s="337"/>
      <c r="AB98" s="337"/>
      <c r="AC98" s="337"/>
      <c r="AD98" s="337"/>
      <c r="AE98" s="337"/>
      <c r="AF98" s="337"/>
      <c r="AG98" s="337"/>
      <c r="AH98" s="323"/>
      <c r="AI98" s="323"/>
      <c r="AJ98" s="334"/>
    </row>
    <row r="99" spans="1:36" ht="39.75" customHeight="1" x14ac:dyDescent="0.25">
      <c r="A99" s="1"/>
      <c r="B99" s="345"/>
      <c r="C99" s="340"/>
      <c r="D99" s="340"/>
      <c r="E99" s="328"/>
      <c r="F99" s="327" t="s">
        <v>697</v>
      </c>
      <c r="G99" s="327" t="s">
        <v>681</v>
      </c>
      <c r="H99" s="350" t="s">
        <v>84</v>
      </c>
      <c r="I99" s="350" t="s">
        <v>607</v>
      </c>
      <c r="J99" s="172" t="s">
        <v>661</v>
      </c>
      <c r="K99" s="168" t="s">
        <v>662</v>
      </c>
      <c r="L99" s="160" t="s">
        <v>663</v>
      </c>
      <c r="M99" s="173">
        <v>69300</v>
      </c>
      <c r="N99" s="350" t="s">
        <v>147</v>
      </c>
      <c r="O99" s="350" t="s">
        <v>311</v>
      </c>
      <c r="P99" s="350" t="s">
        <v>610</v>
      </c>
      <c r="Q99" s="350" t="s">
        <v>91</v>
      </c>
      <c r="R99" s="350" t="s">
        <v>92</v>
      </c>
      <c r="S99" s="350" t="s">
        <v>166</v>
      </c>
      <c r="T99" s="342"/>
      <c r="U99" s="322">
        <v>9549750</v>
      </c>
      <c r="V99" s="322">
        <v>9549750</v>
      </c>
      <c r="W99" s="322">
        <v>0</v>
      </c>
      <c r="X99" s="322">
        <v>0</v>
      </c>
      <c r="Y99" s="322">
        <v>0</v>
      </c>
      <c r="Z99" s="322">
        <v>0</v>
      </c>
      <c r="AA99" s="322">
        <v>0</v>
      </c>
      <c r="AB99" s="322">
        <v>1685250</v>
      </c>
      <c r="AC99" s="322" t="s">
        <v>95</v>
      </c>
      <c r="AD99" s="322" t="s">
        <v>607</v>
      </c>
      <c r="AE99" s="322">
        <v>9549750</v>
      </c>
      <c r="AF99" s="322" t="s">
        <v>607</v>
      </c>
      <c r="AG99" s="322" t="s">
        <v>607</v>
      </c>
      <c r="AH99" s="323"/>
      <c r="AI99" s="323"/>
      <c r="AJ99" s="334"/>
    </row>
    <row r="100" spans="1:36" ht="17.25" customHeight="1" x14ac:dyDescent="0.25">
      <c r="A100" s="1"/>
      <c r="B100" s="345"/>
      <c r="C100" s="340"/>
      <c r="D100" s="340"/>
      <c r="E100" s="328"/>
      <c r="F100" s="328"/>
      <c r="G100" s="328"/>
      <c r="H100" s="340"/>
      <c r="I100" s="340"/>
      <c r="J100" s="172" t="s">
        <v>614</v>
      </c>
      <c r="K100" s="173" t="s">
        <v>634</v>
      </c>
      <c r="L100" s="160" t="s">
        <v>616</v>
      </c>
      <c r="M100" s="173">
        <v>1</v>
      </c>
      <c r="N100" s="340"/>
      <c r="O100" s="340"/>
      <c r="P100" s="340"/>
      <c r="Q100" s="340"/>
      <c r="R100" s="340"/>
      <c r="S100" s="340"/>
      <c r="T100" s="342"/>
      <c r="U100" s="323"/>
      <c r="V100" s="323"/>
      <c r="W100" s="323"/>
      <c r="X100" s="323"/>
      <c r="Y100" s="323"/>
      <c r="Z100" s="323"/>
      <c r="AA100" s="323"/>
      <c r="AB100" s="323"/>
      <c r="AC100" s="323"/>
      <c r="AD100" s="323"/>
      <c r="AE100" s="323"/>
      <c r="AF100" s="323"/>
      <c r="AG100" s="323"/>
      <c r="AH100" s="323"/>
      <c r="AI100" s="323"/>
      <c r="AJ100" s="334"/>
    </row>
    <row r="101" spans="1:36" ht="51.75" customHeight="1" x14ac:dyDescent="0.25">
      <c r="A101" s="1"/>
      <c r="B101" s="345"/>
      <c r="C101" s="340"/>
      <c r="D101" s="340"/>
      <c r="E101" s="328"/>
      <c r="F101" s="336"/>
      <c r="G101" s="336"/>
      <c r="H101" s="351"/>
      <c r="I101" s="351"/>
      <c r="J101" s="172" t="s">
        <v>669</v>
      </c>
      <c r="K101" s="168" t="s">
        <v>670</v>
      </c>
      <c r="L101" s="160" t="s">
        <v>613</v>
      </c>
      <c r="M101" s="173">
        <v>4300</v>
      </c>
      <c r="N101" s="351"/>
      <c r="O101" s="351"/>
      <c r="P101" s="351"/>
      <c r="Q101" s="351"/>
      <c r="R101" s="351"/>
      <c r="S101" s="351"/>
      <c r="T101" s="342"/>
      <c r="U101" s="337"/>
      <c r="V101" s="337"/>
      <c r="W101" s="337"/>
      <c r="X101" s="337"/>
      <c r="Y101" s="337"/>
      <c r="Z101" s="337"/>
      <c r="AA101" s="337"/>
      <c r="AB101" s="337"/>
      <c r="AC101" s="337"/>
      <c r="AD101" s="337"/>
      <c r="AE101" s="337"/>
      <c r="AF101" s="337"/>
      <c r="AG101" s="337"/>
      <c r="AH101" s="323"/>
      <c r="AI101" s="323"/>
      <c r="AJ101" s="334"/>
    </row>
    <row r="102" spans="1:36" ht="39.75" customHeight="1" x14ac:dyDescent="0.25">
      <c r="A102" s="1"/>
      <c r="B102" s="345"/>
      <c r="C102" s="340"/>
      <c r="D102" s="340"/>
      <c r="E102" s="328"/>
      <c r="F102" s="327" t="s">
        <v>698</v>
      </c>
      <c r="G102" s="327" t="s">
        <v>681</v>
      </c>
      <c r="H102" s="350" t="s">
        <v>84</v>
      </c>
      <c r="I102" s="350" t="s">
        <v>607</v>
      </c>
      <c r="J102" s="172" t="s">
        <v>608</v>
      </c>
      <c r="K102" s="168" t="s">
        <v>687</v>
      </c>
      <c r="L102" s="160" t="s">
        <v>402</v>
      </c>
      <c r="M102" s="169">
        <v>3.3</v>
      </c>
      <c r="N102" s="350" t="s">
        <v>147</v>
      </c>
      <c r="O102" s="350" t="s">
        <v>311</v>
      </c>
      <c r="P102" s="350" t="s">
        <v>610</v>
      </c>
      <c r="Q102" s="350" t="s">
        <v>91</v>
      </c>
      <c r="R102" s="350" t="s">
        <v>92</v>
      </c>
      <c r="S102" s="350" t="s">
        <v>166</v>
      </c>
      <c r="T102" s="342"/>
      <c r="U102" s="322">
        <v>1637100</v>
      </c>
      <c r="V102" s="322">
        <v>1637100</v>
      </c>
      <c r="W102" s="322">
        <v>0</v>
      </c>
      <c r="X102" s="322">
        <v>0</v>
      </c>
      <c r="Y102" s="322">
        <v>0</v>
      </c>
      <c r="Z102" s="322">
        <v>0</v>
      </c>
      <c r="AA102" s="322">
        <v>0</v>
      </c>
      <c r="AB102" s="322">
        <v>288900</v>
      </c>
      <c r="AC102" s="322" t="s">
        <v>95</v>
      </c>
      <c r="AD102" s="322" t="s">
        <v>607</v>
      </c>
      <c r="AE102" s="322">
        <v>1637100</v>
      </c>
      <c r="AF102" s="322" t="s">
        <v>607</v>
      </c>
      <c r="AG102" s="322" t="s">
        <v>607</v>
      </c>
      <c r="AH102" s="323"/>
      <c r="AI102" s="323"/>
      <c r="AJ102" s="334"/>
    </row>
    <row r="103" spans="1:36" ht="21" customHeight="1" x14ac:dyDescent="0.25">
      <c r="A103" s="1"/>
      <c r="B103" s="345"/>
      <c r="C103" s="340"/>
      <c r="D103" s="340"/>
      <c r="E103" s="328"/>
      <c r="F103" s="328"/>
      <c r="G103" s="328"/>
      <c r="H103" s="340"/>
      <c r="I103" s="340"/>
      <c r="J103" s="172" t="s">
        <v>614</v>
      </c>
      <c r="K103" s="173" t="s">
        <v>634</v>
      </c>
      <c r="L103" s="160" t="s">
        <v>616</v>
      </c>
      <c r="M103" s="173">
        <v>1</v>
      </c>
      <c r="N103" s="340"/>
      <c r="O103" s="340"/>
      <c r="P103" s="340"/>
      <c r="Q103" s="340"/>
      <c r="R103" s="340"/>
      <c r="S103" s="340"/>
      <c r="T103" s="342"/>
      <c r="U103" s="323"/>
      <c r="V103" s="323"/>
      <c r="W103" s="323"/>
      <c r="X103" s="323"/>
      <c r="Y103" s="323"/>
      <c r="Z103" s="323"/>
      <c r="AA103" s="323"/>
      <c r="AB103" s="323"/>
      <c r="AC103" s="323"/>
      <c r="AD103" s="323"/>
      <c r="AE103" s="323"/>
      <c r="AF103" s="323"/>
      <c r="AG103" s="323"/>
      <c r="AH103" s="323"/>
      <c r="AI103" s="323"/>
      <c r="AJ103" s="334"/>
    </row>
    <row r="104" spans="1:36" ht="27" customHeight="1" x14ac:dyDescent="0.25">
      <c r="A104" s="1"/>
      <c r="B104" s="345"/>
      <c r="C104" s="340"/>
      <c r="D104" s="340"/>
      <c r="E104" s="328"/>
      <c r="F104" s="336"/>
      <c r="G104" s="336"/>
      <c r="H104" s="351"/>
      <c r="I104" s="351"/>
      <c r="J104" s="172" t="s">
        <v>688</v>
      </c>
      <c r="K104" s="168" t="s">
        <v>689</v>
      </c>
      <c r="L104" s="160" t="s">
        <v>613</v>
      </c>
      <c r="M104" s="173">
        <v>33000</v>
      </c>
      <c r="N104" s="351"/>
      <c r="O104" s="351"/>
      <c r="P104" s="351"/>
      <c r="Q104" s="351"/>
      <c r="R104" s="351"/>
      <c r="S104" s="351"/>
      <c r="T104" s="342"/>
      <c r="U104" s="337"/>
      <c r="V104" s="337"/>
      <c r="W104" s="337"/>
      <c r="X104" s="337"/>
      <c r="Y104" s="337"/>
      <c r="Z104" s="337"/>
      <c r="AA104" s="337"/>
      <c r="AB104" s="337"/>
      <c r="AC104" s="337"/>
      <c r="AD104" s="337"/>
      <c r="AE104" s="337"/>
      <c r="AF104" s="337"/>
      <c r="AG104" s="337"/>
      <c r="AH104" s="323"/>
      <c r="AI104" s="323"/>
      <c r="AJ104" s="334"/>
    </row>
    <row r="105" spans="1:36" ht="39.75" customHeight="1" x14ac:dyDescent="0.25">
      <c r="A105" s="1"/>
      <c r="B105" s="345"/>
      <c r="C105" s="340"/>
      <c r="D105" s="340"/>
      <c r="E105" s="328"/>
      <c r="F105" s="327" t="s">
        <v>699</v>
      </c>
      <c r="G105" s="327" t="s">
        <v>681</v>
      </c>
      <c r="H105" s="350" t="s">
        <v>84</v>
      </c>
      <c r="I105" s="350" t="s">
        <v>607</v>
      </c>
      <c r="J105" s="172" t="s">
        <v>608</v>
      </c>
      <c r="K105" s="168" t="s">
        <v>687</v>
      </c>
      <c r="L105" s="160" t="s">
        <v>402</v>
      </c>
      <c r="M105" s="175">
        <v>1.75</v>
      </c>
      <c r="N105" s="350" t="s">
        <v>147</v>
      </c>
      <c r="O105" s="350" t="s">
        <v>311</v>
      </c>
      <c r="P105" s="350" t="s">
        <v>610</v>
      </c>
      <c r="Q105" s="350" t="s">
        <v>91</v>
      </c>
      <c r="R105" s="350" t="s">
        <v>92</v>
      </c>
      <c r="S105" s="350" t="s">
        <v>166</v>
      </c>
      <c r="T105" s="342"/>
      <c r="U105" s="322">
        <v>1364250</v>
      </c>
      <c r="V105" s="322">
        <v>1364250</v>
      </c>
      <c r="W105" s="322">
        <v>0</v>
      </c>
      <c r="X105" s="322">
        <v>0</v>
      </c>
      <c r="Y105" s="322">
        <v>0</v>
      </c>
      <c r="Z105" s="322">
        <v>0</v>
      </c>
      <c r="AA105" s="322">
        <v>0</v>
      </c>
      <c r="AB105" s="322">
        <v>240750</v>
      </c>
      <c r="AC105" s="322" t="s">
        <v>95</v>
      </c>
      <c r="AD105" s="322" t="s">
        <v>607</v>
      </c>
      <c r="AE105" s="322">
        <v>1364250</v>
      </c>
      <c r="AF105" s="322" t="s">
        <v>607</v>
      </c>
      <c r="AG105" s="322" t="s">
        <v>607</v>
      </c>
      <c r="AH105" s="323"/>
      <c r="AI105" s="323"/>
      <c r="AJ105" s="334"/>
    </row>
    <row r="106" spans="1:36" ht="26.25" customHeight="1" x14ac:dyDescent="0.25">
      <c r="A106" s="1"/>
      <c r="B106" s="345"/>
      <c r="C106" s="340"/>
      <c r="D106" s="340"/>
      <c r="E106" s="328"/>
      <c r="F106" s="328"/>
      <c r="G106" s="328"/>
      <c r="H106" s="340"/>
      <c r="I106" s="340"/>
      <c r="J106" s="172" t="s">
        <v>614</v>
      </c>
      <c r="K106" s="173" t="s">
        <v>634</v>
      </c>
      <c r="L106" s="160" t="s">
        <v>616</v>
      </c>
      <c r="M106" s="173">
        <v>1</v>
      </c>
      <c r="N106" s="340"/>
      <c r="O106" s="340"/>
      <c r="P106" s="340"/>
      <c r="Q106" s="340"/>
      <c r="R106" s="340"/>
      <c r="S106" s="340"/>
      <c r="T106" s="342"/>
      <c r="U106" s="323"/>
      <c r="V106" s="323"/>
      <c r="W106" s="323"/>
      <c r="X106" s="323"/>
      <c r="Y106" s="323"/>
      <c r="Z106" s="323"/>
      <c r="AA106" s="323"/>
      <c r="AB106" s="323"/>
      <c r="AC106" s="323"/>
      <c r="AD106" s="323"/>
      <c r="AE106" s="323"/>
      <c r="AF106" s="323"/>
      <c r="AG106" s="323"/>
      <c r="AH106" s="323"/>
      <c r="AI106" s="323"/>
      <c r="AJ106" s="334"/>
    </row>
    <row r="107" spans="1:36" ht="35.25" customHeight="1" x14ac:dyDescent="0.25">
      <c r="A107" s="1"/>
      <c r="B107" s="345"/>
      <c r="C107" s="340"/>
      <c r="D107" s="340"/>
      <c r="E107" s="328"/>
      <c r="F107" s="336"/>
      <c r="G107" s="336"/>
      <c r="H107" s="351"/>
      <c r="I107" s="351"/>
      <c r="J107" s="172" t="s">
        <v>688</v>
      </c>
      <c r="K107" s="168" t="s">
        <v>689</v>
      </c>
      <c r="L107" s="160" t="s">
        <v>613</v>
      </c>
      <c r="M107" s="173">
        <v>17543</v>
      </c>
      <c r="N107" s="351"/>
      <c r="O107" s="351"/>
      <c r="P107" s="351"/>
      <c r="Q107" s="351"/>
      <c r="R107" s="351"/>
      <c r="S107" s="351"/>
      <c r="T107" s="342"/>
      <c r="U107" s="337"/>
      <c r="V107" s="337"/>
      <c r="W107" s="337"/>
      <c r="X107" s="337"/>
      <c r="Y107" s="337"/>
      <c r="Z107" s="337"/>
      <c r="AA107" s="337"/>
      <c r="AB107" s="337"/>
      <c r="AC107" s="337"/>
      <c r="AD107" s="337"/>
      <c r="AE107" s="337"/>
      <c r="AF107" s="337"/>
      <c r="AG107" s="337"/>
      <c r="AH107" s="323"/>
      <c r="AI107" s="323"/>
      <c r="AJ107" s="334"/>
    </row>
    <row r="108" spans="1:36" ht="39.75" customHeight="1" x14ac:dyDescent="0.25">
      <c r="A108" s="1"/>
      <c r="B108" s="345"/>
      <c r="C108" s="340"/>
      <c r="D108" s="340"/>
      <c r="E108" s="328"/>
      <c r="F108" s="327" t="s">
        <v>700</v>
      </c>
      <c r="G108" s="327" t="s">
        <v>681</v>
      </c>
      <c r="H108" s="350" t="s">
        <v>84</v>
      </c>
      <c r="I108" s="350" t="s">
        <v>607</v>
      </c>
      <c r="J108" s="172" t="s">
        <v>608</v>
      </c>
      <c r="K108" s="168" t="s">
        <v>687</v>
      </c>
      <c r="L108" s="160" t="s">
        <v>402</v>
      </c>
      <c r="M108" s="175">
        <v>28.75</v>
      </c>
      <c r="N108" s="350" t="s">
        <v>147</v>
      </c>
      <c r="O108" s="350" t="s">
        <v>311</v>
      </c>
      <c r="P108" s="350" t="s">
        <v>610</v>
      </c>
      <c r="Q108" s="350" t="s">
        <v>91</v>
      </c>
      <c r="R108" s="350" t="s">
        <v>92</v>
      </c>
      <c r="S108" s="350" t="s">
        <v>166</v>
      </c>
      <c r="T108" s="342"/>
      <c r="U108" s="322">
        <v>2000900</v>
      </c>
      <c r="V108" s="322">
        <v>2000900</v>
      </c>
      <c r="W108" s="322">
        <v>0</v>
      </c>
      <c r="X108" s="322">
        <v>0</v>
      </c>
      <c r="Y108" s="322">
        <v>0</v>
      </c>
      <c r="Z108" s="322">
        <v>0</v>
      </c>
      <c r="AA108" s="322">
        <v>0</v>
      </c>
      <c r="AB108" s="322">
        <v>353100</v>
      </c>
      <c r="AC108" s="322" t="s">
        <v>95</v>
      </c>
      <c r="AD108" s="322" t="s">
        <v>607</v>
      </c>
      <c r="AE108" s="322">
        <v>2000900</v>
      </c>
      <c r="AF108" s="322" t="s">
        <v>607</v>
      </c>
      <c r="AG108" s="322" t="s">
        <v>607</v>
      </c>
      <c r="AH108" s="323"/>
      <c r="AI108" s="323"/>
      <c r="AJ108" s="334"/>
    </row>
    <row r="109" spans="1:36" ht="24.75" customHeight="1" x14ac:dyDescent="0.25">
      <c r="A109" s="1"/>
      <c r="B109" s="345"/>
      <c r="C109" s="340"/>
      <c r="D109" s="340"/>
      <c r="E109" s="328"/>
      <c r="F109" s="328"/>
      <c r="G109" s="328"/>
      <c r="H109" s="340"/>
      <c r="I109" s="340"/>
      <c r="J109" s="172" t="s">
        <v>614</v>
      </c>
      <c r="K109" s="173" t="s">
        <v>634</v>
      </c>
      <c r="L109" s="160" t="s">
        <v>616</v>
      </c>
      <c r="M109" s="173">
        <v>1</v>
      </c>
      <c r="N109" s="340"/>
      <c r="O109" s="340"/>
      <c r="P109" s="340"/>
      <c r="Q109" s="340"/>
      <c r="R109" s="340"/>
      <c r="S109" s="340"/>
      <c r="T109" s="342"/>
      <c r="U109" s="323"/>
      <c r="V109" s="323"/>
      <c r="W109" s="323"/>
      <c r="X109" s="323"/>
      <c r="Y109" s="323"/>
      <c r="Z109" s="323"/>
      <c r="AA109" s="323"/>
      <c r="AB109" s="323"/>
      <c r="AC109" s="323"/>
      <c r="AD109" s="323"/>
      <c r="AE109" s="323"/>
      <c r="AF109" s="323"/>
      <c r="AG109" s="323"/>
      <c r="AH109" s="323"/>
      <c r="AI109" s="323"/>
      <c r="AJ109" s="334"/>
    </row>
    <row r="110" spans="1:36" ht="30.75" customHeight="1" thickBot="1" x14ac:dyDescent="0.3">
      <c r="A110" s="1"/>
      <c r="B110" s="346"/>
      <c r="C110" s="347"/>
      <c r="D110" s="347"/>
      <c r="E110" s="329"/>
      <c r="F110" s="329"/>
      <c r="G110" s="329"/>
      <c r="H110" s="347"/>
      <c r="I110" s="347"/>
      <c r="J110" s="164" t="s">
        <v>688</v>
      </c>
      <c r="K110" s="189" t="s">
        <v>689</v>
      </c>
      <c r="L110" s="162" t="s">
        <v>613</v>
      </c>
      <c r="M110" s="170">
        <v>287534</v>
      </c>
      <c r="N110" s="347"/>
      <c r="O110" s="347"/>
      <c r="P110" s="347"/>
      <c r="Q110" s="347"/>
      <c r="R110" s="347"/>
      <c r="S110" s="347"/>
      <c r="T110" s="343"/>
      <c r="U110" s="324"/>
      <c r="V110" s="324"/>
      <c r="W110" s="324"/>
      <c r="X110" s="324"/>
      <c r="Y110" s="324"/>
      <c r="Z110" s="324"/>
      <c r="AA110" s="324"/>
      <c r="AB110" s="324"/>
      <c r="AC110" s="324"/>
      <c r="AD110" s="324"/>
      <c r="AE110" s="324"/>
      <c r="AF110" s="324"/>
      <c r="AG110" s="324"/>
      <c r="AH110" s="324"/>
      <c r="AI110" s="324"/>
      <c r="AJ110" s="335"/>
    </row>
    <row r="111" spans="1:36" ht="39.75" customHeight="1" x14ac:dyDescent="0.25">
      <c r="A111" s="1"/>
      <c r="B111" s="344" t="s">
        <v>701</v>
      </c>
      <c r="C111" s="339" t="s">
        <v>702</v>
      </c>
      <c r="D111" s="339" t="s">
        <v>658</v>
      </c>
      <c r="E111" s="348" t="s">
        <v>659</v>
      </c>
      <c r="F111" s="348" t="s">
        <v>703</v>
      </c>
      <c r="G111" s="348" t="s">
        <v>681</v>
      </c>
      <c r="H111" s="339" t="s">
        <v>84</v>
      </c>
      <c r="I111" s="339" t="s">
        <v>607</v>
      </c>
      <c r="J111" s="154" t="s">
        <v>661</v>
      </c>
      <c r="K111" s="181" t="s">
        <v>662</v>
      </c>
      <c r="L111" s="156" t="s">
        <v>663</v>
      </c>
      <c r="M111" s="184">
        <v>11250</v>
      </c>
      <c r="N111" s="339" t="s">
        <v>147</v>
      </c>
      <c r="O111" s="339" t="s">
        <v>311</v>
      </c>
      <c r="P111" s="339" t="s">
        <v>610</v>
      </c>
      <c r="Q111" s="339" t="s">
        <v>91</v>
      </c>
      <c r="R111" s="339" t="s">
        <v>92</v>
      </c>
      <c r="S111" s="339" t="s">
        <v>166</v>
      </c>
      <c r="T111" s="349">
        <f>U111</f>
        <v>4281824.51</v>
      </c>
      <c r="U111" s="332">
        <v>4281824.51</v>
      </c>
      <c r="V111" s="332">
        <v>4281824.51</v>
      </c>
      <c r="W111" s="332">
        <v>0</v>
      </c>
      <c r="X111" s="332">
        <v>0</v>
      </c>
      <c r="Y111" s="332">
        <v>0</v>
      </c>
      <c r="Z111" s="332">
        <v>0</v>
      </c>
      <c r="AA111" s="332">
        <v>0</v>
      </c>
      <c r="AB111" s="332">
        <v>3743175.49</v>
      </c>
      <c r="AC111" s="332" t="s">
        <v>95</v>
      </c>
      <c r="AD111" s="332" t="s">
        <v>607</v>
      </c>
      <c r="AE111" s="332">
        <v>4281824.51</v>
      </c>
      <c r="AF111" s="332" t="s">
        <v>607</v>
      </c>
      <c r="AG111" s="332" t="s">
        <v>607</v>
      </c>
      <c r="AH111" s="332" t="s">
        <v>570</v>
      </c>
      <c r="AI111" s="332" t="s">
        <v>571</v>
      </c>
      <c r="AJ111" s="333"/>
    </row>
    <row r="112" spans="1:36" ht="24" customHeight="1" x14ac:dyDescent="0.25">
      <c r="A112" s="1"/>
      <c r="B112" s="345"/>
      <c r="C112" s="340"/>
      <c r="D112" s="340"/>
      <c r="E112" s="328"/>
      <c r="F112" s="328"/>
      <c r="G112" s="328"/>
      <c r="H112" s="340"/>
      <c r="I112" s="340"/>
      <c r="J112" s="172" t="s">
        <v>614</v>
      </c>
      <c r="K112" s="173" t="s">
        <v>634</v>
      </c>
      <c r="L112" s="160" t="s">
        <v>616</v>
      </c>
      <c r="M112" s="173">
        <v>1</v>
      </c>
      <c r="N112" s="340"/>
      <c r="O112" s="340"/>
      <c r="P112" s="340"/>
      <c r="Q112" s="340"/>
      <c r="R112" s="340"/>
      <c r="S112" s="340"/>
      <c r="T112" s="342"/>
      <c r="U112" s="323"/>
      <c r="V112" s="323"/>
      <c r="W112" s="323"/>
      <c r="X112" s="323"/>
      <c r="Y112" s="323"/>
      <c r="Z112" s="323"/>
      <c r="AA112" s="323"/>
      <c r="AB112" s="323"/>
      <c r="AC112" s="323"/>
      <c r="AD112" s="323"/>
      <c r="AE112" s="323"/>
      <c r="AF112" s="323"/>
      <c r="AG112" s="323"/>
      <c r="AH112" s="323"/>
      <c r="AI112" s="323"/>
      <c r="AJ112" s="334"/>
    </row>
    <row r="113" spans="1:36" ht="56.25" customHeight="1" thickBot="1" x14ac:dyDescent="0.3">
      <c r="A113" s="1"/>
      <c r="B113" s="346"/>
      <c r="C113" s="347"/>
      <c r="D113" s="347"/>
      <c r="E113" s="329"/>
      <c r="F113" s="329"/>
      <c r="G113" s="329"/>
      <c r="H113" s="347"/>
      <c r="I113" s="347"/>
      <c r="J113" s="164" t="s">
        <v>669</v>
      </c>
      <c r="K113" s="189" t="s">
        <v>670</v>
      </c>
      <c r="L113" s="162" t="s">
        <v>613</v>
      </c>
      <c r="M113" s="170">
        <v>2300</v>
      </c>
      <c r="N113" s="347"/>
      <c r="O113" s="347"/>
      <c r="P113" s="347"/>
      <c r="Q113" s="347"/>
      <c r="R113" s="347"/>
      <c r="S113" s="347"/>
      <c r="T113" s="343"/>
      <c r="U113" s="324"/>
      <c r="V113" s="324"/>
      <c r="W113" s="324"/>
      <c r="X113" s="324"/>
      <c r="Y113" s="324"/>
      <c r="Z113" s="324"/>
      <c r="AA113" s="324"/>
      <c r="AB113" s="324"/>
      <c r="AC113" s="324"/>
      <c r="AD113" s="324"/>
      <c r="AE113" s="324"/>
      <c r="AF113" s="324"/>
      <c r="AG113" s="324"/>
      <c r="AH113" s="324"/>
      <c r="AI113" s="324"/>
      <c r="AJ113" s="335"/>
    </row>
    <row r="114" spans="1:36" ht="37.5" customHeight="1" x14ac:dyDescent="0.25">
      <c r="A114" s="1"/>
      <c r="B114" s="344" t="s">
        <v>704</v>
      </c>
      <c r="C114" s="339" t="s">
        <v>705</v>
      </c>
      <c r="D114" s="339" t="s">
        <v>658</v>
      </c>
      <c r="E114" s="348" t="s">
        <v>659</v>
      </c>
      <c r="F114" s="348" t="s">
        <v>706</v>
      </c>
      <c r="G114" s="348" t="s">
        <v>681</v>
      </c>
      <c r="H114" s="339" t="s">
        <v>84</v>
      </c>
      <c r="I114" s="339" t="s">
        <v>607</v>
      </c>
      <c r="J114" s="154" t="s">
        <v>661</v>
      </c>
      <c r="K114" s="181" t="s">
        <v>662</v>
      </c>
      <c r="L114" s="156" t="s">
        <v>663</v>
      </c>
      <c r="M114" s="190">
        <v>65625</v>
      </c>
      <c r="N114" s="339" t="s">
        <v>147</v>
      </c>
      <c r="O114" s="339" t="s">
        <v>89</v>
      </c>
      <c r="P114" s="339" t="s">
        <v>610</v>
      </c>
      <c r="Q114" s="339" t="s">
        <v>91</v>
      </c>
      <c r="R114" s="339" t="s">
        <v>92</v>
      </c>
      <c r="S114" s="339" t="s">
        <v>166</v>
      </c>
      <c r="T114" s="341">
        <f>U114+U117+U120</f>
        <v>7025375</v>
      </c>
      <c r="U114" s="332">
        <v>5100000</v>
      </c>
      <c r="V114" s="332">
        <v>5100000</v>
      </c>
      <c r="W114" s="332">
        <v>0</v>
      </c>
      <c r="X114" s="332">
        <v>0</v>
      </c>
      <c r="Y114" s="332">
        <v>0</v>
      </c>
      <c r="Z114" s="332">
        <v>0</v>
      </c>
      <c r="AA114" s="332">
        <v>0</v>
      </c>
      <c r="AB114" s="332">
        <v>900000</v>
      </c>
      <c r="AC114" s="332" t="s">
        <v>95</v>
      </c>
      <c r="AD114" s="332" t="s">
        <v>607</v>
      </c>
      <c r="AE114" s="332">
        <v>5100000</v>
      </c>
      <c r="AF114" s="332" t="s">
        <v>607</v>
      </c>
      <c r="AG114" s="332" t="s">
        <v>607</v>
      </c>
      <c r="AH114" s="332" t="s">
        <v>256</v>
      </c>
      <c r="AI114" s="332" t="s">
        <v>449</v>
      </c>
      <c r="AJ114" s="333"/>
    </row>
    <row r="115" spans="1:36" ht="19.5" customHeight="1" x14ac:dyDescent="0.25">
      <c r="A115" s="1"/>
      <c r="B115" s="345"/>
      <c r="C115" s="340"/>
      <c r="D115" s="340"/>
      <c r="E115" s="328"/>
      <c r="F115" s="328"/>
      <c r="G115" s="328"/>
      <c r="H115" s="340"/>
      <c r="I115" s="340"/>
      <c r="J115" s="172" t="s">
        <v>614</v>
      </c>
      <c r="K115" s="173" t="s">
        <v>634</v>
      </c>
      <c r="L115" s="160" t="s">
        <v>616</v>
      </c>
      <c r="M115" s="180">
        <v>1</v>
      </c>
      <c r="N115" s="340"/>
      <c r="O115" s="340"/>
      <c r="P115" s="340"/>
      <c r="Q115" s="340"/>
      <c r="R115" s="340"/>
      <c r="S115" s="340"/>
      <c r="T115" s="342"/>
      <c r="U115" s="323"/>
      <c r="V115" s="323"/>
      <c r="W115" s="323"/>
      <c r="X115" s="323"/>
      <c r="Y115" s="323"/>
      <c r="Z115" s="323"/>
      <c r="AA115" s="323"/>
      <c r="AB115" s="323"/>
      <c r="AC115" s="323"/>
      <c r="AD115" s="323"/>
      <c r="AE115" s="323"/>
      <c r="AF115" s="323"/>
      <c r="AG115" s="323"/>
      <c r="AH115" s="323"/>
      <c r="AI115" s="323"/>
      <c r="AJ115" s="334"/>
    </row>
    <row r="116" spans="1:36" ht="51.75" customHeight="1" x14ac:dyDescent="0.25">
      <c r="A116" s="1"/>
      <c r="B116" s="345"/>
      <c r="C116" s="340"/>
      <c r="D116" s="340"/>
      <c r="E116" s="328"/>
      <c r="F116" s="336"/>
      <c r="G116" s="328"/>
      <c r="H116" s="340"/>
      <c r="I116" s="340"/>
      <c r="J116" s="172" t="s">
        <v>669</v>
      </c>
      <c r="K116" s="168" t="s">
        <v>670</v>
      </c>
      <c r="L116" s="167" t="s">
        <v>613</v>
      </c>
      <c r="M116" s="173">
        <v>3900</v>
      </c>
      <c r="N116" s="340"/>
      <c r="O116" s="340"/>
      <c r="P116" s="340"/>
      <c r="Q116" s="340"/>
      <c r="R116" s="340"/>
      <c r="S116" s="340"/>
      <c r="T116" s="342"/>
      <c r="U116" s="337"/>
      <c r="V116" s="337"/>
      <c r="W116" s="337"/>
      <c r="X116" s="323"/>
      <c r="Y116" s="323"/>
      <c r="Z116" s="323"/>
      <c r="AA116" s="323"/>
      <c r="AB116" s="337"/>
      <c r="AC116" s="337"/>
      <c r="AD116" s="337"/>
      <c r="AE116" s="337"/>
      <c r="AF116" s="337"/>
      <c r="AG116" s="337"/>
      <c r="AH116" s="323"/>
      <c r="AI116" s="323"/>
      <c r="AJ116" s="334"/>
    </row>
    <row r="117" spans="1:36" ht="39.75" customHeight="1" x14ac:dyDescent="0.25">
      <c r="A117" s="1"/>
      <c r="B117" s="345"/>
      <c r="C117" s="340"/>
      <c r="D117" s="340"/>
      <c r="E117" s="328"/>
      <c r="F117" s="327" t="s">
        <v>707</v>
      </c>
      <c r="G117" s="330" t="s">
        <v>681</v>
      </c>
      <c r="H117" s="325" t="s">
        <v>84</v>
      </c>
      <c r="I117" s="325" t="s">
        <v>607</v>
      </c>
      <c r="J117" s="172" t="s">
        <v>608</v>
      </c>
      <c r="K117" s="168" t="s">
        <v>687</v>
      </c>
      <c r="L117" s="160" t="s">
        <v>402</v>
      </c>
      <c r="M117" s="186">
        <v>5.6</v>
      </c>
      <c r="N117" s="325" t="s">
        <v>147</v>
      </c>
      <c r="O117" s="325" t="s">
        <v>89</v>
      </c>
      <c r="P117" s="325" t="s">
        <v>610</v>
      </c>
      <c r="Q117" s="325" t="s">
        <v>91</v>
      </c>
      <c r="R117" s="325" t="s">
        <v>92</v>
      </c>
      <c r="S117" s="325" t="s">
        <v>166</v>
      </c>
      <c r="T117" s="342"/>
      <c r="U117" s="322">
        <v>1700000</v>
      </c>
      <c r="V117" s="322">
        <v>1700000</v>
      </c>
      <c r="W117" s="322">
        <v>0</v>
      </c>
      <c r="X117" s="338">
        <v>0</v>
      </c>
      <c r="Y117" s="338">
        <v>0</v>
      </c>
      <c r="Z117" s="338">
        <v>0</v>
      </c>
      <c r="AA117" s="338">
        <v>0</v>
      </c>
      <c r="AB117" s="322">
        <v>300000</v>
      </c>
      <c r="AC117" s="322" t="s">
        <v>95</v>
      </c>
      <c r="AD117" s="322" t="s">
        <v>607</v>
      </c>
      <c r="AE117" s="322">
        <v>1700000</v>
      </c>
      <c r="AF117" s="322" t="s">
        <v>607</v>
      </c>
      <c r="AG117" s="322" t="s">
        <v>607</v>
      </c>
      <c r="AH117" s="323"/>
      <c r="AI117" s="323"/>
      <c r="AJ117" s="334"/>
    </row>
    <row r="118" spans="1:36" ht="21" customHeight="1" x14ac:dyDescent="0.25">
      <c r="A118" s="1"/>
      <c r="B118" s="345"/>
      <c r="C118" s="340"/>
      <c r="D118" s="340"/>
      <c r="E118" s="328"/>
      <c r="F118" s="328"/>
      <c r="G118" s="330"/>
      <c r="H118" s="325"/>
      <c r="I118" s="325"/>
      <c r="J118" s="172" t="s">
        <v>614</v>
      </c>
      <c r="K118" s="173" t="s">
        <v>634</v>
      </c>
      <c r="L118" s="160" t="s">
        <v>616</v>
      </c>
      <c r="M118" s="180">
        <v>1</v>
      </c>
      <c r="N118" s="325"/>
      <c r="O118" s="325"/>
      <c r="P118" s="325"/>
      <c r="Q118" s="325"/>
      <c r="R118" s="325"/>
      <c r="S118" s="325"/>
      <c r="T118" s="342"/>
      <c r="U118" s="323"/>
      <c r="V118" s="323"/>
      <c r="W118" s="323"/>
      <c r="X118" s="338"/>
      <c r="Y118" s="338"/>
      <c r="Z118" s="338"/>
      <c r="AA118" s="338"/>
      <c r="AB118" s="323"/>
      <c r="AC118" s="323"/>
      <c r="AD118" s="323"/>
      <c r="AE118" s="323"/>
      <c r="AF118" s="323"/>
      <c r="AG118" s="323"/>
      <c r="AH118" s="323"/>
      <c r="AI118" s="323"/>
      <c r="AJ118" s="334"/>
    </row>
    <row r="119" spans="1:36" ht="30.75" customHeight="1" x14ac:dyDescent="0.25">
      <c r="A119" s="1"/>
      <c r="B119" s="345"/>
      <c r="C119" s="340"/>
      <c r="D119" s="340"/>
      <c r="E119" s="328"/>
      <c r="F119" s="336"/>
      <c r="G119" s="330"/>
      <c r="H119" s="325"/>
      <c r="I119" s="325"/>
      <c r="J119" s="172" t="s">
        <v>688</v>
      </c>
      <c r="K119" s="168" t="s">
        <v>689</v>
      </c>
      <c r="L119" s="160" t="s">
        <v>613</v>
      </c>
      <c r="M119" s="180">
        <v>56000</v>
      </c>
      <c r="N119" s="325"/>
      <c r="O119" s="325"/>
      <c r="P119" s="325"/>
      <c r="Q119" s="325"/>
      <c r="R119" s="325"/>
      <c r="S119" s="325"/>
      <c r="T119" s="342"/>
      <c r="U119" s="337"/>
      <c r="V119" s="337"/>
      <c r="W119" s="337"/>
      <c r="X119" s="338"/>
      <c r="Y119" s="338"/>
      <c r="Z119" s="338"/>
      <c r="AA119" s="338"/>
      <c r="AB119" s="337"/>
      <c r="AC119" s="337"/>
      <c r="AD119" s="337"/>
      <c r="AE119" s="337"/>
      <c r="AF119" s="337"/>
      <c r="AG119" s="337"/>
      <c r="AH119" s="323"/>
      <c r="AI119" s="323"/>
      <c r="AJ119" s="334"/>
    </row>
    <row r="120" spans="1:36" ht="39.75" customHeight="1" x14ac:dyDescent="0.25">
      <c r="A120" s="1"/>
      <c r="B120" s="345"/>
      <c r="C120" s="340"/>
      <c r="D120" s="340"/>
      <c r="E120" s="328"/>
      <c r="F120" s="327" t="s">
        <v>708</v>
      </c>
      <c r="G120" s="330" t="s">
        <v>681</v>
      </c>
      <c r="H120" s="325" t="s">
        <v>84</v>
      </c>
      <c r="I120" s="325" t="s">
        <v>607</v>
      </c>
      <c r="J120" s="172" t="s">
        <v>608</v>
      </c>
      <c r="K120" s="168" t="s">
        <v>687</v>
      </c>
      <c r="L120" s="160" t="s">
        <v>402</v>
      </c>
      <c r="M120" s="186">
        <v>4.04</v>
      </c>
      <c r="N120" s="325" t="s">
        <v>147</v>
      </c>
      <c r="O120" s="325" t="s">
        <v>89</v>
      </c>
      <c r="P120" s="325" t="s">
        <v>610</v>
      </c>
      <c r="Q120" s="325" t="s">
        <v>91</v>
      </c>
      <c r="R120" s="325" t="s">
        <v>92</v>
      </c>
      <c r="S120" s="325" t="s">
        <v>166</v>
      </c>
      <c r="T120" s="342"/>
      <c r="U120" s="322">
        <v>225375</v>
      </c>
      <c r="V120" s="322">
        <v>225375</v>
      </c>
      <c r="W120" s="322">
        <v>0</v>
      </c>
      <c r="X120" s="323">
        <v>0</v>
      </c>
      <c r="Y120" s="323">
        <v>0</v>
      </c>
      <c r="Z120" s="323">
        <v>0</v>
      </c>
      <c r="AA120" s="323">
        <v>0</v>
      </c>
      <c r="AB120" s="322">
        <v>39772.06</v>
      </c>
      <c r="AC120" s="322" t="s">
        <v>95</v>
      </c>
      <c r="AD120" s="322" t="s">
        <v>607</v>
      </c>
      <c r="AE120" s="322">
        <v>225375</v>
      </c>
      <c r="AF120" s="322" t="s">
        <v>607</v>
      </c>
      <c r="AG120" s="322" t="s">
        <v>607</v>
      </c>
      <c r="AH120" s="323"/>
      <c r="AI120" s="323"/>
      <c r="AJ120" s="334"/>
    </row>
    <row r="121" spans="1:36" ht="24" customHeight="1" x14ac:dyDescent="0.25">
      <c r="A121" s="1"/>
      <c r="B121" s="345"/>
      <c r="C121" s="340"/>
      <c r="D121" s="340"/>
      <c r="E121" s="328"/>
      <c r="F121" s="328"/>
      <c r="G121" s="330"/>
      <c r="H121" s="325"/>
      <c r="I121" s="325"/>
      <c r="J121" s="172" t="s">
        <v>614</v>
      </c>
      <c r="K121" s="173" t="s">
        <v>634</v>
      </c>
      <c r="L121" s="160" t="s">
        <v>616</v>
      </c>
      <c r="M121" s="180">
        <v>1</v>
      </c>
      <c r="N121" s="325"/>
      <c r="O121" s="325"/>
      <c r="P121" s="325"/>
      <c r="Q121" s="325"/>
      <c r="R121" s="325"/>
      <c r="S121" s="325"/>
      <c r="T121" s="342"/>
      <c r="U121" s="323"/>
      <c r="V121" s="323"/>
      <c r="W121" s="323"/>
      <c r="X121" s="323"/>
      <c r="Y121" s="323"/>
      <c r="Z121" s="323"/>
      <c r="AA121" s="323"/>
      <c r="AB121" s="323"/>
      <c r="AC121" s="323"/>
      <c r="AD121" s="323"/>
      <c r="AE121" s="323"/>
      <c r="AF121" s="323"/>
      <c r="AG121" s="323"/>
      <c r="AH121" s="323"/>
      <c r="AI121" s="323"/>
      <c r="AJ121" s="334"/>
    </row>
    <row r="122" spans="1:36" ht="39.75" customHeight="1" thickBot="1" x14ac:dyDescent="0.3">
      <c r="A122" s="1"/>
      <c r="B122" s="346"/>
      <c r="C122" s="347"/>
      <c r="D122" s="347"/>
      <c r="E122" s="329"/>
      <c r="F122" s="329"/>
      <c r="G122" s="331"/>
      <c r="H122" s="326"/>
      <c r="I122" s="326"/>
      <c r="J122" s="164" t="s">
        <v>688</v>
      </c>
      <c r="K122" s="189" t="s">
        <v>689</v>
      </c>
      <c r="L122" s="162" t="s">
        <v>613</v>
      </c>
      <c r="M122" s="170">
        <v>40400</v>
      </c>
      <c r="N122" s="326"/>
      <c r="O122" s="326"/>
      <c r="P122" s="326"/>
      <c r="Q122" s="326"/>
      <c r="R122" s="326"/>
      <c r="S122" s="326"/>
      <c r="T122" s="343"/>
      <c r="U122" s="324"/>
      <c r="V122" s="324"/>
      <c r="W122" s="324"/>
      <c r="X122" s="324"/>
      <c r="Y122" s="324"/>
      <c r="Z122" s="324"/>
      <c r="AA122" s="324"/>
      <c r="AB122" s="324"/>
      <c r="AC122" s="324"/>
      <c r="AD122" s="324"/>
      <c r="AE122" s="324"/>
      <c r="AF122" s="324"/>
      <c r="AG122" s="324"/>
      <c r="AH122" s="324"/>
      <c r="AI122" s="324"/>
      <c r="AJ122" s="335"/>
    </row>
    <row r="123" spans="1:36" ht="15" customHeight="1" x14ac:dyDescent="0.25">
      <c r="A123" s="1"/>
      <c r="B123" s="8" t="s">
        <v>23</v>
      </c>
      <c r="C123" s="147"/>
      <c r="D123" s="191"/>
      <c r="E123" s="191"/>
      <c r="F123" s="145"/>
      <c r="G123" s="145"/>
      <c r="H123" s="145"/>
      <c r="I123" s="145"/>
      <c r="J123" s="9"/>
      <c r="K123" s="192"/>
      <c r="L123" s="192"/>
      <c r="M123" s="192"/>
      <c r="N123" s="145"/>
      <c r="O123" s="9"/>
      <c r="P123" s="145"/>
      <c r="Q123" s="145"/>
      <c r="R123" s="145"/>
      <c r="S123" s="145"/>
      <c r="T123" s="145"/>
      <c r="U123" s="9"/>
      <c r="V123" s="9"/>
      <c r="W123" s="9"/>
      <c r="X123" s="9"/>
      <c r="Y123" s="9"/>
      <c r="Z123" s="9"/>
      <c r="AA123" s="9"/>
      <c r="AB123" s="9"/>
      <c r="AC123" s="9"/>
      <c r="AD123" s="9"/>
      <c r="AE123" s="9"/>
      <c r="AF123" s="9"/>
      <c r="AG123" s="9"/>
      <c r="AH123" s="9"/>
      <c r="AI123" s="9"/>
      <c r="AJ123" s="9"/>
    </row>
    <row r="124" spans="1:36" x14ac:dyDescent="0.25">
      <c r="A124" s="9"/>
      <c r="B124" s="193" t="s">
        <v>73</v>
      </c>
      <c r="C124" s="194"/>
      <c r="D124" s="194"/>
      <c r="E124" s="195"/>
      <c r="F124" s="195"/>
      <c r="G124" s="195"/>
      <c r="H124" s="195"/>
      <c r="I124" s="195"/>
      <c r="J124" s="9"/>
      <c r="K124" s="192"/>
      <c r="L124" s="192"/>
      <c r="M124" s="192"/>
      <c r="N124" s="145"/>
      <c r="O124" s="9"/>
      <c r="P124" s="145"/>
      <c r="Q124" s="145"/>
      <c r="R124" s="145"/>
      <c r="S124" s="145"/>
      <c r="T124" s="196"/>
      <c r="U124" s="196"/>
      <c r="V124" s="196"/>
      <c r="W124" s="196"/>
      <c r="X124" s="196"/>
      <c r="Y124" s="196"/>
      <c r="Z124" s="196"/>
      <c r="AA124" s="196"/>
      <c r="AB124" s="196"/>
      <c r="AC124" s="196"/>
      <c r="AD124" s="196"/>
      <c r="AE124" s="196"/>
      <c r="AF124" s="196"/>
      <c r="AG124" s="196"/>
      <c r="AH124" s="9"/>
      <c r="AI124" s="9"/>
      <c r="AJ124" s="9"/>
    </row>
    <row r="125" spans="1:36" x14ac:dyDescent="0.25">
      <c r="A125" s="14"/>
      <c r="B125" s="193" t="s">
        <v>74</v>
      </c>
      <c r="C125" s="194"/>
      <c r="D125" s="194"/>
      <c r="E125" s="195"/>
      <c r="F125" s="195"/>
      <c r="G125" s="195"/>
      <c r="H125" s="195"/>
      <c r="I125" s="195"/>
      <c r="J125" s="9"/>
      <c r="K125" s="192"/>
      <c r="L125" s="192"/>
      <c r="M125" s="192"/>
      <c r="N125" s="145"/>
      <c r="O125" s="9"/>
      <c r="P125" s="145"/>
      <c r="Q125" s="145"/>
      <c r="R125" s="145"/>
      <c r="S125" s="145"/>
      <c r="T125" s="197"/>
      <c r="U125" s="9"/>
      <c r="V125" s="9"/>
      <c r="W125" s="9"/>
      <c r="X125" s="9"/>
      <c r="Y125" s="9"/>
      <c r="Z125" s="9"/>
      <c r="AA125" s="9"/>
      <c r="AB125" s="9"/>
      <c r="AC125" s="9"/>
      <c r="AD125" s="9"/>
      <c r="AE125" s="9"/>
      <c r="AF125" s="9"/>
      <c r="AG125" s="9"/>
      <c r="AH125" s="9"/>
      <c r="AI125" s="9"/>
      <c r="AJ125" s="9"/>
    </row>
    <row r="126" spans="1:36" x14ac:dyDescent="0.25">
      <c r="A126" s="1"/>
      <c r="B126" s="20" t="s">
        <v>709</v>
      </c>
      <c r="C126" s="147"/>
      <c r="D126" s="148"/>
      <c r="E126" s="146"/>
      <c r="F126" s="145"/>
      <c r="G126" s="146"/>
      <c r="H126" s="146"/>
      <c r="I126" s="146"/>
      <c r="J126" s="1"/>
      <c r="K126" s="149"/>
      <c r="L126" s="149"/>
      <c r="M126" s="149"/>
      <c r="N126" s="146"/>
      <c r="O126" s="1"/>
      <c r="P126" s="146"/>
      <c r="Q126" s="146"/>
      <c r="R126" s="146"/>
      <c r="S126" s="146"/>
      <c r="T126" s="95"/>
      <c r="U126" s="1"/>
      <c r="V126" s="1"/>
      <c r="W126" s="1"/>
      <c r="X126" s="1"/>
      <c r="Y126" s="1"/>
      <c r="Z126" s="1"/>
      <c r="AA126" s="1"/>
      <c r="AB126" s="1"/>
      <c r="AC126" s="1"/>
      <c r="AD126" s="1"/>
      <c r="AE126" s="1"/>
      <c r="AF126" s="1"/>
      <c r="AG126" s="1"/>
      <c r="AH126" s="1"/>
      <c r="AI126" s="1"/>
      <c r="AJ126" s="1"/>
    </row>
    <row r="127" spans="1:36" x14ac:dyDescent="0.25">
      <c r="A127" s="1"/>
      <c r="B127" s="146"/>
      <c r="C127" s="147"/>
      <c r="D127" s="148"/>
      <c r="E127" s="146"/>
      <c r="F127" s="145"/>
      <c r="G127" s="146"/>
      <c r="H127" s="146"/>
      <c r="I127" s="146"/>
      <c r="J127" s="1"/>
      <c r="K127" s="149"/>
      <c r="L127" s="149"/>
      <c r="M127" s="149"/>
      <c r="N127" s="146"/>
      <c r="O127" s="1"/>
      <c r="P127" s="146"/>
      <c r="Q127" s="146"/>
      <c r="R127" s="146"/>
      <c r="S127" s="146"/>
      <c r="T127" s="146"/>
      <c r="U127" s="1"/>
      <c r="V127" s="1"/>
      <c r="W127" s="1"/>
      <c r="X127" s="1"/>
      <c r="Y127" s="1"/>
      <c r="Z127" s="1"/>
      <c r="AA127" s="1"/>
      <c r="AB127" s="1"/>
      <c r="AC127" s="1"/>
      <c r="AD127" s="1"/>
      <c r="AE127" s="1"/>
      <c r="AF127" s="1"/>
      <c r="AG127" s="1"/>
      <c r="AH127" s="1"/>
      <c r="AI127" s="1"/>
      <c r="AJ127" s="1"/>
    </row>
  </sheetData>
  <mergeCells count="966">
    <mergeCell ref="B6:B8"/>
    <mergeCell ref="C6:C8"/>
    <mergeCell ref="B1:AI1"/>
    <mergeCell ref="B3:B4"/>
    <mergeCell ref="C3:C4"/>
    <mergeCell ref="D3:D4"/>
    <mergeCell ref="E3:E4"/>
    <mergeCell ref="F3:F4"/>
    <mergeCell ref="G3:G4"/>
    <mergeCell ref="H3:H4"/>
    <mergeCell ref="I3:I4"/>
    <mergeCell ref="J3:M3"/>
    <mergeCell ref="AG3:AG4"/>
    <mergeCell ref="AH3:AH4"/>
    <mergeCell ref="AI3:AI4"/>
    <mergeCell ref="I6:I8"/>
    <mergeCell ref="N6:N8"/>
    <mergeCell ref="O6:O8"/>
    <mergeCell ref="P6:P8"/>
    <mergeCell ref="Q6:Q8"/>
    <mergeCell ref="D6:D8"/>
    <mergeCell ref="E6:E8"/>
    <mergeCell ref="F6:F8"/>
    <mergeCell ref="G6:G8"/>
    <mergeCell ref="AJ3:AJ4"/>
    <mergeCell ref="T3:T4"/>
    <mergeCell ref="U3:U4"/>
    <mergeCell ref="V3:AA3"/>
    <mergeCell ref="AB3:AB4"/>
    <mergeCell ref="AC3:AC4"/>
    <mergeCell ref="AD3:AF3"/>
    <mergeCell ref="N3:N4"/>
    <mergeCell ref="O3:O4"/>
    <mergeCell ref="P3:P4"/>
    <mergeCell ref="Q3:Q4"/>
    <mergeCell ref="R3:R4"/>
    <mergeCell ref="S3:S4"/>
    <mergeCell ref="H6:H8"/>
    <mergeCell ref="AI6:AI8"/>
    <mergeCell ref="AJ6:AJ8"/>
    <mergeCell ref="B9:B13"/>
    <mergeCell ref="C9:C13"/>
    <mergeCell ref="D9:D13"/>
    <mergeCell ref="E9:E13"/>
    <mergeCell ref="F9:F13"/>
    <mergeCell ref="G9:G13"/>
    <mergeCell ref="H9:H13"/>
    <mergeCell ref="I9:I13"/>
    <mergeCell ref="N9:N13"/>
    <mergeCell ref="O9:O13"/>
    <mergeCell ref="P9:P13"/>
    <mergeCell ref="Q9:Q13"/>
    <mergeCell ref="AB6:AB8"/>
    <mergeCell ref="AC6:AC8"/>
    <mergeCell ref="AD6:AD8"/>
    <mergeCell ref="AE6:AE8"/>
    <mergeCell ref="AF6:AF8"/>
    <mergeCell ref="W6:W8"/>
    <mergeCell ref="X6:X8"/>
    <mergeCell ref="Y6:Y8"/>
    <mergeCell ref="Z6:Z8"/>
    <mergeCell ref="AH6:AH8"/>
    <mergeCell ref="R6:R8"/>
    <mergeCell ref="S6:S8"/>
    <mergeCell ref="T6:T8"/>
    <mergeCell ref="U6:U8"/>
    <mergeCell ref="V6:V8"/>
    <mergeCell ref="AG9:AG13"/>
    <mergeCell ref="AH9:AH13"/>
    <mergeCell ref="AI9:AI13"/>
    <mergeCell ref="AA6:AA8"/>
    <mergeCell ref="Z9:Z13"/>
    <mergeCell ref="AA9:AA13"/>
    <mergeCell ref="R9:R13"/>
    <mergeCell ref="S9:S13"/>
    <mergeCell ref="T9:T13"/>
    <mergeCell ref="U9:U13"/>
    <mergeCell ref="V9:V13"/>
    <mergeCell ref="AG6:AG8"/>
    <mergeCell ref="AJ9:AJ13"/>
    <mergeCell ref="B14:B18"/>
    <mergeCell ref="C14:C18"/>
    <mergeCell ref="D14:D18"/>
    <mergeCell ref="E14:E18"/>
    <mergeCell ref="F14:F18"/>
    <mergeCell ref="G14:G18"/>
    <mergeCell ref="H14:H18"/>
    <mergeCell ref="I14:I18"/>
    <mergeCell ref="N14:N18"/>
    <mergeCell ref="O14:O18"/>
    <mergeCell ref="P14:P18"/>
    <mergeCell ref="Q14:Q18"/>
    <mergeCell ref="AB9:AB13"/>
    <mergeCell ref="AC9:AC13"/>
    <mergeCell ref="AD9:AD13"/>
    <mergeCell ref="AE9:AE13"/>
    <mergeCell ref="AF9:AF13"/>
    <mergeCell ref="W9:W13"/>
    <mergeCell ref="X9:X13"/>
    <mergeCell ref="Y9:Y13"/>
    <mergeCell ref="AI14:AI18"/>
    <mergeCell ref="AJ14:AJ18"/>
    <mergeCell ref="AG14:AG18"/>
    <mergeCell ref="B19:B23"/>
    <mergeCell ref="C19:C23"/>
    <mergeCell ref="D19:D23"/>
    <mergeCell ref="E19:E23"/>
    <mergeCell ref="F19:F23"/>
    <mergeCell ref="G19:G23"/>
    <mergeCell ref="H19:H23"/>
    <mergeCell ref="I19:I23"/>
    <mergeCell ref="N19:N23"/>
    <mergeCell ref="O19:O23"/>
    <mergeCell ref="P19:P23"/>
    <mergeCell ref="Q19:Q23"/>
    <mergeCell ref="AB14:AB18"/>
    <mergeCell ref="AC14:AC18"/>
    <mergeCell ref="AD14:AD18"/>
    <mergeCell ref="AE14:AE18"/>
    <mergeCell ref="AF14:AF18"/>
    <mergeCell ref="W14:W18"/>
    <mergeCell ref="X14:X18"/>
    <mergeCell ref="Y14:Y18"/>
    <mergeCell ref="Z14:Z18"/>
    <mergeCell ref="AA14:AA18"/>
    <mergeCell ref="Z19:Z23"/>
    <mergeCell ref="AA19:AA23"/>
    <mergeCell ref="R19:R23"/>
    <mergeCell ref="S19:S23"/>
    <mergeCell ref="T19:T23"/>
    <mergeCell ref="U19:U23"/>
    <mergeCell ref="V19:V23"/>
    <mergeCell ref="AH14:AH18"/>
    <mergeCell ref="R14:R18"/>
    <mergeCell ref="S14:S18"/>
    <mergeCell ref="T14:T18"/>
    <mergeCell ref="U14:U18"/>
    <mergeCell ref="V14:V18"/>
    <mergeCell ref="AG19:AG23"/>
    <mergeCell ref="AH19:AH23"/>
    <mergeCell ref="AI19:AI23"/>
    <mergeCell ref="AJ19:AJ23"/>
    <mergeCell ref="B24:B42"/>
    <mergeCell ref="C24:C42"/>
    <mergeCell ref="D24:D42"/>
    <mergeCell ref="E24:E42"/>
    <mergeCell ref="F24:F26"/>
    <mergeCell ref="G24:G26"/>
    <mergeCell ref="H24:H26"/>
    <mergeCell ref="I24:I26"/>
    <mergeCell ref="N24:N26"/>
    <mergeCell ref="O24:O26"/>
    <mergeCell ref="P24:P26"/>
    <mergeCell ref="Q24:Q26"/>
    <mergeCell ref="AB19:AB23"/>
    <mergeCell ref="AC19:AC23"/>
    <mergeCell ref="AD19:AD23"/>
    <mergeCell ref="AE19:AE23"/>
    <mergeCell ref="AF19:AF23"/>
    <mergeCell ref="W19:W23"/>
    <mergeCell ref="X19:X23"/>
    <mergeCell ref="Y19:Y23"/>
    <mergeCell ref="X24:X26"/>
    <mergeCell ref="Y24:Y26"/>
    <mergeCell ref="Z24:Z26"/>
    <mergeCell ref="AA24:AA26"/>
    <mergeCell ref="R24:R26"/>
    <mergeCell ref="S24:S26"/>
    <mergeCell ref="T24:T42"/>
    <mergeCell ref="U24:U26"/>
    <mergeCell ref="V24:V26"/>
    <mergeCell ref="U40:U42"/>
    <mergeCell ref="V40:V42"/>
    <mergeCell ref="Z27:Z31"/>
    <mergeCell ref="AA27:AA31"/>
    <mergeCell ref="U32:U34"/>
    <mergeCell ref="V32:V34"/>
    <mergeCell ref="W32:W34"/>
    <mergeCell ref="X32:X34"/>
    <mergeCell ref="Y32:Y34"/>
    <mergeCell ref="X35:X39"/>
    <mergeCell ref="Y35:Y39"/>
    <mergeCell ref="Z35:Z39"/>
    <mergeCell ref="AA35:AA39"/>
    <mergeCell ref="W27:W31"/>
    <mergeCell ref="X27:X31"/>
    <mergeCell ref="Y27:Y31"/>
    <mergeCell ref="Y40:Y42"/>
    <mergeCell ref="Z40:Z42"/>
    <mergeCell ref="AG24:AG26"/>
    <mergeCell ref="AH24:AH42"/>
    <mergeCell ref="AI24:AI42"/>
    <mergeCell ref="AJ24:AJ42"/>
    <mergeCell ref="F27:F31"/>
    <mergeCell ref="G27:G31"/>
    <mergeCell ref="H27:H31"/>
    <mergeCell ref="I27:I31"/>
    <mergeCell ref="N27:N31"/>
    <mergeCell ref="O27:O31"/>
    <mergeCell ref="P27:P31"/>
    <mergeCell ref="Q27:Q31"/>
    <mergeCell ref="R27:R31"/>
    <mergeCell ref="S27:S31"/>
    <mergeCell ref="U27:U31"/>
    <mergeCell ref="V27:V31"/>
    <mergeCell ref="AB24:AB26"/>
    <mergeCell ref="AC24:AC26"/>
    <mergeCell ref="AD24:AD26"/>
    <mergeCell ref="AE24:AE26"/>
    <mergeCell ref="AF24:AF26"/>
    <mergeCell ref="W24:W26"/>
    <mergeCell ref="AG27:AG31"/>
    <mergeCell ref="F32:F34"/>
    <mergeCell ref="G32:G34"/>
    <mergeCell ref="H32:H34"/>
    <mergeCell ref="I32:I34"/>
    <mergeCell ref="N32:N34"/>
    <mergeCell ref="O32:O34"/>
    <mergeCell ref="P32:P34"/>
    <mergeCell ref="Q32:Q34"/>
    <mergeCell ref="R32:R34"/>
    <mergeCell ref="S32:S34"/>
    <mergeCell ref="AD35:AD39"/>
    <mergeCell ref="AE35:AE39"/>
    <mergeCell ref="AF35:AF39"/>
    <mergeCell ref="AG35:AG39"/>
    <mergeCell ref="AB27:AB31"/>
    <mergeCell ref="AC27:AC31"/>
    <mergeCell ref="AD27:AD31"/>
    <mergeCell ref="AE27:AE31"/>
    <mergeCell ref="AF27:AF31"/>
    <mergeCell ref="AB35:AB39"/>
    <mergeCell ref="AE32:AE34"/>
    <mergeCell ref="AF32:AF34"/>
    <mergeCell ref="G40:G42"/>
    <mergeCell ref="H40:H42"/>
    <mergeCell ref="I40:I42"/>
    <mergeCell ref="N40:N42"/>
    <mergeCell ref="AG32:AG34"/>
    <mergeCell ref="F35:F39"/>
    <mergeCell ref="G35:G39"/>
    <mergeCell ref="H35:H39"/>
    <mergeCell ref="I35:I39"/>
    <mergeCell ref="N35:N39"/>
    <mergeCell ref="O35:O39"/>
    <mergeCell ref="P35:P39"/>
    <mergeCell ref="Q35:Q39"/>
    <mergeCell ref="R35:R39"/>
    <mergeCell ref="S35:S39"/>
    <mergeCell ref="U35:U39"/>
    <mergeCell ref="V35:V39"/>
    <mergeCell ref="W35:W39"/>
    <mergeCell ref="Z32:Z34"/>
    <mergeCell ref="AA32:AA34"/>
    <mergeCell ref="AB32:AB34"/>
    <mergeCell ref="AC32:AC34"/>
    <mergeCell ref="AD32:AD34"/>
    <mergeCell ref="AC35:AC39"/>
    <mergeCell ref="O40:O42"/>
    <mergeCell ref="P40:P42"/>
    <mergeCell ref="Q40:Q42"/>
    <mergeCell ref="R40:R42"/>
    <mergeCell ref="S40:S42"/>
    <mergeCell ref="AD46:AD48"/>
    <mergeCell ref="AG40:AG42"/>
    <mergeCell ref="B43:B48"/>
    <mergeCell ref="C43:C48"/>
    <mergeCell ref="D43:D48"/>
    <mergeCell ref="E43:E48"/>
    <mergeCell ref="F43:F45"/>
    <mergeCell ref="G43:G45"/>
    <mergeCell ref="H43:H45"/>
    <mergeCell ref="I43:I45"/>
    <mergeCell ref="N43:N45"/>
    <mergeCell ref="O43:O45"/>
    <mergeCell ref="P43:P45"/>
    <mergeCell ref="Q43:Q45"/>
    <mergeCell ref="R43:R45"/>
    <mergeCell ref="S43:S45"/>
    <mergeCell ref="T43:T48"/>
    <mergeCell ref="AB40:AB42"/>
    <mergeCell ref="F40:F42"/>
    <mergeCell ref="AC40:AC42"/>
    <mergeCell ref="AD40:AD42"/>
    <mergeCell ref="AE40:AE42"/>
    <mergeCell ref="AF40:AF42"/>
    <mergeCell ref="W40:W42"/>
    <mergeCell ref="X40:X42"/>
    <mergeCell ref="Z43:Z45"/>
    <mergeCell ref="AA43:AA45"/>
    <mergeCell ref="AB43:AB45"/>
    <mergeCell ref="AC43:AC45"/>
    <mergeCell ref="AD43:AD45"/>
    <mergeCell ref="AA40:AA42"/>
    <mergeCell ref="U43:U45"/>
    <mergeCell ref="V43:V45"/>
    <mergeCell ref="W43:W45"/>
    <mergeCell ref="X43:X45"/>
    <mergeCell ref="Y43:Y45"/>
    <mergeCell ref="AJ43:AJ48"/>
    <mergeCell ref="F46:F48"/>
    <mergeCell ref="G46:G48"/>
    <mergeCell ref="H46:H48"/>
    <mergeCell ref="I46:I48"/>
    <mergeCell ref="N46:N48"/>
    <mergeCell ref="O46:O48"/>
    <mergeCell ref="P46:P48"/>
    <mergeCell ref="Q46:Q48"/>
    <mergeCell ref="R46:R48"/>
    <mergeCell ref="S46:S48"/>
    <mergeCell ref="U46:U48"/>
    <mergeCell ref="V46:V48"/>
    <mergeCell ref="W46:W48"/>
    <mergeCell ref="X46:X48"/>
    <mergeCell ref="Y46:Y48"/>
    <mergeCell ref="AE43:AE45"/>
    <mergeCell ref="AF43:AF45"/>
    <mergeCell ref="AG43:AG45"/>
    <mergeCell ref="AH43:AH48"/>
    <mergeCell ref="AI43:AI48"/>
    <mergeCell ref="AE46:AE48"/>
    <mergeCell ref="AF46:AF48"/>
    <mergeCell ref="AG46:AG48"/>
    <mergeCell ref="B49:B51"/>
    <mergeCell ref="C49:C51"/>
    <mergeCell ref="D49:D51"/>
    <mergeCell ref="E49:E51"/>
    <mergeCell ref="F49:F51"/>
    <mergeCell ref="Z46:Z48"/>
    <mergeCell ref="AA46:AA48"/>
    <mergeCell ref="AB46:AB48"/>
    <mergeCell ref="AC46:AC48"/>
    <mergeCell ref="P49:P51"/>
    <mergeCell ref="Q49:Q51"/>
    <mergeCell ref="R49:R51"/>
    <mergeCell ref="S49:S51"/>
    <mergeCell ref="T49:T51"/>
    <mergeCell ref="G49:G51"/>
    <mergeCell ref="H49:H51"/>
    <mergeCell ref="I49:I51"/>
    <mergeCell ref="N49:N51"/>
    <mergeCell ref="O49:O51"/>
    <mergeCell ref="AH49:AH51"/>
    <mergeCell ref="AI49:AI51"/>
    <mergeCell ref="Z49:Z51"/>
    <mergeCell ref="AA49:AA51"/>
    <mergeCell ref="AB49:AB51"/>
    <mergeCell ref="AC49:AC51"/>
    <mergeCell ref="AD49:AD51"/>
    <mergeCell ref="U49:U51"/>
    <mergeCell ref="V49:V51"/>
    <mergeCell ref="W49:W51"/>
    <mergeCell ref="X49:X51"/>
    <mergeCell ref="Y49:Y51"/>
    <mergeCell ref="U52:U53"/>
    <mergeCell ref="V52:V53"/>
    <mergeCell ref="W52:W53"/>
    <mergeCell ref="X52:X53"/>
    <mergeCell ref="Y52:Y53"/>
    <mergeCell ref="AJ49:AJ51"/>
    <mergeCell ref="B52:B55"/>
    <mergeCell ref="C52:C55"/>
    <mergeCell ref="D52:D55"/>
    <mergeCell ref="E52:E55"/>
    <mergeCell ref="F52:F53"/>
    <mergeCell ref="G52:G53"/>
    <mergeCell ref="H52:H53"/>
    <mergeCell ref="I52:I53"/>
    <mergeCell ref="N52:N53"/>
    <mergeCell ref="O52:O53"/>
    <mergeCell ref="P52:P53"/>
    <mergeCell ref="Q52:Q53"/>
    <mergeCell ref="R52:R53"/>
    <mergeCell ref="S52:S53"/>
    <mergeCell ref="T52:T55"/>
    <mergeCell ref="AE49:AE51"/>
    <mergeCell ref="AF49:AF51"/>
    <mergeCell ref="AG49:AG51"/>
    <mergeCell ref="Z52:Z53"/>
    <mergeCell ref="AA52:AA53"/>
    <mergeCell ref="AB52:AB53"/>
    <mergeCell ref="AC52:AC53"/>
    <mergeCell ref="AD52:AD53"/>
    <mergeCell ref="Z54:Z55"/>
    <mergeCell ref="AA54:AA55"/>
    <mergeCell ref="AB54:AB55"/>
    <mergeCell ref="AC54:AC55"/>
    <mergeCell ref="AD54:AD55"/>
    <mergeCell ref="AJ52:AJ55"/>
    <mergeCell ref="F54:F55"/>
    <mergeCell ref="G54:G55"/>
    <mergeCell ref="H54:H55"/>
    <mergeCell ref="I54:I55"/>
    <mergeCell ref="N54:N55"/>
    <mergeCell ref="O54:O55"/>
    <mergeCell ref="P54:P55"/>
    <mergeCell ref="Q54:Q55"/>
    <mergeCell ref="R54:R55"/>
    <mergeCell ref="S54:S55"/>
    <mergeCell ref="U54:U55"/>
    <mergeCell ref="V54:V55"/>
    <mergeCell ref="W54:W55"/>
    <mergeCell ref="X54:X55"/>
    <mergeCell ref="Y54:Y55"/>
    <mergeCell ref="AE52:AE53"/>
    <mergeCell ref="AF52:AF53"/>
    <mergeCell ref="AG52:AG53"/>
    <mergeCell ref="AH52:AH55"/>
    <mergeCell ref="AI52:AI55"/>
    <mergeCell ref="AE54:AE55"/>
    <mergeCell ref="AF54:AF55"/>
    <mergeCell ref="AG54:AG55"/>
    <mergeCell ref="G56:G58"/>
    <mergeCell ref="H56:H58"/>
    <mergeCell ref="I56:I58"/>
    <mergeCell ref="N56:N58"/>
    <mergeCell ref="O56:O58"/>
    <mergeCell ref="B56:B60"/>
    <mergeCell ref="C56:C60"/>
    <mergeCell ref="D56:D60"/>
    <mergeCell ref="E56:E60"/>
    <mergeCell ref="F56:F58"/>
    <mergeCell ref="U56:U58"/>
    <mergeCell ref="V56:V58"/>
    <mergeCell ref="W56:W58"/>
    <mergeCell ref="X56:X58"/>
    <mergeCell ref="Y56:Y58"/>
    <mergeCell ref="P56:P58"/>
    <mergeCell ref="Q56:Q58"/>
    <mergeCell ref="R56:R58"/>
    <mergeCell ref="S56:S58"/>
    <mergeCell ref="T56:T60"/>
    <mergeCell ref="Z56:Z58"/>
    <mergeCell ref="AA56:AA58"/>
    <mergeCell ref="AB56:AB58"/>
    <mergeCell ref="AC56:AC58"/>
    <mergeCell ref="AD56:AD58"/>
    <mergeCell ref="AA59:AA60"/>
    <mergeCell ref="AB59:AB60"/>
    <mergeCell ref="AC59:AC60"/>
    <mergeCell ref="AD59:AD60"/>
    <mergeCell ref="AJ56:AJ60"/>
    <mergeCell ref="F59:F60"/>
    <mergeCell ref="G59:G60"/>
    <mergeCell ref="H59:H60"/>
    <mergeCell ref="I59:I60"/>
    <mergeCell ref="N59:N60"/>
    <mergeCell ref="O59:O60"/>
    <mergeCell ref="P59:P60"/>
    <mergeCell ref="Q59:Q60"/>
    <mergeCell ref="R59:R60"/>
    <mergeCell ref="S59:S60"/>
    <mergeCell ref="U59:U60"/>
    <mergeCell ref="V59:V60"/>
    <mergeCell ref="W59:W60"/>
    <mergeCell ref="X59:X60"/>
    <mergeCell ref="Y59:Y60"/>
    <mergeCell ref="AE56:AE58"/>
    <mergeCell ref="AF56:AF58"/>
    <mergeCell ref="AG56:AG58"/>
    <mergeCell ref="AH56:AH60"/>
    <mergeCell ref="AI56:AI60"/>
    <mergeCell ref="AE59:AE60"/>
    <mergeCell ref="AF59:AF60"/>
    <mergeCell ref="AG59:AG60"/>
    <mergeCell ref="C61:C66"/>
    <mergeCell ref="H61:H66"/>
    <mergeCell ref="I61:I66"/>
    <mergeCell ref="N61:N66"/>
    <mergeCell ref="D62:D66"/>
    <mergeCell ref="E62:E66"/>
    <mergeCell ref="F62:F66"/>
    <mergeCell ref="G62:G66"/>
    <mergeCell ref="Z59:Z60"/>
    <mergeCell ref="S61:S66"/>
    <mergeCell ref="AH61:AH66"/>
    <mergeCell ref="AI61:AI66"/>
    <mergeCell ref="AJ61:AJ66"/>
    <mergeCell ref="U62:U66"/>
    <mergeCell ref="V62:V66"/>
    <mergeCell ref="W62:W66"/>
    <mergeCell ref="X62:X66"/>
    <mergeCell ref="Y62:Y66"/>
    <mergeCell ref="Z62:Z66"/>
    <mergeCell ref="AA62:AA66"/>
    <mergeCell ref="AB62:AB66"/>
    <mergeCell ref="AD62:AD66"/>
    <mergeCell ref="AE62:AE66"/>
    <mergeCell ref="AF62:AF66"/>
    <mergeCell ref="AG62:AG66"/>
    <mergeCell ref="B67:B90"/>
    <mergeCell ref="C67:C90"/>
    <mergeCell ref="D67:D90"/>
    <mergeCell ref="E67:E90"/>
    <mergeCell ref="F67:F69"/>
    <mergeCell ref="G67:G69"/>
    <mergeCell ref="H67:H69"/>
    <mergeCell ref="I67:I69"/>
    <mergeCell ref="N67:N69"/>
    <mergeCell ref="F73:F75"/>
    <mergeCell ref="G73:G75"/>
    <mergeCell ref="H73:H75"/>
    <mergeCell ref="I73:I75"/>
    <mergeCell ref="N73:N75"/>
    <mergeCell ref="F76:F78"/>
    <mergeCell ref="G76:G78"/>
    <mergeCell ref="H76:H78"/>
    <mergeCell ref="I76:I78"/>
    <mergeCell ref="N76:N78"/>
    <mergeCell ref="F82:F84"/>
    <mergeCell ref="G82:G84"/>
    <mergeCell ref="H82:H84"/>
    <mergeCell ref="I82:I84"/>
    <mergeCell ref="N82:N84"/>
    <mergeCell ref="Z70:Z72"/>
    <mergeCell ref="AA70:AA72"/>
    <mergeCell ref="AB70:AB72"/>
    <mergeCell ref="AC70:AC72"/>
    <mergeCell ref="S73:S75"/>
    <mergeCell ref="Z73:Z75"/>
    <mergeCell ref="AA73:AA75"/>
    <mergeCell ref="AB73:AB75"/>
    <mergeCell ref="AC73:AC75"/>
    <mergeCell ref="AG88:AG90"/>
    <mergeCell ref="B61:B66"/>
    <mergeCell ref="Z67:Z69"/>
    <mergeCell ref="AA67:AA69"/>
    <mergeCell ref="AB67:AB69"/>
    <mergeCell ref="AC67:AC69"/>
    <mergeCell ref="AD67:AD69"/>
    <mergeCell ref="U67:U69"/>
    <mergeCell ref="V67:V69"/>
    <mergeCell ref="W67:W69"/>
    <mergeCell ref="X67:X69"/>
    <mergeCell ref="Y67:Y69"/>
    <mergeCell ref="O67:O69"/>
    <mergeCell ref="P67:P69"/>
    <mergeCell ref="Q67:Q69"/>
    <mergeCell ref="R67:R69"/>
    <mergeCell ref="S67:S69"/>
    <mergeCell ref="T67:T90"/>
    <mergeCell ref="T61:T66"/>
    <mergeCell ref="AC61:AC66"/>
    <mergeCell ref="O61:O66"/>
    <mergeCell ref="P61:P66"/>
    <mergeCell ref="Q61:Q66"/>
    <mergeCell ref="R61:R66"/>
    <mergeCell ref="Q73:Q75"/>
    <mergeCell ref="R73:R75"/>
    <mergeCell ref="AH67:AH90"/>
    <mergeCell ref="AI67:AI90"/>
    <mergeCell ref="AE70:AE72"/>
    <mergeCell ref="AF70:AF72"/>
    <mergeCell ref="AG70:AG72"/>
    <mergeCell ref="AE73:AE75"/>
    <mergeCell ref="AF73:AF75"/>
    <mergeCell ref="AG73:AG75"/>
    <mergeCell ref="AE76:AE78"/>
    <mergeCell ref="AF76:AF78"/>
    <mergeCell ref="AG76:AG78"/>
    <mergeCell ref="AE79:AE81"/>
    <mergeCell ref="AF79:AF81"/>
    <mergeCell ref="AG79:AG81"/>
    <mergeCell ref="AE82:AE84"/>
    <mergeCell ref="AF82:AF84"/>
    <mergeCell ref="AG82:AG84"/>
    <mergeCell ref="AE85:AE87"/>
    <mergeCell ref="AF85:AF87"/>
    <mergeCell ref="AG85:AG87"/>
    <mergeCell ref="AE88:AE90"/>
    <mergeCell ref="AF88:AF90"/>
    <mergeCell ref="X76:X78"/>
    <mergeCell ref="Y76:Y78"/>
    <mergeCell ref="AD70:AD72"/>
    <mergeCell ref="AJ67:AJ90"/>
    <mergeCell ref="F70:F72"/>
    <mergeCell ref="G70:G72"/>
    <mergeCell ref="H70:H72"/>
    <mergeCell ref="I70:I72"/>
    <mergeCell ref="N70:N72"/>
    <mergeCell ref="O70:O72"/>
    <mergeCell ref="P70:P72"/>
    <mergeCell ref="Q70:Q72"/>
    <mergeCell ref="R70:R72"/>
    <mergeCell ref="S70:S72"/>
    <mergeCell ref="U70:U72"/>
    <mergeCell ref="V70:V72"/>
    <mergeCell ref="W70:W72"/>
    <mergeCell ref="X70:X72"/>
    <mergeCell ref="Y70:Y72"/>
    <mergeCell ref="AE67:AE69"/>
    <mergeCell ref="AF67:AF69"/>
    <mergeCell ref="AG67:AG69"/>
    <mergeCell ref="O73:O75"/>
    <mergeCell ref="P73:P75"/>
    <mergeCell ref="F79:F81"/>
    <mergeCell ref="G79:G81"/>
    <mergeCell ref="H79:H81"/>
    <mergeCell ref="I79:I81"/>
    <mergeCell ref="N79:N81"/>
    <mergeCell ref="AD73:AD75"/>
    <mergeCell ref="U73:U75"/>
    <mergeCell ref="V73:V75"/>
    <mergeCell ref="W73:W75"/>
    <mergeCell ref="X73:X75"/>
    <mergeCell ref="Y73:Y75"/>
    <mergeCell ref="O76:O78"/>
    <mergeCell ref="P76:P78"/>
    <mergeCell ref="Q76:Q78"/>
    <mergeCell ref="R76:R78"/>
    <mergeCell ref="S76:S78"/>
    <mergeCell ref="Z76:Z78"/>
    <mergeCell ref="AA76:AA78"/>
    <mergeCell ref="AB76:AB78"/>
    <mergeCell ref="AC76:AC78"/>
    <mergeCell ref="AD76:AD78"/>
    <mergeCell ref="U76:U78"/>
    <mergeCell ref="V76:V78"/>
    <mergeCell ref="W76:W78"/>
    <mergeCell ref="Z79:Z81"/>
    <mergeCell ref="AA79:AA81"/>
    <mergeCell ref="AB79:AB81"/>
    <mergeCell ref="AC79:AC81"/>
    <mergeCell ref="AD79:AD81"/>
    <mergeCell ref="U79:U81"/>
    <mergeCell ref="V79:V81"/>
    <mergeCell ref="W79:W81"/>
    <mergeCell ref="O82:O84"/>
    <mergeCell ref="P82:P84"/>
    <mergeCell ref="Q82:Q84"/>
    <mergeCell ref="R82:R84"/>
    <mergeCell ref="S82:S84"/>
    <mergeCell ref="U82:U84"/>
    <mergeCell ref="V82:V84"/>
    <mergeCell ref="W82:W84"/>
    <mergeCell ref="X82:X84"/>
    <mergeCell ref="O79:O81"/>
    <mergeCell ref="P79:P81"/>
    <mergeCell ref="Q79:Q81"/>
    <mergeCell ref="R79:R81"/>
    <mergeCell ref="S79:S81"/>
    <mergeCell ref="X79:X81"/>
    <mergeCell ref="Y79:Y81"/>
    <mergeCell ref="Z82:Z84"/>
    <mergeCell ref="AA82:AA84"/>
    <mergeCell ref="AB82:AB84"/>
    <mergeCell ref="AC82:AC84"/>
    <mergeCell ref="AD82:AD84"/>
    <mergeCell ref="AC85:AC87"/>
    <mergeCell ref="AD85:AD87"/>
    <mergeCell ref="X85:X87"/>
    <mergeCell ref="Y85:Y87"/>
    <mergeCell ref="Z85:Z87"/>
    <mergeCell ref="AA85:AA87"/>
    <mergeCell ref="AB85:AB87"/>
    <mergeCell ref="Y82:Y84"/>
    <mergeCell ref="F88:F90"/>
    <mergeCell ref="G88:G90"/>
    <mergeCell ref="H88:H90"/>
    <mergeCell ref="I88:I90"/>
    <mergeCell ref="N88:N90"/>
    <mergeCell ref="S85:S87"/>
    <mergeCell ref="U85:U87"/>
    <mergeCell ref="V85:V87"/>
    <mergeCell ref="W85:W87"/>
    <mergeCell ref="F85:F87"/>
    <mergeCell ref="G85:G87"/>
    <mergeCell ref="H85:H87"/>
    <mergeCell ref="I85:I87"/>
    <mergeCell ref="N85:N87"/>
    <mergeCell ref="O85:O87"/>
    <mergeCell ref="P85:P87"/>
    <mergeCell ref="Q85:Q87"/>
    <mergeCell ref="R85:R87"/>
    <mergeCell ref="O91:O92"/>
    <mergeCell ref="P91:P92"/>
    <mergeCell ref="Q91:Q92"/>
    <mergeCell ref="R91:R92"/>
    <mergeCell ref="O88:O90"/>
    <mergeCell ref="P88:P90"/>
    <mergeCell ref="Q88:Q90"/>
    <mergeCell ref="R88:R90"/>
    <mergeCell ref="S88:S90"/>
    <mergeCell ref="B91:B110"/>
    <mergeCell ref="C91:C110"/>
    <mergeCell ref="D91:D110"/>
    <mergeCell ref="E91:E110"/>
    <mergeCell ref="F91:F92"/>
    <mergeCell ref="G91:G92"/>
    <mergeCell ref="H91:H92"/>
    <mergeCell ref="I91:I92"/>
    <mergeCell ref="N91:N92"/>
    <mergeCell ref="F93:F95"/>
    <mergeCell ref="G93:G95"/>
    <mergeCell ref="H93:H95"/>
    <mergeCell ref="I93:I95"/>
    <mergeCell ref="N93:N95"/>
    <mergeCell ref="Z88:Z90"/>
    <mergeCell ref="AA88:AA90"/>
    <mergeCell ref="AB88:AB90"/>
    <mergeCell ref="AC88:AC90"/>
    <mergeCell ref="AD88:AD90"/>
    <mergeCell ref="U88:U90"/>
    <mergeCell ref="V88:V90"/>
    <mergeCell ref="W88:W90"/>
    <mergeCell ref="AA91:AA92"/>
    <mergeCell ref="AB91:AB92"/>
    <mergeCell ref="U91:U92"/>
    <mergeCell ref="V91:V92"/>
    <mergeCell ref="W91:W92"/>
    <mergeCell ref="X88:X90"/>
    <mergeCell ref="Y88:Y90"/>
    <mergeCell ref="AC91:AC92"/>
    <mergeCell ref="X91:X92"/>
    <mergeCell ref="Y91:Y92"/>
    <mergeCell ref="Z91:Z92"/>
    <mergeCell ref="AH91:AH110"/>
    <mergeCell ref="AI91:AI110"/>
    <mergeCell ref="AJ91:AJ110"/>
    <mergeCell ref="AD91:AD92"/>
    <mergeCell ref="AE91:AE92"/>
    <mergeCell ref="AF91:AF92"/>
    <mergeCell ref="AG91:AG92"/>
    <mergeCell ref="AD93:AD95"/>
    <mergeCell ref="AE93:AE95"/>
    <mergeCell ref="AF93:AF95"/>
    <mergeCell ref="AG93:AG95"/>
    <mergeCell ref="AG102:AG104"/>
    <mergeCell ref="AG108:AG110"/>
    <mergeCell ref="AE108:AE110"/>
    <mergeCell ref="AF108:AF110"/>
    <mergeCell ref="AG105:AG107"/>
    <mergeCell ref="AE105:AE107"/>
    <mergeCell ref="AF105:AF107"/>
    <mergeCell ref="AC96:AC98"/>
    <mergeCell ref="AD96:AD98"/>
    <mergeCell ref="AE96:AE98"/>
    <mergeCell ref="AF96:AF98"/>
    <mergeCell ref="AG96:AG98"/>
    <mergeCell ref="X96:X98"/>
    <mergeCell ref="Y96:Y98"/>
    <mergeCell ref="U96:U98"/>
    <mergeCell ref="O93:O95"/>
    <mergeCell ref="P93:P95"/>
    <mergeCell ref="Q93:Q95"/>
    <mergeCell ref="R93:R95"/>
    <mergeCell ref="S93:S95"/>
    <mergeCell ref="U93:U95"/>
    <mergeCell ref="V93:V95"/>
    <mergeCell ref="W93:W95"/>
    <mergeCell ref="AC93:AC95"/>
    <mergeCell ref="X93:X95"/>
    <mergeCell ref="Y93:Y95"/>
    <mergeCell ref="Z93:Z95"/>
    <mergeCell ref="AA93:AA95"/>
    <mergeCell ref="AB93:AB95"/>
    <mergeCell ref="V96:V98"/>
    <mergeCell ref="W96:W98"/>
    <mergeCell ref="S91:S92"/>
    <mergeCell ref="T91:T110"/>
    <mergeCell ref="Z96:Z98"/>
    <mergeCell ref="AA96:AA98"/>
    <mergeCell ref="AB96:AB98"/>
    <mergeCell ref="O99:O101"/>
    <mergeCell ref="P99:P101"/>
    <mergeCell ref="Q99:Q101"/>
    <mergeCell ref="R99:R101"/>
    <mergeCell ref="S99:S101"/>
    <mergeCell ref="S96:S98"/>
    <mergeCell ref="W99:W101"/>
    <mergeCell ref="O102:O104"/>
    <mergeCell ref="P102:P104"/>
    <mergeCell ref="Q102:Q104"/>
    <mergeCell ref="R102:R104"/>
    <mergeCell ref="S102:S104"/>
    <mergeCell ref="Z105:Z107"/>
    <mergeCell ref="AA105:AA107"/>
    <mergeCell ref="O105:O107"/>
    <mergeCell ref="P105:P107"/>
    <mergeCell ref="AB105:AB107"/>
    <mergeCell ref="U99:U101"/>
    <mergeCell ref="V99:V101"/>
    <mergeCell ref="F99:F101"/>
    <mergeCell ref="G99:G101"/>
    <mergeCell ref="H99:H101"/>
    <mergeCell ref="I99:I101"/>
    <mergeCell ref="N99:N101"/>
    <mergeCell ref="O96:O98"/>
    <mergeCell ref="P96:P98"/>
    <mergeCell ref="Q96:Q98"/>
    <mergeCell ref="R96:R98"/>
    <mergeCell ref="F96:F98"/>
    <mergeCell ref="G96:G98"/>
    <mergeCell ref="H96:H98"/>
    <mergeCell ref="I96:I98"/>
    <mergeCell ref="N96:N98"/>
    <mergeCell ref="AC99:AC101"/>
    <mergeCell ref="AD99:AD101"/>
    <mergeCell ref="AE99:AE101"/>
    <mergeCell ref="AF99:AF101"/>
    <mergeCell ref="AG99:AG101"/>
    <mergeCell ref="X99:X101"/>
    <mergeCell ref="Y99:Y101"/>
    <mergeCell ref="Z99:Z101"/>
    <mergeCell ref="AA99:AA101"/>
    <mergeCell ref="AB99:AB101"/>
    <mergeCell ref="F102:F104"/>
    <mergeCell ref="G102:G104"/>
    <mergeCell ref="H102:H104"/>
    <mergeCell ref="I102:I104"/>
    <mergeCell ref="N102:N104"/>
    <mergeCell ref="AC102:AC104"/>
    <mergeCell ref="AD102:AD104"/>
    <mergeCell ref="AE102:AE104"/>
    <mergeCell ref="AF102:AF104"/>
    <mergeCell ref="X102:X104"/>
    <mergeCell ref="Y102:Y104"/>
    <mergeCell ref="Z102:Z104"/>
    <mergeCell ref="AA102:AA104"/>
    <mergeCell ref="AB102:AB104"/>
    <mergeCell ref="W102:W104"/>
    <mergeCell ref="U102:U104"/>
    <mergeCell ref="V102:V104"/>
    <mergeCell ref="AC105:AC107"/>
    <mergeCell ref="AD105:AD107"/>
    <mergeCell ref="W105:W107"/>
    <mergeCell ref="X105:X107"/>
    <mergeCell ref="Y105:Y107"/>
    <mergeCell ref="F108:F110"/>
    <mergeCell ref="G108:G110"/>
    <mergeCell ref="H108:H110"/>
    <mergeCell ref="I108:I110"/>
    <mergeCell ref="N108:N110"/>
    <mergeCell ref="O108:O110"/>
    <mergeCell ref="P108:P110"/>
    <mergeCell ref="Q108:Q110"/>
    <mergeCell ref="R108:R110"/>
    <mergeCell ref="Q105:Q107"/>
    <mergeCell ref="R105:R107"/>
    <mergeCell ref="S105:S107"/>
    <mergeCell ref="F105:F107"/>
    <mergeCell ref="G105:G107"/>
    <mergeCell ref="H105:H107"/>
    <mergeCell ref="I105:I107"/>
    <mergeCell ref="N105:N107"/>
    <mergeCell ref="U105:U107"/>
    <mergeCell ref="V105:V107"/>
    <mergeCell ref="B111:B113"/>
    <mergeCell ref="C111:C113"/>
    <mergeCell ref="D111:D113"/>
    <mergeCell ref="E111:E113"/>
    <mergeCell ref="F111:F113"/>
    <mergeCell ref="G111:G113"/>
    <mergeCell ref="H111:H113"/>
    <mergeCell ref="I111:I113"/>
    <mergeCell ref="N111:N113"/>
    <mergeCell ref="O111:O113"/>
    <mergeCell ref="P111:P113"/>
    <mergeCell ref="Q111:Q113"/>
    <mergeCell ref="R111:R113"/>
    <mergeCell ref="Z108:Z110"/>
    <mergeCell ref="AA108:AA110"/>
    <mergeCell ref="AB108:AB110"/>
    <mergeCell ref="AC108:AC110"/>
    <mergeCell ref="AD108:AD110"/>
    <mergeCell ref="AA111:AA113"/>
    <mergeCell ref="AB111:AB113"/>
    <mergeCell ref="S111:S113"/>
    <mergeCell ref="T111:T113"/>
    <mergeCell ref="U111:U113"/>
    <mergeCell ref="V111:V113"/>
    <mergeCell ref="W111:W113"/>
    <mergeCell ref="S108:S110"/>
    <mergeCell ref="U108:U110"/>
    <mergeCell ref="V108:V110"/>
    <mergeCell ref="W108:W110"/>
    <mergeCell ref="X108:X110"/>
    <mergeCell ref="Y108:Y110"/>
    <mergeCell ref="AH111:AH113"/>
    <mergeCell ref="AI111:AI113"/>
    <mergeCell ref="AJ111:AJ113"/>
    <mergeCell ref="B114:B122"/>
    <mergeCell ref="C114:C122"/>
    <mergeCell ref="D114:D122"/>
    <mergeCell ref="E114:E122"/>
    <mergeCell ref="F114:F116"/>
    <mergeCell ref="G114:G116"/>
    <mergeCell ref="H114:H116"/>
    <mergeCell ref="I114:I116"/>
    <mergeCell ref="N114:N116"/>
    <mergeCell ref="O114:O116"/>
    <mergeCell ref="P114:P116"/>
    <mergeCell ref="Q114:Q116"/>
    <mergeCell ref="R114:R116"/>
    <mergeCell ref="AC111:AC113"/>
    <mergeCell ref="AD111:AD113"/>
    <mergeCell ref="AE111:AE113"/>
    <mergeCell ref="AF111:AF113"/>
    <mergeCell ref="AG111:AG113"/>
    <mergeCell ref="X111:X113"/>
    <mergeCell ref="Y111:Y113"/>
    <mergeCell ref="Z111:Z113"/>
    <mergeCell ref="AA114:AA116"/>
    <mergeCell ref="AB114:AB116"/>
    <mergeCell ref="S114:S116"/>
    <mergeCell ref="T114:T122"/>
    <mergeCell ref="U114:U116"/>
    <mergeCell ref="V114:V116"/>
    <mergeCell ref="W114:W116"/>
    <mergeCell ref="U120:U122"/>
    <mergeCell ref="V120:V122"/>
    <mergeCell ref="W120:W122"/>
    <mergeCell ref="AC117:AC119"/>
    <mergeCell ref="AD117:AD119"/>
    <mergeCell ref="AE117:AE119"/>
    <mergeCell ref="AF117:AF119"/>
    <mergeCell ref="AG117:AG119"/>
    <mergeCell ref="X117:X119"/>
    <mergeCell ref="Y117:Y119"/>
    <mergeCell ref="Z117:Z119"/>
    <mergeCell ref="AA117:AA119"/>
    <mergeCell ref="AB117:AB119"/>
    <mergeCell ref="AH114:AH122"/>
    <mergeCell ref="AI114:AI122"/>
    <mergeCell ref="AJ114:AJ122"/>
    <mergeCell ref="F117:F119"/>
    <mergeCell ref="G117:G119"/>
    <mergeCell ref="H117:H119"/>
    <mergeCell ref="I117:I119"/>
    <mergeCell ref="N117:N119"/>
    <mergeCell ref="O117:O119"/>
    <mergeCell ref="P117:P119"/>
    <mergeCell ref="Q117:Q119"/>
    <mergeCell ref="R117:R119"/>
    <mergeCell ref="S117:S119"/>
    <mergeCell ref="U117:U119"/>
    <mergeCell ref="V117:V119"/>
    <mergeCell ref="W117:W119"/>
    <mergeCell ref="AC114:AC116"/>
    <mergeCell ref="AD114:AD116"/>
    <mergeCell ref="AE114:AE116"/>
    <mergeCell ref="AF114:AF116"/>
    <mergeCell ref="AG114:AG116"/>
    <mergeCell ref="X114:X116"/>
    <mergeCell ref="Y114:Y116"/>
    <mergeCell ref="Z114:Z116"/>
    <mergeCell ref="O120:O122"/>
    <mergeCell ref="P120:P122"/>
    <mergeCell ref="Q120:Q122"/>
    <mergeCell ref="R120:R122"/>
    <mergeCell ref="S120:S122"/>
    <mergeCell ref="F120:F122"/>
    <mergeCell ref="G120:G122"/>
    <mergeCell ref="H120:H122"/>
    <mergeCell ref="I120:I122"/>
    <mergeCell ref="N120:N122"/>
    <mergeCell ref="AC120:AC122"/>
    <mergeCell ref="AD120:AD122"/>
    <mergeCell ref="AE120:AE122"/>
    <mergeCell ref="AF120:AF122"/>
    <mergeCell ref="AG120:AG122"/>
    <mergeCell ref="X120:X122"/>
    <mergeCell ref="Y120:Y122"/>
    <mergeCell ref="Z120:Z122"/>
    <mergeCell ref="AA120:AA122"/>
    <mergeCell ref="AB120:AB122"/>
  </mergeCells>
  <conditionalFormatting sqref="B123">
    <cfRule type="duplicateValues" dxfId="0"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66"/>
  <sheetViews>
    <sheetView topLeftCell="A53" zoomScale="80" zoomScaleNormal="80" workbookViewId="0">
      <selection activeCell="D58" sqref="D58:D59"/>
    </sheetView>
  </sheetViews>
  <sheetFormatPr defaultRowHeight="15" x14ac:dyDescent="0.25"/>
  <cols>
    <col min="1" max="1" width="5" customWidth="1"/>
    <col min="2" max="2" width="16.7109375" customWidth="1"/>
    <col min="3" max="3" width="19.28515625" customWidth="1"/>
    <col min="4" max="4" width="16.28515625" customWidth="1"/>
    <col min="5" max="5" width="13.7109375" customWidth="1"/>
    <col min="6" max="6" width="20.140625" customWidth="1"/>
    <col min="7" max="7" width="50.28515625" customWidth="1"/>
    <col min="8" max="8" width="11.28515625" customWidth="1"/>
    <col min="9" max="9" width="10.28515625" customWidth="1"/>
    <col min="10" max="10" width="30" customWidth="1"/>
    <col min="11" max="14" width="10.5703125" customWidth="1"/>
    <col min="15" max="16" width="15.7109375" customWidth="1"/>
    <col min="17" max="17" width="18.5703125" customWidth="1"/>
    <col min="18" max="18" width="15.7109375" customWidth="1"/>
    <col min="19" max="21" width="14" customWidth="1"/>
    <col min="22" max="22" width="12"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19.140625" customWidth="1"/>
    <col min="35" max="35" width="19.42578125" customWidth="1"/>
    <col min="36" max="36" width="10.42578125" customWidth="1"/>
  </cols>
  <sheetData>
    <row r="1" spans="1:36" x14ac:dyDescent="0.25">
      <c r="A1" s="1"/>
      <c r="B1" s="247" t="s">
        <v>40</v>
      </c>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4.4" customHeight="1" thickBot="1" x14ac:dyDescent="0.3">
      <c r="A3" s="1"/>
      <c r="B3" s="441" t="s">
        <v>0</v>
      </c>
      <c r="C3" s="433" t="s">
        <v>1</v>
      </c>
      <c r="D3" s="433" t="s">
        <v>28</v>
      </c>
      <c r="E3" s="433" t="s">
        <v>29</v>
      </c>
      <c r="F3" s="433" t="s">
        <v>30</v>
      </c>
      <c r="G3" s="433" t="s">
        <v>3</v>
      </c>
      <c r="H3" s="433" t="s">
        <v>4</v>
      </c>
      <c r="I3" s="433" t="s">
        <v>5</v>
      </c>
      <c r="J3" s="434" t="s">
        <v>6</v>
      </c>
      <c r="K3" s="434"/>
      <c r="L3" s="434"/>
      <c r="M3" s="434"/>
      <c r="N3" s="433" t="s">
        <v>47</v>
      </c>
      <c r="O3" s="433" t="s">
        <v>31</v>
      </c>
      <c r="P3" s="435" t="s">
        <v>42</v>
      </c>
      <c r="Q3" s="435" t="s">
        <v>32</v>
      </c>
      <c r="R3" s="435" t="s">
        <v>37</v>
      </c>
      <c r="S3" s="435" t="s">
        <v>33</v>
      </c>
      <c r="T3" s="433" t="s">
        <v>55</v>
      </c>
      <c r="U3" s="433" t="s">
        <v>57</v>
      </c>
      <c r="V3" s="434" t="s">
        <v>59</v>
      </c>
      <c r="W3" s="434"/>
      <c r="X3" s="434"/>
      <c r="Y3" s="434"/>
      <c r="Z3" s="434"/>
      <c r="AA3" s="434"/>
      <c r="AB3" s="433" t="s">
        <v>69</v>
      </c>
      <c r="AC3" s="435" t="s">
        <v>75</v>
      </c>
      <c r="AD3" s="436" t="s">
        <v>77</v>
      </c>
      <c r="AE3" s="437"/>
      <c r="AF3" s="438"/>
      <c r="AG3" s="433" t="s">
        <v>27</v>
      </c>
      <c r="AH3" s="433" t="s">
        <v>36</v>
      </c>
      <c r="AI3" s="433" t="s">
        <v>34</v>
      </c>
      <c r="AJ3" s="429" t="s">
        <v>35</v>
      </c>
    </row>
    <row r="4" spans="1:36" ht="142.5" customHeight="1" thickBot="1" x14ac:dyDescent="0.3">
      <c r="A4" s="1"/>
      <c r="B4" s="441"/>
      <c r="C4" s="433"/>
      <c r="D4" s="433"/>
      <c r="E4" s="433"/>
      <c r="F4" s="433"/>
      <c r="G4" s="433"/>
      <c r="H4" s="433"/>
      <c r="I4" s="433"/>
      <c r="J4" s="135" t="s">
        <v>7</v>
      </c>
      <c r="K4" s="135" t="s">
        <v>8</v>
      </c>
      <c r="L4" s="135" t="s">
        <v>9</v>
      </c>
      <c r="M4" s="136" t="s">
        <v>10</v>
      </c>
      <c r="N4" s="433"/>
      <c r="O4" s="433"/>
      <c r="P4" s="435"/>
      <c r="Q4" s="435"/>
      <c r="R4" s="435"/>
      <c r="S4" s="435"/>
      <c r="T4" s="433"/>
      <c r="U4" s="433"/>
      <c r="V4" s="135" t="s">
        <v>61</v>
      </c>
      <c r="W4" s="135" t="s">
        <v>62</v>
      </c>
      <c r="X4" s="135" t="s">
        <v>15</v>
      </c>
      <c r="Y4" s="135" t="s">
        <v>63</v>
      </c>
      <c r="Z4" s="135" t="s">
        <v>60</v>
      </c>
      <c r="AA4" s="135" t="s">
        <v>25</v>
      </c>
      <c r="AB4" s="433"/>
      <c r="AC4" s="435"/>
      <c r="AD4" s="135" t="s">
        <v>16</v>
      </c>
      <c r="AE4" s="135" t="s">
        <v>17</v>
      </c>
      <c r="AF4" s="135" t="s">
        <v>26</v>
      </c>
      <c r="AG4" s="433"/>
      <c r="AH4" s="433"/>
      <c r="AI4" s="433"/>
      <c r="AJ4" s="430"/>
    </row>
    <row r="5" spans="1:36" ht="15.75" thickBot="1" x14ac:dyDescent="0.3">
      <c r="A5" s="1"/>
      <c r="B5" s="99">
        <v>1</v>
      </c>
      <c r="C5" s="100">
        <v>2</v>
      </c>
      <c r="D5" s="100">
        <v>3</v>
      </c>
      <c r="E5" s="100">
        <v>4</v>
      </c>
      <c r="F5" s="100">
        <v>5</v>
      </c>
      <c r="G5" s="100">
        <v>6</v>
      </c>
      <c r="H5" s="100">
        <v>7</v>
      </c>
      <c r="I5" s="100">
        <v>8</v>
      </c>
      <c r="J5" s="100">
        <v>9</v>
      </c>
      <c r="K5" s="100">
        <v>10</v>
      </c>
      <c r="L5" s="100">
        <v>11</v>
      </c>
      <c r="M5" s="100">
        <v>12</v>
      </c>
      <c r="N5" s="100">
        <v>13</v>
      </c>
      <c r="O5" s="100">
        <v>14</v>
      </c>
      <c r="P5" s="100">
        <v>15</v>
      </c>
      <c r="Q5" s="100">
        <v>16</v>
      </c>
      <c r="R5" s="100">
        <v>17</v>
      </c>
      <c r="S5" s="101">
        <v>18</v>
      </c>
      <c r="T5" s="100">
        <v>19</v>
      </c>
      <c r="U5" s="100">
        <v>20</v>
      </c>
      <c r="V5" s="100">
        <v>21</v>
      </c>
      <c r="W5" s="100">
        <v>22</v>
      </c>
      <c r="X5" s="100">
        <v>23</v>
      </c>
      <c r="Y5" s="100">
        <v>24</v>
      </c>
      <c r="Z5" s="100">
        <v>25</v>
      </c>
      <c r="AA5" s="100">
        <v>26</v>
      </c>
      <c r="AB5" s="100">
        <v>27</v>
      </c>
      <c r="AC5" s="100">
        <v>28</v>
      </c>
      <c r="AD5" s="100">
        <v>29</v>
      </c>
      <c r="AE5" s="100">
        <v>30</v>
      </c>
      <c r="AF5" s="100">
        <v>31</v>
      </c>
      <c r="AG5" s="100">
        <v>32</v>
      </c>
      <c r="AH5" s="100">
        <v>33</v>
      </c>
      <c r="AI5" s="100">
        <v>34</v>
      </c>
      <c r="AJ5" s="144">
        <v>35</v>
      </c>
    </row>
    <row r="6" spans="1:36" s="98" customFormat="1" ht="48" customHeight="1" thickBot="1" x14ac:dyDescent="0.3">
      <c r="A6" s="97"/>
      <c r="B6" s="431" t="s">
        <v>228</v>
      </c>
      <c r="C6" s="409" t="s">
        <v>229</v>
      </c>
      <c r="D6" s="409" t="s">
        <v>230</v>
      </c>
      <c r="E6" s="409" t="s">
        <v>231</v>
      </c>
      <c r="F6" s="385" t="s">
        <v>232</v>
      </c>
      <c r="G6" s="409" t="s">
        <v>233</v>
      </c>
      <c r="H6" s="389" t="s">
        <v>84</v>
      </c>
      <c r="I6" s="389" t="s">
        <v>84</v>
      </c>
      <c r="J6" s="127" t="s">
        <v>234</v>
      </c>
      <c r="K6" s="127" t="s">
        <v>235</v>
      </c>
      <c r="L6" s="127" t="s">
        <v>236</v>
      </c>
      <c r="M6" s="129">
        <v>20</v>
      </c>
      <c r="N6" s="385" t="s">
        <v>147</v>
      </c>
      <c r="O6" s="385" t="s">
        <v>122</v>
      </c>
      <c r="P6" s="375" t="s">
        <v>240</v>
      </c>
      <c r="Q6" s="375" t="s">
        <v>241</v>
      </c>
      <c r="R6" s="375" t="s">
        <v>92</v>
      </c>
      <c r="S6" s="375" t="s">
        <v>166</v>
      </c>
      <c r="T6" s="439">
        <f>U6</f>
        <v>800000</v>
      </c>
      <c r="U6" s="423">
        <f>V6</f>
        <v>800000</v>
      </c>
      <c r="V6" s="423">
        <v>800000</v>
      </c>
      <c r="W6" s="423">
        <v>0</v>
      </c>
      <c r="X6" s="423">
        <v>0</v>
      </c>
      <c r="Y6" s="423">
        <v>0</v>
      </c>
      <c r="Z6" s="423">
        <v>0</v>
      </c>
      <c r="AA6" s="423">
        <v>0</v>
      </c>
      <c r="AB6" s="423">
        <v>141177</v>
      </c>
      <c r="AC6" s="423" t="s">
        <v>95</v>
      </c>
      <c r="AD6" s="423">
        <v>0</v>
      </c>
      <c r="AE6" s="423">
        <f>V6</f>
        <v>800000</v>
      </c>
      <c r="AF6" s="423">
        <v>0</v>
      </c>
      <c r="AG6" s="423"/>
      <c r="AH6" s="400" t="s">
        <v>253</v>
      </c>
      <c r="AI6" s="400" t="s">
        <v>254</v>
      </c>
      <c r="AJ6" s="427">
        <v>45365</v>
      </c>
    </row>
    <row r="7" spans="1:36" s="98" customFormat="1" ht="55.5" customHeight="1" thickBot="1" x14ac:dyDescent="0.3">
      <c r="A7" s="97"/>
      <c r="B7" s="432"/>
      <c r="C7" s="407"/>
      <c r="D7" s="407"/>
      <c r="E7" s="407"/>
      <c r="F7" s="386"/>
      <c r="G7" s="407"/>
      <c r="H7" s="390"/>
      <c r="I7" s="390"/>
      <c r="J7" s="128" t="s">
        <v>237</v>
      </c>
      <c r="K7" s="128" t="s">
        <v>238</v>
      </c>
      <c r="L7" s="128" t="s">
        <v>239</v>
      </c>
      <c r="M7" s="130">
        <v>20</v>
      </c>
      <c r="N7" s="386"/>
      <c r="O7" s="386"/>
      <c r="P7" s="376"/>
      <c r="Q7" s="376"/>
      <c r="R7" s="376"/>
      <c r="S7" s="376"/>
      <c r="T7" s="440"/>
      <c r="U7" s="421"/>
      <c r="V7" s="421"/>
      <c r="W7" s="421"/>
      <c r="X7" s="421"/>
      <c r="Y7" s="421"/>
      <c r="Z7" s="421"/>
      <c r="AA7" s="421"/>
      <c r="AB7" s="421"/>
      <c r="AC7" s="421"/>
      <c r="AD7" s="421"/>
      <c r="AE7" s="421"/>
      <c r="AF7" s="421"/>
      <c r="AG7" s="421"/>
      <c r="AH7" s="399"/>
      <c r="AI7" s="399"/>
      <c r="AJ7" s="428"/>
    </row>
    <row r="8" spans="1:36" s="98" customFormat="1" ht="54" customHeight="1" thickBot="1" x14ac:dyDescent="0.3">
      <c r="A8" s="97"/>
      <c r="B8" s="424" t="s">
        <v>243</v>
      </c>
      <c r="C8" s="385" t="s">
        <v>244</v>
      </c>
      <c r="D8" s="385" t="s">
        <v>230</v>
      </c>
      <c r="E8" s="385" t="s">
        <v>231</v>
      </c>
      <c r="F8" s="385" t="s">
        <v>242</v>
      </c>
      <c r="G8" s="385" t="s">
        <v>233</v>
      </c>
      <c r="H8" s="389" t="s">
        <v>84</v>
      </c>
      <c r="I8" s="389" t="s">
        <v>84</v>
      </c>
      <c r="J8" s="127" t="s">
        <v>234</v>
      </c>
      <c r="K8" s="127" t="s">
        <v>235</v>
      </c>
      <c r="L8" s="127" t="s">
        <v>236</v>
      </c>
      <c r="M8" s="129">
        <v>43</v>
      </c>
      <c r="N8" s="385" t="s">
        <v>147</v>
      </c>
      <c r="O8" s="385" t="s">
        <v>120</v>
      </c>
      <c r="P8" s="375" t="s">
        <v>240</v>
      </c>
      <c r="Q8" s="375" t="s">
        <v>241</v>
      </c>
      <c r="R8" s="375" t="s">
        <v>92</v>
      </c>
      <c r="S8" s="375" t="s">
        <v>166</v>
      </c>
      <c r="T8" s="423">
        <f>U8+U10</f>
        <v>3000000</v>
      </c>
      <c r="U8" s="423">
        <f>V8</f>
        <v>1000000</v>
      </c>
      <c r="V8" s="423">
        <v>1000000</v>
      </c>
      <c r="W8" s="423">
        <v>0</v>
      </c>
      <c r="X8" s="423">
        <v>0</v>
      </c>
      <c r="Y8" s="423">
        <v>0</v>
      </c>
      <c r="Z8" s="423">
        <v>0</v>
      </c>
      <c r="AA8" s="423">
        <v>0</v>
      </c>
      <c r="AB8" s="423">
        <v>176470.59</v>
      </c>
      <c r="AC8" s="423" t="s">
        <v>95</v>
      </c>
      <c r="AD8" s="423">
        <v>0</v>
      </c>
      <c r="AE8" s="423">
        <f>V8</f>
        <v>1000000</v>
      </c>
      <c r="AF8" s="423">
        <v>0</v>
      </c>
      <c r="AG8" s="423"/>
      <c r="AH8" s="377">
        <v>45383</v>
      </c>
      <c r="AI8" s="377">
        <v>45444</v>
      </c>
      <c r="AJ8" s="427">
        <v>45390</v>
      </c>
    </row>
    <row r="9" spans="1:36" s="98" customFormat="1" ht="49.15" customHeight="1" thickBot="1" x14ac:dyDescent="0.3">
      <c r="A9" s="97"/>
      <c r="B9" s="425"/>
      <c r="C9" s="395"/>
      <c r="D9" s="395"/>
      <c r="E9" s="395"/>
      <c r="F9" s="395"/>
      <c r="G9" s="395"/>
      <c r="H9" s="396"/>
      <c r="I9" s="396"/>
      <c r="J9" s="131" t="s">
        <v>237</v>
      </c>
      <c r="K9" s="131" t="s">
        <v>238</v>
      </c>
      <c r="L9" s="131" t="s">
        <v>239</v>
      </c>
      <c r="M9" s="132">
        <v>43</v>
      </c>
      <c r="N9" s="395"/>
      <c r="O9" s="395"/>
      <c r="P9" s="391"/>
      <c r="Q9" s="391"/>
      <c r="R9" s="391"/>
      <c r="S9" s="391"/>
      <c r="T9" s="420"/>
      <c r="U9" s="420"/>
      <c r="V9" s="420"/>
      <c r="W9" s="420"/>
      <c r="X9" s="420"/>
      <c r="Y9" s="420"/>
      <c r="Z9" s="420"/>
      <c r="AA9" s="420"/>
      <c r="AB9" s="420"/>
      <c r="AC9" s="420"/>
      <c r="AD9" s="420"/>
      <c r="AE9" s="420"/>
      <c r="AF9" s="420"/>
      <c r="AG9" s="420"/>
      <c r="AH9" s="394"/>
      <c r="AI9" s="394"/>
      <c r="AJ9" s="428"/>
    </row>
    <row r="10" spans="1:36" s="98" customFormat="1" ht="49.15" customHeight="1" thickBot="1" x14ac:dyDescent="0.3">
      <c r="A10" s="97"/>
      <c r="B10" s="425"/>
      <c r="C10" s="395"/>
      <c r="D10" s="395"/>
      <c r="E10" s="395"/>
      <c r="F10" s="395" t="s">
        <v>245</v>
      </c>
      <c r="G10" s="395"/>
      <c r="H10" s="396" t="s">
        <v>84</v>
      </c>
      <c r="I10" s="396" t="s">
        <v>84</v>
      </c>
      <c r="J10" s="131" t="s">
        <v>234</v>
      </c>
      <c r="K10" s="131" t="s">
        <v>235</v>
      </c>
      <c r="L10" s="131" t="s">
        <v>236</v>
      </c>
      <c r="M10" s="132">
        <v>67</v>
      </c>
      <c r="N10" s="395" t="s">
        <v>147</v>
      </c>
      <c r="O10" s="395" t="s">
        <v>89</v>
      </c>
      <c r="P10" s="391" t="s">
        <v>240</v>
      </c>
      <c r="Q10" s="391" t="s">
        <v>241</v>
      </c>
      <c r="R10" s="391" t="s">
        <v>92</v>
      </c>
      <c r="S10" s="391" t="s">
        <v>166</v>
      </c>
      <c r="T10" s="420"/>
      <c r="U10" s="420">
        <f>V10</f>
        <v>2000000</v>
      </c>
      <c r="V10" s="420">
        <v>2000000</v>
      </c>
      <c r="W10" s="420">
        <v>0</v>
      </c>
      <c r="X10" s="420">
        <v>0</v>
      </c>
      <c r="Y10" s="420">
        <v>0</v>
      </c>
      <c r="Z10" s="420">
        <v>0</v>
      </c>
      <c r="AA10" s="420">
        <v>0</v>
      </c>
      <c r="AB10" s="420">
        <v>352941.18</v>
      </c>
      <c r="AC10" s="420" t="s">
        <v>95</v>
      </c>
      <c r="AD10" s="420">
        <v>0</v>
      </c>
      <c r="AE10" s="420">
        <f>V10</f>
        <v>2000000</v>
      </c>
      <c r="AF10" s="420">
        <v>0</v>
      </c>
      <c r="AG10" s="396"/>
      <c r="AH10" s="394"/>
      <c r="AI10" s="394"/>
      <c r="AJ10" s="428"/>
    </row>
    <row r="11" spans="1:36" s="98" customFormat="1" ht="52.15" customHeight="1" thickBot="1" x14ac:dyDescent="0.3">
      <c r="A11" s="97"/>
      <c r="B11" s="426"/>
      <c r="C11" s="386"/>
      <c r="D11" s="386"/>
      <c r="E11" s="386"/>
      <c r="F11" s="386"/>
      <c r="G11" s="386"/>
      <c r="H11" s="390"/>
      <c r="I11" s="390"/>
      <c r="J11" s="128" t="s">
        <v>237</v>
      </c>
      <c r="K11" s="128" t="s">
        <v>238</v>
      </c>
      <c r="L11" s="128" t="s">
        <v>239</v>
      </c>
      <c r="M11" s="130">
        <v>67</v>
      </c>
      <c r="N11" s="386"/>
      <c r="O11" s="386"/>
      <c r="P11" s="376"/>
      <c r="Q11" s="376"/>
      <c r="R11" s="376"/>
      <c r="S11" s="376"/>
      <c r="T11" s="421"/>
      <c r="U11" s="421"/>
      <c r="V11" s="421"/>
      <c r="W11" s="421"/>
      <c r="X11" s="421"/>
      <c r="Y11" s="421"/>
      <c r="Z11" s="421"/>
      <c r="AA11" s="421"/>
      <c r="AB11" s="421"/>
      <c r="AC11" s="421"/>
      <c r="AD11" s="421"/>
      <c r="AE11" s="421"/>
      <c r="AF11" s="421"/>
      <c r="AG11" s="390"/>
      <c r="AH11" s="378"/>
      <c r="AI11" s="378"/>
      <c r="AJ11" s="428"/>
    </row>
    <row r="12" spans="1:36" s="98" customFormat="1" ht="52.15" customHeight="1" thickBot="1" x14ac:dyDescent="0.3">
      <c r="A12" s="97"/>
      <c r="B12" s="424" t="s">
        <v>246</v>
      </c>
      <c r="C12" s="385" t="s">
        <v>247</v>
      </c>
      <c r="D12" s="385" t="s">
        <v>230</v>
      </c>
      <c r="E12" s="385" t="s">
        <v>231</v>
      </c>
      <c r="F12" s="385" t="s">
        <v>248</v>
      </c>
      <c r="G12" s="385" t="s">
        <v>233</v>
      </c>
      <c r="H12" s="389" t="s">
        <v>84</v>
      </c>
      <c r="I12" s="389" t="s">
        <v>84</v>
      </c>
      <c r="J12" s="127" t="s">
        <v>234</v>
      </c>
      <c r="K12" s="127" t="s">
        <v>235</v>
      </c>
      <c r="L12" s="127" t="s">
        <v>236</v>
      </c>
      <c r="M12" s="129">
        <v>49</v>
      </c>
      <c r="N12" s="385" t="s">
        <v>147</v>
      </c>
      <c r="O12" s="385" t="s">
        <v>137</v>
      </c>
      <c r="P12" s="375" t="s">
        <v>240</v>
      </c>
      <c r="Q12" s="375" t="s">
        <v>241</v>
      </c>
      <c r="R12" s="375" t="s">
        <v>92</v>
      </c>
      <c r="S12" s="375" t="s">
        <v>166</v>
      </c>
      <c r="T12" s="423">
        <f>U12+U14</f>
        <v>1663327</v>
      </c>
      <c r="U12" s="423">
        <f>V12</f>
        <v>763327</v>
      </c>
      <c r="V12" s="423">
        <v>763327</v>
      </c>
      <c r="W12" s="423">
        <v>0</v>
      </c>
      <c r="X12" s="423">
        <v>0</v>
      </c>
      <c r="Y12" s="423">
        <v>0</v>
      </c>
      <c r="Z12" s="423">
        <v>0</v>
      </c>
      <c r="AA12" s="423">
        <v>0</v>
      </c>
      <c r="AB12" s="423">
        <v>134705</v>
      </c>
      <c r="AC12" s="423" t="s">
        <v>95</v>
      </c>
      <c r="AD12" s="423">
        <v>0</v>
      </c>
      <c r="AE12" s="423">
        <f>V12</f>
        <v>763327</v>
      </c>
      <c r="AF12" s="423">
        <v>0</v>
      </c>
      <c r="AG12" s="389"/>
      <c r="AH12" s="377">
        <v>45566</v>
      </c>
      <c r="AI12" s="377">
        <v>45627</v>
      </c>
      <c r="AJ12" s="422"/>
    </row>
    <row r="13" spans="1:36" s="98" customFormat="1" ht="52.15" customHeight="1" thickBot="1" x14ac:dyDescent="0.3">
      <c r="A13" s="97"/>
      <c r="B13" s="425"/>
      <c r="C13" s="395"/>
      <c r="D13" s="395"/>
      <c r="E13" s="395"/>
      <c r="F13" s="395"/>
      <c r="G13" s="395"/>
      <c r="H13" s="396"/>
      <c r="I13" s="396"/>
      <c r="J13" s="131" t="s">
        <v>237</v>
      </c>
      <c r="K13" s="131" t="s">
        <v>238</v>
      </c>
      <c r="L13" s="131" t="s">
        <v>239</v>
      </c>
      <c r="M13" s="132">
        <v>49</v>
      </c>
      <c r="N13" s="395"/>
      <c r="O13" s="395"/>
      <c r="P13" s="391"/>
      <c r="Q13" s="391"/>
      <c r="R13" s="391"/>
      <c r="S13" s="391"/>
      <c r="T13" s="420"/>
      <c r="U13" s="420"/>
      <c r="V13" s="420"/>
      <c r="W13" s="420"/>
      <c r="X13" s="420"/>
      <c r="Y13" s="420"/>
      <c r="Z13" s="420"/>
      <c r="AA13" s="420"/>
      <c r="AB13" s="420"/>
      <c r="AC13" s="420"/>
      <c r="AD13" s="420"/>
      <c r="AE13" s="420"/>
      <c r="AF13" s="420"/>
      <c r="AG13" s="396"/>
      <c r="AH13" s="394"/>
      <c r="AI13" s="394"/>
      <c r="AJ13" s="422"/>
    </row>
    <row r="14" spans="1:36" s="98" customFormat="1" ht="52.15" customHeight="1" thickBot="1" x14ac:dyDescent="0.3">
      <c r="A14" s="97"/>
      <c r="B14" s="425"/>
      <c r="C14" s="395"/>
      <c r="D14" s="395"/>
      <c r="E14" s="395"/>
      <c r="F14" s="395" t="s">
        <v>249</v>
      </c>
      <c r="G14" s="395"/>
      <c r="H14" s="396" t="s">
        <v>84</v>
      </c>
      <c r="I14" s="396" t="s">
        <v>84</v>
      </c>
      <c r="J14" s="131" t="s">
        <v>234</v>
      </c>
      <c r="K14" s="131" t="s">
        <v>235</v>
      </c>
      <c r="L14" s="131" t="s">
        <v>236</v>
      </c>
      <c r="M14" s="132">
        <v>58</v>
      </c>
      <c r="N14" s="395" t="s">
        <v>147</v>
      </c>
      <c r="O14" s="395" t="s">
        <v>110</v>
      </c>
      <c r="P14" s="391" t="s">
        <v>240</v>
      </c>
      <c r="Q14" s="391" t="s">
        <v>241</v>
      </c>
      <c r="R14" s="391" t="s">
        <v>92</v>
      </c>
      <c r="S14" s="391" t="s">
        <v>166</v>
      </c>
      <c r="T14" s="420"/>
      <c r="U14" s="420">
        <f>V14</f>
        <v>900000</v>
      </c>
      <c r="V14" s="420">
        <v>900000</v>
      </c>
      <c r="W14" s="420">
        <v>0</v>
      </c>
      <c r="X14" s="420">
        <v>0</v>
      </c>
      <c r="Y14" s="420">
        <v>0</v>
      </c>
      <c r="Z14" s="420">
        <v>0</v>
      </c>
      <c r="AA14" s="420">
        <v>0</v>
      </c>
      <c r="AB14" s="420">
        <v>164000</v>
      </c>
      <c r="AC14" s="420" t="s">
        <v>95</v>
      </c>
      <c r="AD14" s="420">
        <v>0</v>
      </c>
      <c r="AE14" s="420">
        <f>V14</f>
        <v>900000</v>
      </c>
      <c r="AF14" s="420">
        <v>0</v>
      </c>
      <c r="AG14" s="396"/>
      <c r="AH14" s="394"/>
      <c r="AI14" s="394"/>
      <c r="AJ14" s="422"/>
    </row>
    <row r="15" spans="1:36" s="98" customFormat="1" ht="52.15" customHeight="1" thickBot="1" x14ac:dyDescent="0.3">
      <c r="A15" s="97"/>
      <c r="B15" s="426"/>
      <c r="C15" s="386"/>
      <c r="D15" s="386"/>
      <c r="E15" s="386"/>
      <c r="F15" s="386"/>
      <c r="G15" s="386"/>
      <c r="H15" s="390"/>
      <c r="I15" s="390"/>
      <c r="J15" s="128" t="s">
        <v>237</v>
      </c>
      <c r="K15" s="128" t="s">
        <v>238</v>
      </c>
      <c r="L15" s="128" t="s">
        <v>239</v>
      </c>
      <c r="M15" s="130">
        <v>58</v>
      </c>
      <c r="N15" s="386"/>
      <c r="O15" s="386"/>
      <c r="P15" s="376"/>
      <c r="Q15" s="376"/>
      <c r="R15" s="376"/>
      <c r="S15" s="376"/>
      <c r="T15" s="421"/>
      <c r="U15" s="421"/>
      <c r="V15" s="421"/>
      <c r="W15" s="421"/>
      <c r="X15" s="421"/>
      <c r="Y15" s="421"/>
      <c r="Z15" s="421"/>
      <c r="AA15" s="421"/>
      <c r="AB15" s="421"/>
      <c r="AC15" s="421"/>
      <c r="AD15" s="421"/>
      <c r="AE15" s="421"/>
      <c r="AF15" s="421"/>
      <c r="AG15" s="390"/>
      <c r="AH15" s="378"/>
      <c r="AI15" s="378"/>
      <c r="AJ15" s="422"/>
    </row>
    <row r="16" spans="1:36" s="98" customFormat="1" ht="49.5" customHeight="1" thickBot="1" x14ac:dyDescent="0.3">
      <c r="A16" s="97"/>
      <c r="B16" s="404" t="s">
        <v>250</v>
      </c>
      <c r="C16" s="406" t="s">
        <v>251</v>
      </c>
      <c r="D16" s="406" t="s">
        <v>230</v>
      </c>
      <c r="E16" s="406" t="s">
        <v>231</v>
      </c>
      <c r="F16" s="406" t="s">
        <v>252</v>
      </c>
      <c r="G16" s="406" t="s">
        <v>233</v>
      </c>
      <c r="H16" s="410" t="s">
        <v>84</v>
      </c>
      <c r="I16" s="410" t="s">
        <v>84</v>
      </c>
      <c r="J16" s="133" t="s">
        <v>234</v>
      </c>
      <c r="K16" s="133" t="s">
        <v>235</v>
      </c>
      <c r="L16" s="133" t="s">
        <v>236</v>
      </c>
      <c r="M16" s="133">
        <v>50</v>
      </c>
      <c r="N16" s="407" t="s">
        <v>147</v>
      </c>
      <c r="O16" s="407" t="s">
        <v>124</v>
      </c>
      <c r="P16" s="412" t="s">
        <v>240</v>
      </c>
      <c r="Q16" s="412" t="s">
        <v>241</v>
      </c>
      <c r="R16" s="412" t="s">
        <v>92</v>
      </c>
      <c r="S16" s="412" t="s">
        <v>166</v>
      </c>
      <c r="T16" s="403">
        <f>V16</f>
        <v>1360000</v>
      </c>
      <c r="U16" s="403">
        <f>V16</f>
        <v>1360000</v>
      </c>
      <c r="V16" s="403">
        <v>1360000</v>
      </c>
      <c r="W16" s="403">
        <v>0</v>
      </c>
      <c r="X16" s="403">
        <v>0</v>
      </c>
      <c r="Y16" s="403">
        <v>0</v>
      </c>
      <c r="Z16" s="403">
        <v>0</v>
      </c>
      <c r="AA16" s="415">
        <v>0</v>
      </c>
      <c r="AB16" s="403">
        <v>240000</v>
      </c>
      <c r="AC16" s="417" t="s">
        <v>95</v>
      </c>
      <c r="AD16" s="417">
        <v>0</v>
      </c>
      <c r="AE16" s="417">
        <f>V16</f>
        <v>1360000</v>
      </c>
      <c r="AF16" s="417">
        <v>0</v>
      </c>
      <c r="AG16" s="414"/>
      <c r="AH16" s="398" t="s">
        <v>568</v>
      </c>
      <c r="AI16" s="398" t="s">
        <v>569</v>
      </c>
      <c r="AJ16" s="379"/>
    </row>
    <row r="17" spans="1:36" s="98" customFormat="1" ht="51" customHeight="1" thickBot="1" x14ac:dyDescent="0.3">
      <c r="A17" s="97"/>
      <c r="B17" s="405"/>
      <c r="C17" s="407"/>
      <c r="D17" s="407"/>
      <c r="E17" s="407"/>
      <c r="F17" s="407"/>
      <c r="G17" s="407"/>
      <c r="H17" s="411"/>
      <c r="I17" s="411"/>
      <c r="J17" s="134" t="s">
        <v>237</v>
      </c>
      <c r="K17" s="134" t="s">
        <v>238</v>
      </c>
      <c r="L17" s="134" t="s">
        <v>239</v>
      </c>
      <c r="M17" s="128">
        <v>50</v>
      </c>
      <c r="N17" s="419"/>
      <c r="O17" s="419"/>
      <c r="P17" s="413"/>
      <c r="Q17" s="413"/>
      <c r="R17" s="413"/>
      <c r="S17" s="413"/>
      <c r="T17" s="407"/>
      <c r="U17" s="402"/>
      <c r="V17" s="402"/>
      <c r="W17" s="402"/>
      <c r="X17" s="402"/>
      <c r="Y17" s="402"/>
      <c r="Z17" s="402"/>
      <c r="AA17" s="416"/>
      <c r="AB17" s="402"/>
      <c r="AC17" s="418"/>
      <c r="AD17" s="418"/>
      <c r="AE17" s="418"/>
      <c r="AF17" s="418"/>
      <c r="AG17" s="412"/>
      <c r="AH17" s="399"/>
      <c r="AI17" s="399"/>
      <c r="AJ17" s="379"/>
    </row>
    <row r="18" spans="1:36" s="98" customFormat="1" ht="56.65" customHeight="1" thickBot="1" x14ac:dyDescent="0.3">
      <c r="A18" s="97"/>
      <c r="B18" s="387" t="s">
        <v>419</v>
      </c>
      <c r="C18" s="385" t="s">
        <v>420</v>
      </c>
      <c r="D18" s="385" t="s">
        <v>421</v>
      </c>
      <c r="E18" s="385" t="s">
        <v>231</v>
      </c>
      <c r="F18" s="385" t="s">
        <v>422</v>
      </c>
      <c r="G18" s="385" t="s">
        <v>233</v>
      </c>
      <c r="H18" s="410" t="s">
        <v>84</v>
      </c>
      <c r="I18" s="410" t="s">
        <v>84</v>
      </c>
      <c r="J18" s="127" t="s">
        <v>423</v>
      </c>
      <c r="K18" s="127" t="s">
        <v>424</v>
      </c>
      <c r="L18" s="127" t="s">
        <v>146</v>
      </c>
      <c r="M18" s="127">
        <v>2</v>
      </c>
      <c r="N18" s="385" t="s">
        <v>147</v>
      </c>
      <c r="O18" s="385" t="s">
        <v>130</v>
      </c>
      <c r="P18" s="412" t="s">
        <v>240</v>
      </c>
      <c r="Q18" s="412" t="s">
        <v>241</v>
      </c>
      <c r="R18" s="412" t="s">
        <v>92</v>
      </c>
      <c r="S18" s="412" t="s">
        <v>166</v>
      </c>
      <c r="T18" s="383">
        <f>U18</f>
        <v>200000</v>
      </c>
      <c r="U18" s="383">
        <f>V18</f>
        <v>200000</v>
      </c>
      <c r="V18" s="383">
        <v>200000</v>
      </c>
      <c r="W18" s="383">
        <v>0</v>
      </c>
      <c r="X18" s="383">
        <v>0</v>
      </c>
      <c r="Y18" s="383">
        <v>0</v>
      </c>
      <c r="Z18" s="383">
        <v>0</v>
      </c>
      <c r="AA18" s="381">
        <v>0</v>
      </c>
      <c r="AB18" s="383">
        <v>35294.5</v>
      </c>
      <c r="AC18" s="381" t="s">
        <v>95</v>
      </c>
      <c r="AD18" s="381">
        <v>0</v>
      </c>
      <c r="AE18" s="381">
        <f>V18</f>
        <v>200000</v>
      </c>
      <c r="AF18" s="381">
        <v>0</v>
      </c>
      <c r="AG18" s="375"/>
      <c r="AH18" s="377" t="s">
        <v>425</v>
      </c>
      <c r="AI18" s="377" t="s">
        <v>426</v>
      </c>
      <c r="AJ18" s="379"/>
    </row>
    <row r="19" spans="1:36" s="98" customFormat="1" ht="59.65" customHeight="1" thickBot="1" x14ac:dyDescent="0.3">
      <c r="A19" s="97"/>
      <c r="B19" s="388"/>
      <c r="C19" s="386"/>
      <c r="D19" s="386"/>
      <c r="E19" s="386"/>
      <c r="F19" s="386"/>
      <c r="G19" s="386"/>
      <c r="H19" s="411"/>
      <c r="I19" s="411"/>
      <c r="J19" s="128" t="s">
        <v>427</v>
      </c>
      <c r="K19" s="128" t="s">
        <v>428</v>
      </c>
      <c r="L19" s="128" t="s">
        <v>429</v>
      </c>
      <c r="M19" s="128">
        <v>2</v>
      </c>
      <c r="N19" s="386"/>
      <c r="O19" s="386"/>
      <c r="P19" s="413"/>
      <c r="Q19" s="413"/>
      <c r="R19" s="413"/>
      <c r="S19" s="413"/>
      <c r="T19" s="386"/>
      <c r="U19" s="384"/>
      <c r="V19" s="384"/>
      <c r="W19" s="384"/>
      <c r="X19" s="384"/>
      <c r="Y19" s="384"/>
      <c r="Z19" s="384"/>
      <c r="AA19" s="382"/>
      <c r="AB19" s="384"/>
      <c r="AC19" s="382"/>
      <c r="AD19" s="382"/>
      <c r="AE19" s="382"/>
      <c r="AF19" s="382"/>
      <c r="AG19" s="376"/>
      <c r="AH19" s="378"/>
      <c r="AI19" s="378"/>
      <c r="AJ19" s="379"/>
    </row>
    <row r="20" spans="1:36" s="98" customFormat="1" ht="51" customHeight="1" thickBot="1" x14ac:dyDescent="0.3">
      <c r="A20" s="97"/>
      <c r="B20" s="387" t="s">
        <v>430</v>
      </c>
      <c r="C20" s="385" t="s">
        <v>431</v>
      </c>
      <c r="D20" s="385" t="s">
        <v>421</v>
      </c>
      <c r="E20" s="385" t="s">
        <v>231</v>
      </c>
      <c r="F20" s="385" t="s">
        <v>432</v>
      </c>
      <c r="G20" s="385" t="s">
        <v>233</v>
      </c>
      <c r="H20" s="389" t="s">
        <v>84</v>
      </c>
      <c r="I20" s="389" t="s">
        <v>84</v>
      </c>
      <c r="J20" s="127" t="s">
        <v>423</v>
      </c>
      <c r="K20" s="127" t="s">
        <v>424</v>
      </c>
      <c r="L20" s="127" t="s">
        <v>146</v>
      </c>
      <c r="M20" s="127">
        <v>4</v>
      </c>
      <c r="N20" s="385" t="s">
        <v>147</v>
      </c>
      <c r="O20" s="385" t="s">
        <v>122</v>
      </c>
      <c r="P20" s="375" t="s">
        <v>240</v>
      </c>
      <c r="Q20" s="375" t="s">
        <v>241</v>
      </c>
      <c r="R20" s="375" t="s">
        <v>92</v>
      </c>
      <c r="S20" s="375" t="s">
        <v>166</v>
      </c>
      <c r="T20" s="383">
        <f>SUM(U20:U25)</f>
        <v>1700000</v>
      </c>
      <c r="U20" s="383">
        <f>V20</f>
        <v>200000</v>
      </c>
      <c r="V20" s="383">
        <v>200000</v>
      </c>
      <c r="W20" s="383">
        <v>0</v>
      </c>
      <c r="X20" s="383">
        <v>0</v>
      </c>
      <c r="Y20" s="383">
        <v>0</v>
      </c>
      <c r="Z20" s="383">
        <v>0</v>
      </c>
      <c r="AA20" s="381">
        <v>0</v>
      </c>
      <c r="AB20" s="383">
        <v>35295</v>
      </c>
      <c r="AC20" s="381" t="s">
        <v>95</v>
      </c>
      <c r="AD20" s="381">
        <v>0</v>
      </c>
      <c r="AE20" s="381">
        <f>V20</f>
        <v>200000</v>
      </c>
      <c r="AF20" s="381">
        <v>0</v>
      </c>
      <c r="AG20" s="375"/>
      <c r="AH20" s="377" t="s">
        <v>425</v>
      </c>
      <c r="AI20" s="377" t="s">
        <v>426</v>
      </c>
      <c r="AJ20" s="379"/>
    </row>
    <row r="21" spans="1:36" s="98" customFormat="1" ht="59.65" customHeight="1" thickBot="1" x14ac:dyDescent="0.3">
      <c r="A21" s="97"/>
      <c r="B21" s="397"/>
      <c r="C21" s="395"/>
      <c r="D21" s="395"/>
      <c r="E21" s="395"/>
      <c r="F21" s="395"/>
      <c r="G21" s="395"/>
      <c r="H21" s="396"/>
      <c r="I21" s="396"/>
      <c r="J21" s="131" t="s">
        <v>427</v>
      </c>
      <c r="K21" s="131" t="s">
        <v>428</v>
      </c>
      <c r="L21" s="131" t="s">
        <v>429</v>
      </c>
      <c r="M21" s="131">
        <v>4</v>
      </c>
      <c r="N21" s="395"/>
      <c r="O21" s="395"/>
      <c r="P21" s="391"/>
      <c r="Q21" s="391"/>
      <c r="R21" s="391"/>
      <c r="S21" s="391"/>
      <c r="T21" s="395"/>
      <c r="U21" s="393"/>
      <c r="V21" s="393"/>
      <c r="W21" s="393"/>
      <c r="X21" s="393"/>
      <c r="Y21" s="393"/>
      <c r="Z21" s="393"/>
      <c r="AA21" s="392"/>
      <c r="AB21" s="393"/>
      <c r="AC21" s="392"/>
      <c r="AD21" s="392"/>
      <c r="AE21" s="392"/>
      <c r="AF21" s="392"/>
      <c r="AG21" s="391"/>
      <c r="AH21" s="394"/>
      <c r="AI21" s="394"/>
      <c r="AJ21" s="379"/>
    </row>
    <row r="22" spans="1:36" s="98" customFormat="1" ht="51" customHeight="1" thickBot="1" x14ac:dyDescent="0.3">
      <c r="A22" s="97"/>
      <c r="B22" s="397"/>
      <c r="C22" s="395"/>
      <c r="D22" s="395"/>
      <c r="E22" s="395"/>
      <c r="F22" s="395" t="s">
        <v>433</v>
      </c>
      <c r="G22" s="395"/>
      <c r="H22" s="396" t="s">
        <v>84</v>
      </c>
      <c r="I22" s="396" t="s">
        <v>84</v>
      </c>
      <c r="J22" s="131" t="s">
        <v>423</v>
      </c>
      <c r="K22" s="131" t="s">
        <v>424</v>
      </c>
      <c r="L22" s="131" t="s">
        <v>146</v>
      </c>
      <c r="M22" s="131">
        <v>10</v>
      </c>
      <c r="N22" s="395" t="s">
        <v>147</v>
      </c>
      <c r="O22" s="395" t="s">
        <v>122</v>
      </c>
      <c r="P22" s="391" t="s">
        <v>240</v>
      </c>
      <c r="Q22" s="391" t="s">
        <v>241</v>
      </c>
      <c r="R22" s="391" t="s">
        <v>92</v>
      </c>
      <c r="S22" s="391" t="s">
        <v>166</v>
      </c>
      <c r="T22" s="395"/>
      <c r="U22" s="393">
        <f>V22</f>
        <v>800000</v>
      </c>
      <c r="V22" s="393">
        <v>800000</v>
      </c>
      <c r="W22" s="393">
        <v>0</v>
      </c>
      <c r="X22" s="393">
        <v>0</v>
      </c>
      <c r="Y22" s="393">
        <v>0</v>
      </c>
      <c r="Z22" s="393">
        <v>0</v>
      </c>
      <c r="AA22" s="392">
        <v>0</v>
      </c>
      <c r="AB22" s="393">
        <v>141177</v>
      </c>
      <c r="AC22" s="392" t="s">
        <v>95</v>
      </c>
      <c r="AD22" s="392">
        <v>0</v>
      </c>
      <c r="AE22" s="392">
        <f>V22</f>
        <v>800000</v>
      </c>
      <c r="AF22" s="392">
        <v>0</v>
      </c>
      <c r="AG22" s="391"/>
      <c r="AH22" s="394"/>
      <c r="AI22" s="394"/>
      <c r="AJ22" s="379"/>
    </row>
    <row r="23" spans="1:36" s="98" customFormat="1" ht="59.65" customHeight="1" thickBot="1" x14ac:dyDescent="0.3">
      <c r="A23" s="97"/>
      <c r="B23" s="397"/>
      <c r="C23" s="395"/>
      <c r="D23" s="395"/>
      <c r="E23" s="395"/>
      <c r="F23" s="395"/>
      <c r="G23" s="395"/>
      <c r="H23" s="396"/>
      <c r="I23" s="396"/>
      <c r="J23" s="131" t="s">
        <v>427</v>
      </c>
      <c r="K23" s="131" t="s">
        <v>428</v>
      </c>
      <c r="L23" s="131" t="s">
        <v>429</v>
      </c>
      <c r="M23" s="131">
        <v>10</v>
      </c>
      <c r="N23" s="395"/>
      <c r="O23" s="395"/>
      <c r="P23" s="391"/>
      <c r="Q23" s="391"/>
      <c r="R23" s="391"/>
      <c r="S23" s="391"/>
      <c r="T23" s="395"/>
      <c r="U23" s="393"/>
      <c r="V23" s="393"/>
      <c r="W23" s="393"/>
      <c r="X23" s="393"/>
      <c r="Y23" s="393"/>
      <c r="Z23" s="393"/>
      <c r="AA23" s="392"/>
      <c r="AB23" s="393"/>
      <c r="AC23" s="392"/>
      <c r="AD23" s="392"/>
      <c r="AE23" s="392"/>
      <c r="AF23" s="392"/>
      <c r="AG23" s="391"/>
      <c r="AH23" s="394"/>
      <c r="AI23" s="394"/>
      <c r="AJ23" s="379"/>
    </row>
    <row r="24" spans="1:36" s="98" customFormat="1" ht="51" customHeight="1" thickBot="1" x14ac:dyDescent="0.3">
      <c r="A24" s="97"/>
      <c r="B24" s="397"/>
      <c r="C24" s="395"/>
      <c r="D24" s="395"/>
      <c r="E24" s="395"/>
      <c r="F24" s="395" t="s">
        <v>434</v>
      </c>
      <c r="G24" s="395"/>
      <c r="H24" s="396" t="s">
        <v>84</v>
      </c>
      <c r="I24" s="396" t="s">
        <v>84</v>
      </c>
      <c r="J24" s="131" t="s">
        <v>423</v>
      </c>
      <c r="K24" s="131" t="s">
        <v>424</v>
      </c>
      <c r="L24" s="131" t="s">
        <v>146</v>
      </c>
      <c r="M24" s="131">
        <v>10</v>
      </c>
      <c r="N24" s="395" t="s">
        <v>147</v>
      </c>
      <c r="O24" s="395" t="s">
        <v>122</v>
      </c>
      <c r="P24" s="391" t="s">
        <v>240</v>
      </c>
      <c r="Q24" s="391" t="s">
        <v>241</v>
      </c>
      <c r="R24" s="391" t="s">
        <v>92</v>
      </c>
      <c r="S24" s="391" t="s">
        <v>166</v>
      </c>
      <c r="T24" s="395"/>
      <c r="U24" s="393">
        <f>V24</f>
        <v>700000</v>
      </c>
      <c r="V24" s="393">
        <v>700000</v>
      </c>
      <c r="W24" s="393">
        <v>0</v>
      </c>
      <c r="X24" s="393">
        <v>0</v>
      </c>
      <c r="Y24" s="393">
        <v>0</v>
      </c>
      <c r="Z24" s="393">
        <v>0</v>
      </c>
      <c r="AA24" s="392">
        <v>0</v>
      </c>
      <c r="AB24" s="393">
        <v>123530</v>
      </c>
      <c r="AC24" s="392" t="s">
        <v>95</v>
      </c>
      <c r="AD24" s="392">
        <v>0</v>
      </c>
      <c r="AE24" s="392">
        <f>V24</f>
        <v>700000</v>
      </c>
      <c r="AF24" s="392">
        <v>0</v>
      </c>
      <c r="AG24" s="391"/>
      <c r="AH24" s="394"/>
      <c r="AI24" s="394"/>
      <c r="AJ24" s="379"/>
    </row>
    <row r="25" spans="1:36" s="98" customFormat="1" ht="55.5" customHeight="1" thickBot="1" x14ac:dyDescent="0.3">
      <c r="A25" s="97"/>
      <c r="B25" s="388"/>
      <c r="C25" s="386"/>
      <c r="D25" s="386"/>
      <c r="E25" s="386"/>
      <c r="F25" s="386"/>
      <c r="G25" s="386"/>
      <c r="H25" s="390"/>
      <c r="I25" s="390"/>
      <c r="J25" s="128" t="s">
        <v>427</v>
      </c>
      <c r="K25" s="128" t="s">
        <v>428</v>
      </c>
      <c r="L25" s="128" t="s">
        <v>429</v>
      </c>
      <c r="M25" s="128">
        <v>10</v>
      </c>
      <c r="N25" s="386"/>
      <c r="O25" s="386"/>
      <c r="P25" s="376"/>
      <c r="Q25" s="376"/>
      <c r="R25" s="376"/>
      <c r="S25" s="376"/>
      <c r="T25" s="386"/>
      <c r="U25" s="384"/>
      <c r="V25" s="384"/>
      <c r="W25" s="384"/>
      <c r="X25" s="384"/>
      <c r="Y25" s="384"/>
      <c r="Z25" s="384"/>
      <c r="AA25" s="382"/>
      <c r="AB25" s="384"/>
      <c r="AC25" s="382"/>
      <c r="AD25" s="382"/>
      <c r="AE25" s="382"/>
      <c r="AF25" s="382"/>
      <c r="AG25" s="376"/>
      <c r="AH25" s="378"/>
      <c r="AI25" s="378"/>
      <c r="AJ25" s="379"/>
    </row>
    <row r="26" spans="1:36" s="98" customFormat="1" ht="51" customHeight="1" thickBot="1" x14ac:dyDescent="0.3">
      <c r="A26" s="97"/>
      <c r="B26" s="408" t="s">
        <v>435</v>
      </c>
      <c r="C26" s="409" t="s">
        <v>436</v>
      </c>
      <c r="D26" s="409" t="s">
        <v>421</v>
      </c>
      <c r="E26" s="409" t="s">
        <v>231</v>
      </c>
      <c r="F26" s="385" t="s">
        <v>437</v>
      </c>
      <c r="G26" s="409" t="s">
        <v>233</v>
      </c>
      <c r="H26" s="389" t="s">
        <v>84</v>
      </c>
      <c r="I26" s="389" t="s">
        <v>84</v>
      </c>
      <c r="J26" s="127" t="s">
        <v>423</v>
      </c>
      <c r="K26" s="127" t="s">
        <v>424</v>
      </c>
      <c r="L26" s="127" t="s">
        <v>146</v>
      </c>
      <c r="M26" s="127">
        <v>14</v>
      </c>
      <c r="N26" s="385" t="s">
        <v>147</v>
      </c>
      <c r="O26" s="385" t="s">
        <v>137</v>
      </c>
      <c r="P26" s="375" t="s">
        <v>240</v>
      </c>
      <c r="Q26" s="375" t="s">
        <v>241</v>
      </c>
      <c r="R26" s="375" t="s">
        <v>92</v>
      </c>
      <c r="S26" s="375" t="s">
        <v>166</v>
      </c>
      <c r="T26" s="401">
        <f>U26</f>
        <v>1050000</v>
      </c>
      <c r="U26" s="383">
        <f>V26</f>
        <v>1050000</v>
      </c>
      <c r="V26" s="383">
        <v>1050000</v>
      </c>
      <c r="W26" s="383">
        <v>0</v>
      </c>
      <c r="X26" s="383">
        <v>0</v>
      </c>
      <c r="Y26" s="383">
        <v>0</v>
      </c>
      <c r="Z26" s="383">
        <v>0</v>
      </c>
      <c r="AA26" s="381">
        <v>0</v>
      </c>
      <c r="AB26" s="383">
        <v>185294.12</v>
      </c>
      <c r="AC26" s="381" t="s">
        <v>95</v>
      </c>
      <c r="AD26" s="381">
        <v>0</v>
      </c>
      <c r="AE26" s="381">
        <f>V26</f>
        <v>1050000</v>
      </c>
      <c r="AF26" s="381">
        <v>0</v>
      </c>
      <c r="AG26" s="375"/>
      <c r="AH26" s="400" t="s">
        <v>426</v>
      </c>
      <c r="AI26" s="400" t="s">
        <v>438</v>
      </c>
      <c r="AJ26" s="379"/>
    </row>
    <row r="27" spans="1:36" s="98" customFormat="1" ht="59.65" customHeight="1" thickBot="1" x14ac:dyDescent="0.3">
      <c r="A27" s="97"/>
      <c r="B27" s="405"/>
      <c r="C27" s="407"/>
      <c r="D27" s="407"/>
      <c r="E27" s="407"/>
      <c r="F27" s="386"/>
      <c r="G27" s="407"/>
      <c r="H27" s="390"/>
      <c r="I27" s="390"/>
      <c r="J27" s="128" t="s">
        <v>427</v>
      </c>
      <c r="K27" s="128" t="s">
        <v>428</v>
      </c>
      <c r="L27" s="128" t="s">
        <v>429</v>
      </c>
      <c r="M27" s="128">
        <v>14</v>
      </c>
      <c r="N27" s="386"/>
      <c r="O27" s="386"/>
      <c r="P27" s="376"/>
      <c r="Q27" s="376"/>
      <c r="R27" s="376"/>
      <c r="S27" s="376"/>
      <c r="T27" s="402"/>
      <c r="U27" s="384"/>
      <c r="V27" s="384"/>
      <c r="W27" s="384"/>
      <c r="X27" s="384"/>
      <c r="Y27" s="384"/>
      <c r="Z27" s="384"/>
      <c r="AA27" s="382"/>
      <c r="AB27" s="384"/>
      <c r="AC27" s="382"/>
      <c r="AD27" s="382"/>
      <c r="AE27" s="382"/>
      <c r="AF27" s="382"/>
      <c r="AG27" s="376"/>
      <c r="AH27" s="399"/>
      <c r="AI27" s="399"/>
      <c r="AJ27" s="379"/>
    </row>
    <row r="28" spans="1:36" s="98" customFormat="1" ht="51" customHeight="1" thickBot="1" x14ac:dyDescent="0.3">
      <c r="A28" s="97"/>
      <c r="B28" s="404" t="s">
        <v>439</v>
      </c>
      <c r="C28" s="406" t="s">
        <v>440</v>
      </c>
      <c r="D28" s="406" t="s">
        <v>421</v>
      </c>
      <c r="E28" s="406" t="s">
        <v>231</v>
      </c>
      <c r="F28" s="395" t="s">
        <v>443</v>
      </c>
      <c r="G28" s="406" t="s">
        <v>233</v>
      </c>
      <c r="H28" s="396" t="s">
        <v>84</v>
      </c>
      <c r="I28" s="396" t="s">
        <v>84</v>
      </c>
      <c r="J28" s="131" t="s">
        <v>423</v>
      </c>
      <c r="K28" s="131" t="s">
        <v>424</v>
      </c>
      <c r="L28" s="131" t="s">
        <v>146</v>
      </c>
      <c r="M28" s="131">
        <v>14</v>
      </c>
      <c r="N28" s="395" t="s">
        <v>147</v>
      </c>
      <c r="O28" s="395" t="s">
        <v>89</v>
      </c>
      <c r="P28" s="391" t="s">
        <v>240</v>
      </c>
      <c r="Q28" s="391" t="s">
        <v>241</v>
      </c>
      <c r="R28" s="391" t="s">
        <v>92</v>
      </c>
      <c r="S28" s="391" t="s">
        <v>166</v>
      </c>
      <c r="T28" s="403">
        <f>SUM(U28:U31)</f>
        <v>1000000</v>
      </c>
      <c r="U28" s="393">
        <f>V28</f>
        <v>600000</v>
      </c>
      <c r="V28" s="393">
        <v>600000</v>
      </c>
      <c r="W28" s="393">
        <v>0</v>
      </c>
      <c r="X28" s="393">
        <v>0</v>
      </c>
      <c r="Y28" s="393">
        <v>0</v>
      </c>
      <c r="Z28" s="393">
        <v>0</v>
      </c>
      <c r="AA28" s="392">
        <v>0</v>
      </c>
      <c r="AB28" s="393">
        <v>105882.36</v>
      </c>
      <c r="AC28" s="392" t="s">
        <v>95</v>
      </c>
      <c r="AD28" s="392">
        <v>0</v>
      </c>
      <c r="AE28" s="392">
        <f>V28</f>
        <v>600000</v>
      </c>
      <c r="AF28" s="392">
        <v>0</v>
      </c>
      <c r="AG28" s="391"/>
      <c r="AH28" s="398" t="s">
        <v>255</v>
      </c>
      <c r="AI28" s="398" t="s">
        <v>442</v>
      </c>
      <c r="AJ28" s="379"/>
    </row>
    <row r="29" spans="1:36" s="98" customFormat="1" ht="58.9" customHeight="1" thickBot="1" x14ac:dyDescent="0.3">
      <c r="A29" s="97"/>
      <c r="B29" s="404"/>
      <c r="C29" s="406"/>
      <c r="D29" s="406"/>
      <c r="E29" s="406"/>
      <c r="F29" s="395"/>
      <c r="G29" s="406"/>
      <c r="H29" s="396"/>
      <c r="I29" s="396"/>
      <c r="J29" s="131" t="s">
        <v>427</v>
      </c>
      <c r="K29" s="131" t="s">
        <v>428</v>
      </c>
      <c r="L29" s="131" t="s">
        <v>429</v>
      </c>
      <c r="M29" s="131">
        <v>14</v>
      </c>
      <c r="N29" s="395"/>
      <c r="O29" s="395"/>
      <c r="P29" s="391"/>
      <c r="Q29" s="391"/>
      <c r="R29" s="391"/>
      <c r="S29" s="391"/>
      <c r="T29" s="403"/>
      <c r="U29" s="393"/>
      <c r="V29" s="393"/>
      <c r="W29" s="393"/>
      <c r="X29" s="393"/>
      <c r="Y29" s="393"/>
      <c r="Z29" s="393"/>
      <c r="AA29" s="392"/>
      <c r="AB29" s="393"/>
      <c r="AC29" s="392"/>
      <c r="AD29" s="392"/>
      <c r="AE29" s="392"/>
      <c r="AF29" s="392"/>
      <c r="AG29" s="391"/>
      <c r="AH29" s="398"/>
      <c r="AI29" s="398"/>
      <c r="AJ29" s="379"/>
    </row>
    <row r="30" spans="1:36" s="98" customFormat="1" ht="55.9" customHeight="1" thickBot="1" x14ac:dyDescent="0.3">
      <c r="A30" s="97"/>
      <c r="B30" s="404"/>
      <c r="C30" s="406"/>
      <c r="D30" s="406"/>
      <c r="E30" s="406"/>
      <c r="F30" s="395" t="s">
        <v>444</v>
      </c>
      <c r="G30" s="406"/>
      <c r="H30" s="396" t="s">
        <v>84</v>
      </c>
      <c r="I30" s="396" t="s">
        <v>84</v>
      </c>
      <c r="J30" s="131" t="s">
        <v>423</v>
      </c>
      <c r="K30" s="131" t="s">
        <v>424</v>
      </c>
      <c r="L30" s="131" t="s">
        <v>146</v>
      </c>
      <c r="M30" s="131">
        <v>17</v>
      </c>
      <c r="N30" s="395" t="s">
        <v>147</v>
      </c>
      <c r="O30" s="395" t="s">
        <v>445</v>
      </c>
      <c r="P30" s="391" t="s">
        <v>240</v>
      </c>
      <c r="Q30" s="391" t="s">
        <v>241</v>
      </c>
      <c r="R30" s="391" t="s">
        <v>92</v>
      </c>
      <c r="S30" s="391" t="s">
        <v>166</v>
      </c>
      <c r="T30" s="403"/>
      <c r="U30" s="393">
        <f>V30</f>
        <v>400000</v>
      </c>
      <c r="V30" s="393">
        <v>400000</v>
      </c>
      <c r="W30" s="393">
        <v>0</v>
      </c>
      <c r="X30" s="393">
        <v>0</v>
      </c>
      <c r="Y30" s="393">
        <v>0</v>
      </c>
      <c r="Z30" s="393">
        <v>0</v>
      </c>
      <c r="AA30" s="392">
        <v>0</v>
      </c>
      <c r="AB30" s="393">
        <v>70600</v>
      </c>
      <c r="AC30" s="392" t="s">
        <v>95</v>
      </c>
      <c r="AD30" s="392">
        <v>0</v>
      </c>
      <c r="AE30" s="392">
        <f>V30</f>
        <v>400000</v>
      </c>
      <c r="AF30" s="392">
        <v>0</v>
      </c>
      <c r="AG30" s="391"/>
      <c r="AH30" s="398"/>
      <c r="AI30" s="398"/>
      <c r="AJ30" s="379"/>
    </row>
    <row r="31" spans="1:36" s="98" customFormat="1" ht="61.5" customHeight="1" thickBot="1" x14ac:dyDescent="0.3">
      <c r="A31" s="97"/>
      <c r="B31" s="405"/>
      <c r="C31" s="407"/>
      <c r="D31" s="407"/>
      <c r="E31" s="407"/>
      <c r="F31" s="386"/>
      <c r="G31" s="407"/>
      <c r="H31" s="390"/>
      <c r="I31" s="390"/>
      <c r="J31" s="128" t="s">
        <v>427</v>
      </c>
      <c r="K31" s="128" t="s">
        <v>428</v>
      </c>
      <c r="L31" s="128" t="s">
        <v>429</v>
      </c>
      <c r="M31" s="128">
        <v>17</v>
      </c>
      <c r="N31" s="386"/>
      <c r="O31" s="386"/>
      <c r="P31" s="376"/>
      <c r="Q31" s="376"/>
      <c r="R31" s="376"/>
      <c r="S31" s="376"/>
      <c r="T31" s="402"/>
      <c r="U31" s="384"/>
      <c r="V31" s="384"/>
      <c r="W31" s="384"/>
      <c r="X31" s="384"/>
      <c r="Y31" s="384"/>
      <c r="Z31" s="384"/>
      <c r="AA31" s="382"/>
      <c r="AB31" s="384"/>
      <c r="AC31" s="382"/>
      <c r="AD31" s="382"/>
      <c r="AE31" s="382"/>
      <c r="AF31" s="382"/>
      <c r="AG31" s="376"/>
      <c r="AH31" s="399"/>
      <c r="AI31" s="399"/>
      <c r="AJ31" s="379"/>
    </row>
    <row r="32" spans="1:36" s="98" customFormat="1" ht="51" customHeight="1" thickBot="1" x14ac:dyDescent="0.3">
      <c r="A32" s="97"/>
      <c r="B32" s="387" t="s">
        <v>446</v>
      </c>
      <c r="C32" s="385" t="s">
        <v>447</v>
      </c>
      <c r="D32" s="385" t="s">
        <v>421</v>
      </c>
      <c r="E32" s="385" t="s">
        <v>231</v>
      </c>
      <c r="F32" s="385" t="s">
        <v>448</v>
      </c>
      <c r="G32" s="385" t="s">
        <v>233</v>
      </c>
      <c r="H32" s="389" t="s">
        <v>84</v>
      </c>
      <c r="I32" s="389" t="s">
        <v>84</v>
      </c>
      <c r="J32" s="127" t="s">
        <v>423</v>
      </c>
      <c r="K32" s="127" t="s">
        <v>424</v>
      </c>
      <c r="L32" s="127" t="s">
        <v>146</v>
      </c>
      <c r="M32" s="127">
        <v>6</v>
      </c>
      <c r="N32" s="385" t="s">
        <v>147</v>
      </c>
      <c r="O32" s="385" t="s">
        <v>120</v>
      </c>
      <c r="P32" s="375" t="s">
        <v>240</v>
      </c>
      <c r="Q32" s="375" t="s">
        <v>241</v>
      </c>
      <c r="R32" s="375" t="s">
        <v>92</v>
      </c>
      <c r="S32" s="375" t="s">
        <v>166</v>
      </c>
      <c r="T32" s="383">
        <f>U32</f>
        <v>200000</v>
      </c>
      <c r="U32" s="383">
        <f>V32</f>
        <v>200000</v>
      </c>
      <c r="V32" s="383">
        <v>200000</v>
      </c>
      <c r="W32" s="383">
        <v>0</v>
      </c>
      <c r="X32" s="383">
        <v>0</v>
      </c>
      <c r="Y32" s="383">
        <v>0</v>
      </c>
      <c r="Z32" s="383">
        <v>0</v>
      </c>
      <c r="AA32" s="381">
        <v>0</v>
      </c>
      <c r="AB32" s="383">
        <v>35294.120000000003</v>
      </c>
      <c r="AC32" s="381" t="s">
        <v>95</v>
      </c>
      <c r="AD32" s="381">
        <v>0</v>
      </c>
      <c r="AE32" s="381">
        <f>V32</f>
        <v>200000</v>
      </c>
      <c r="AF32" s="381">
        <v>0</v>
      </c>
      <c r="AG32" s="375"/>
      <c r="AH32" s="377" t="s">
        <v>256</v>
      </c>
      <c r="AI32" s="377" t="s">
        <v>449</v>
      </c>
      <c r="AJ32" s="379"/>
    </row>
    <row r="33" spans="1:36" s="98" customFormat="1" ht="54.4" customHeight="1" thickBot="1" x14ac:dyDescent="0.3">
      <c r="A33" s="97"/>
      <c r="B33" s="388"/>
      <c r="C33" s="386"/>
      <c r="D33" s="386"/>
      <c r="E33" s="386"/>
      <c r="F33" s="386"/>
      <c r="G33" s="386"/>
      <c r="H33" s="390"/>
      <c r="I33" s="390"/>
      <c r="J33" s="128" t="s">
        <v>427</v>
      </c>
      <c r="K33" s="128" t="s">
        <v>428</v>
      </c>
      <c r="L33" s="128" t="s">
        <v>429</v>
      </c>
      <c r="M33" s="128">
        <v>6</v>
      </c>
      <c r="N33" s="386"/>
      <c r="O33" s="386"/>
      <c r="P33" s="376"/>
      <c r="Q33" s="376"/>
      <c r="R33" s="376"/>
      <c r="S33" s="376"/>
      <c r="T33" s="386"/>
      <c r="U33" s="384"/>
      <c r="V33" s="384"/>
      <c r="W33" s="384"/>
      <c r="X33" s="384"/>
      <c r="Y33" s="384"/>
      <c r="Z33" s="384"/>
      <c r="AA33" s="382"/>
      <c r="AB33" s="384"/>
      <c r="AC33" s="382"/>
      <c r="AD33" s="382"/>
      <c r="AE33" s="382"/>
      <c r="AF33" s="382"/>
      <c r="AG33" s="376"/>
      <c r="AH33" s="378"/>
      <c r="AI33" s="378"/>
      <c r="AJ33" s="379"/>
    </row>
    <row r="34" spans="1:36" s="98" customFormat="1" ht="51" customHeight="1" thickBot="1" x14ac:dyDescent="0.3">
      <c r="A34" s="97"/>
      <c r="B34" s="387" t="s">
        <v>450</v>
      </c>
      <c r="C34" s="385" t="s">
        <v>451</v>
      </c>
      <c r="D34" s="385" t="s">
        <v>421</v>
      </c>
      <c r="E34" s="385" t="s">
        <v>231</v>
      </c>
      <c r="F34" s="385" t="s">
        <v>452</v>
      </c>
      <c r="G34" s="385" t="s">
        <v>233</v>
      </c>
      <c r="H34" s="389" t="s">
        <v>84</v>
      </c>
      <c r="I34" s="389" t="s">
        <v>84</v>
      </c>
      <c r="J34" s="127" t="s">
        <v>423</v>
      </c>
      <c r="K34" s="127" t="s">
        <v>424</v>
      </c>
      <c r="L34" s="127" t="s">
        <v>146</v>
      </c>
      <c r="M34" s="127">
        <v>12</v>
      </c>
      <c r="N34" s="385" t="s">
        <v>147</v>
      </c>
      <c r="O34" s="385" t="s">
        <v>120</v>
      </c>
      <c r="P34" s="375" t="s">
        <v>240</v>
      </c>
      <c r="Q34" s="375" t="s">
        <v>241</v>
      </c>
      <c r="R34" s="375" t="s">
        <v>92</v>
      </c>
      <c r="S34" s="375" t="s">
        <v>166</v>
      </c>
      <c r="T34" s="383">
        <f>U34</f>
        <v>300000</v>
      </c>
      <c r="U34" s="383">
        <f>V34</f>
        <v>300000</v>
      </c>
      <c r="V34" s="383">
        <v>300000</v>
      </c>
      <c r="W34" s="383">
        <v>0</v>
      </c>
      <c r="X34" s="383">
        <v>0</v>
      </c>
      <c r="Y34" s="383">
        <v>0</v>
      </c>
      <c r="Z34" s="383">
        <v>0</v>
      </c>
      <c r="AA34" s="381">
        <v>0</v>
      </c>
      <c r="AB34" s="383">
        <v>52941.18</v>
      </c>
      <c r="AC34" s="381" t="s">
        <v>95</v>
      </c>
      <c r="AD34" s="381">
        <v>0</v>
      </c>
      <c r="AE34" s="381">
        <f>V34</f>
        <v>300000</v>
      </c>
      <c r="AF34" s="381">
        <v>0</v>
      </c>
      <c r="AG34" s="375"/>
      <c r="AH34" s="377" t="s">
        <v>453</v>
      </c>
      <c r="AI34" s="377" t="s">
        <v>454</v>
      </c>
      <c r="AJ34" s="379"/>
    </row>
    <row r="35" spans="1:36" s="98" customFormat="1" ht="58.15" customHeight="1" thickBot="1" x14ac:dyDescent="0.3">
      <c r="A35" s="97"/>
      <c r="B35" s="388"/>
      <c r="C35" s="386"/>
      <c r="D35" s="386"/>
      <c r="E35" s="386"/>
      <c r="F35" s="386"/>
      <c r="G35" s="386"/>
      <c r="H35" s="390"/>
      <c r="I35" s="390"/>
      <c r="J35" s="128" t="s">
        <v>427</v>
      </c>
      <c r="K35" s="128" t="s">
        <v>428</v>
      </c>
      <c r="L35" s="128" t="s">
        <v>429</v>
      </c>
      <c r="M35" s="128">
        <v>20</v>
      </c>
      <c r="N35" s="386"/>
      <c r="O35" s="386"/>
      <c r="P35" s="376"/>
      <c r="Q35" s="376"/>
      <c r="R35" s="376"/>
      <c r="S35" s="376"/>
      <c r="T35" s="386"/>
      <c r="U35" s="384"/>
      <c r="V35" s="384"/>
      <c r="W35" s="384"/>
      <c r="X35" s="384"/>
      <c r="Y35" s="384"/>
      <c r="Z35" s="384"/>
      <c r="AA35" s="382"/>
      <c r="AB35" s="384"/>
      <c r="AC35" s="382"/>
      <c r="AD35" s="382"/>
      <c r="AE35" s="382"/>
      <c r="AF35" s="382"/>
      <c r="AG35" s="376"/>
      <c r="AH35" s="378"/>
      <c r="AI35" s="378"/>
      <c r="AJ35" s="379"/>
    </row>
    <row r="36" spans="1:36" s="98" customFormat="1" ht="51" customHeight="1" thickBot="1" x14ac:dyDescent="0.3">
      <c r="A36" s="97"/>
      <c r="B36" s="387" t="s">
        <v>455</v>
      </c>
      <c r="C36" s="385" t="s">
        <v>456</v>
      </c>
      <c r="D36" s="385" t="s">
        <v>421</v>
      </c>
      <c r="E36" s="385" t="s">
        <v>231</v>
      </c>
      <c r="F36" s="385" t="s">
        <v>457</v>
      </c>
      <c r="G36" s="385" t="s">
        <v>233</v>
      </c>
      <c r="H36" s="389" t="s">
        <v>84</v>
      </c>
      <c r="I36" s="389" t="s">
        <v>84</v>
      </c>
      <c r="J36" s="127" t="s">
        <v>423</v>
      </c>
      <c r="K36" s="127" t="s">
        <v>424</v>
      </c>
      <c r="L36" s="127" t="s">
        <v>146</v>
      </c>
      <c r="M36" s="127">
        <v>10</v>
      </c>
      <c r="N36" s="385" t="s">
        <v>147</v>
      </c>
      <c r="O36" s="385" t="s">
        <v>120</v>
      </c>
      <c r="P36" s="375" t="s">
        <v>240</v>
      </c>
      <c r="Q36" s="375" t="s">
        <v>241</v>
      </c>
      <c r="R36" s="375" t="s">
        <v>92</v>
      </c>
      <c r="S36" s="375" t="s">
        <v>166</v>
      </c>
      <c r="T36" s="383">
        <f>U36</f>
        <v>1000000</v>
      </c>
      <c r="U36" s="383">
        <f>V36</f>
        <v>1000000</v>
      </c>
      <c r="V36" s="383">
        <v>1000000</v>
      </c>
      <c r="W36" s="383">
        <v>0</v>
      </c>
      <c r="X36" s="383">
        <v>0</v>
      </c>
      <c r="Y36" s="383">
        <v>0</v>
      </c>
      <c r="Z36" s="383">
        <v>0</v>
      </c>
      <c r="AA36" s="381">
        <v>0</v>
      </c>
      <c r="AB36" s="383">
        <v>176470.59</v>
      </c>
      <c r="AC36" s="381" t="s">
        <v>95</v>
      </c>
      <c r="AD36" s="381">
        <v>0</v>
      </c>
      <c r="AE36" s="381">
        <f>V36</f>
        <v>1000000</v>
      </c>
      <c r="AF36" s="381">
        <v>0</v>
      </c>
      <c r="AG36" s="375"/>
      <c r="AH36" s="377" t="s">
        <v>458</v>
      </c>
      <c r="AI36" s="377" t="s">
        <v>459</v>
      </c>
      <c r="AJ36" s="379"/>
    </row>
    <row r="37" spans="1:36" s="98" customFormat="1" ht="51" customHeight="1" thickBot="1" x14ac:dyDescent="0.3">
      <c r="A37" s="97"/>
      <c r="B37" s="388"/>
      <c r="C37" s="386"/>
      <c r="D37" s="386"/>
      <c r="E37" s="386"/>
      <c r="F37" s="386"/>
      <c r="G37" s="386"/>
      <c r="H37" s="390"/>
      <c r="I37" s="390"/>
      <c r="J37" s="128" t="s">
        <v>427</v>
      </c>
      <c r="K37" s="128" t="s">
        <v>428</v>
      </c>
      <c r="L37" s="128" t="s">
        <v>429</v>
      </c>
      <c r="M37" s="128">
        <v>10</v>
      </c>
      <c r="N37" s="386"/>
      <c r="O37" s="386"/>
      <c r="P37" s="376"/>
      <c r="Q37" s="376"/>
      <c r="R37" s="376"/>
      <c r="S37" s="376"/>
      <c r="T37" s="386"/>
      <c r="U37" s="384"/>
      <c r="V37" s="384"/>
      <c r="W37" s="384"/>
      <c r="X37" s="384"/>
      <c r="Y37" s="384"/>
      <c r="Z37" s="384"/>
      <c r="AA37" s="382"/>
      <c r="AB37" s="384"/>
      <c r="AC37" s="382"/>
      <c r="AD37" s="382"/>
      <c r="AE37" s="382"/>
      <c r="AF37" s="382"/>
      <c r="AG37" s="376"/>
      <c r="AH37" s="378"/>
      <c r="AI37" s="378"/>
      <c r="AJ37" s="379"/>
    </row>
    <row r="38" spans="1:36" s="98" customFormat="1" ht="57.4" customHeight="1" thickBot="1" x14ac:dyDescent="0.3">
      <c r="A38" s="97"/>
      <c r="B38" s="387" t="s">
        <v>460</v>
      </c>
      <c r="C38" s="385" t="s">
        <v>461</v>
      </c>
      <c r="D38" s="385" t="s">
        <v>462</v>
      </c>
      <c r="E38" s="385" t="s">
        <v>231</v>
      </c>
      <c r="F38" s="385" t="s">
        <v>463</v>
      </c>
      <c r="G38" s="385" t="s">
        <v>233</v>
      </c>
      <c r="H38" s="389" t="s">
        <v>84</v>
      </c>
      <c r="I38" s="389" t="s">
        <v>84</v>
      </c>
      <c r="J38" s="127" t="s">
        <v>464</v>
      </c>
      <c r="K38" s="127" t="s">
        <v>465</v>
      </c>
      <c r="L38" s="127" t="s">
        <v>146</v>
      </c>
      <c r="M38" s="127">
        <v>20</v>
      </c>
      <c r="N38" s="385" t="s">
        <v>147</v>
      </c>
      <c r="O38" s="385" t="s">
        <v>130</v>
      </c>
      <c r="P38" s="375" t="s">
        <v>240</v>
      </c>
      <c r="Q38" s="375" t="s">
        <v>241</v>
      </c>
      <c r="R38" s="375" t="s">
        <v>92</v>
      </c>
      <c r="S38" s="375" t="s">
        <v>166</v>
      </c>
      <c r="T38" s="383">
        <f>SUM(U38:U41)</f>
        <v>625000</v>
      </c>
      <c r="U38" s="383">
        <f>V38</f>
        <v>150000</v>
      </c>
      <c r="V38" s="383">
        <v>150000</v>
      </c>
      <c r="W38" s="383">
        <v>0</v>
      </c>
      <c r="X38" s="383">
        <v>0</v>
      </c>
      <c r="Y38" s="383">
        <v>0</v>
      </c>
      <c r="Z38" s="383">
        <v>0</v>
      </c>
      <c r="AA38" s="381">
        <v>0</v>
      </c>
      <c r="AB38" s="383">
        <v>26470.6</v>
      </c>
      <c r="AC38" s="381" t="s">
        <v>95</v>
      </c>
      <c r="AD38" s="381">
        <v>0</v>
      </c>
      <c r="AE38" s="381">
        <f>V38</f>
        <v>150000</v>
      </c>
      <c r="AF38" s="381">
        <v>0</v>
      </c>
      <c r="AG38" s="375"/>
      <c r="AH38" s="377" t="s">
        <v>425</v>
      </c>
      <c r="AI38" s="377" t="s">
        <v>426</v>
      </c>
      <c r="AJ38" s="379"/>
    </row>
    <row r="39" spans="1:36" s="98" customFormat="1" ht="57.4" customHeight="1" thickBot="1" x14ac:dyDescent="0.3">
      <c r="A39" s="97"/>
      <c r="B39" s="397"/>
      <c r="C39" s="395"/>
      <c r="D39" s="395"/>
      <c r="E39" s="395"/>
      <c r="F39" s="395"/>
      <c r="G39" s="395"/>
      <c r="H39" s="396"/>
      <c r="I39" s="396"/>
      <c r="J39" s="131" t="s">
        <v>466</v>
      </c>
      <c r="K39" s="131" t="s">
        <v>467</v>
      </c>
      <c r="L39" s="131" t="s">
        <v>429</v>
      </c>
      <c r="M39" s="131">
        <v>20</v>
      </c>
      <c r="N39" s="395"/>
      <c r="O39" s="395"/>
      <c r="P39" s="391"/>
      <c r="Q39" s="391"/>
      <c r="R39" s="391"/>
      <c r="S39" s="391"/>
      <c r="T39" s="395"/>
      <c r="U39" s="393"/>
      <c r="V39" s="393"/>
      <c r="W39" s="393"/>
      <c r="X39" s="393"/>
      <c r="Y39" s="393"/>
      <c r="Z39" s="393"/>
      <c r="AA39" s="392"/>
      <c r="AB39" s="393"/>
      <c r="AC39" s="392"/>
      <c r="AD39" s="392"/>
      <c r="AE39" s="392"/>
      <c r="AF39" s="392"/>
      <c r="AG39" s="391"/>
      <c r="AH39" s="394"/>
      <c r="AI39" s="394"/>
      <c r="AJ39" s="379"/>
    </row>
    <row r="40" spans="1:36" s="98" customFormat="1" ht="58.15" customHeight="1" thickBot="1" x14ac:dyDescent="0.3">
      <c r="A40" s="97"/>
      <c r="B40" s="397"/>
      <c r="C40" s="395"/>
      <c r="D40" s="395"/>
      <c r="E40" s="395"/>
      <c r="F40" s="395" t="s">
        <v>468</v>
      </c>
      <c r="G40" s="395"/>
      <c r="H40" s="396" t="s">
        <v>84</v>
      </c>
      <c r="I40" s="396" t="s">
        <v>84</v>
      </c>
      <c r="J40" s="131" t="s">
        <v>464</v>
      </c>
      <c r="K40" s="131" t="s">
        <v>465</v>
      </c>
      <c r="L40" s="131" t="s">
        <v>146</v>
      </c>
      <c r="M40" s="131">
        <v>36</v>
      </c>
      <c r="N40" s="395" t="s">
        <v>147</v>
      </c>
      <c r="O40" s="395" t="s">
        <v>122</v>
      </c>
      <c r="P40" s="391" t="s">
        <v>240</v>
      </c>
      <c r="Q40" s="391" t="s">
        <v>241</v>
      </c>
      <c r="R40" s="391" t="s">
        <v>92</v>
      </c>
      <c r="S40" s="391" t="s">
        <v>166</v>
      </c>
      <c r="T40" s="395"/>
      <c r="U40" s="393">
        <f>V40</f>
        <v>475000</v>
      </c>
      <c r="V40" s="393">
        <v>475000</v>
      </c>
      <c r="W40" s="393">
        <v>0</v>
      </c>
      <c r="X40" s="393">
        <v>0</v>
      </c>
      <c r="Y40" s="393">
        <v>0</v>
      </c>
      <c r="Z40" s="393">
        <v>0</v>
      </c>
      <c r="AA40" s="392">
        <v>0</v>
      </c>
      <c r="AB40" s="393">
        <v>83824</v>
      </c>
      <c r="AC40" s="392" t="s">
        <v>95</v>
      </c>
      <c r="AD40" s="392">
        <v>0</v>
      </c>
      <c r="AE40" s="392">
        <f>V40</f>
        <v>475000</v>
      </c>
      <c r="AF40" s="392">
        <v>0</v>
      </c>
      <c r="AG40" s="391"/>
      <c r="AH40" s="394"/>
      <c r="AI40" s="394"/>
      <c r="AJ40" s="379"/>
    </row>
    <row r="41" spans="1:36" s="98" customFormat="1" ht="57.4" customHeight="1" thickBot="1" x14ac:dyDescent="0.3">
      <c r="A41" s="97"/>
      <c r="B41" s="388"/>
      <c r="C41" s="386"/>
      <c r="D41" s="386"/>
      <c r="E41" s="386"/>
      <c r="F41" s="386"/>
      <c r="G41" s="386"/>
      <c r="H41" s="390"/>
      <c r="I41" s="390"/>
      <c r="J41" s="128" t="s">
        <v>466</v>
      </c>
      <c r="K41" s="128" t="s">
        <v>467</v>
      </c>
      <c r="L41" s="128" t="s">
        <v>429</v>
      </c>
      <c r="M41" s="128">
        <v>52</v>
      </c>
      <c r="N41" s="386"/>
      <c r="O41" s="386"/>
      <c r="P41" s="376"/>
      <c r="Q41" s="376"/>
      <c r="R41" s="376"/>
      <c r="S41" s="376"/>
      <c r="T41" s="386"/>
      <c r="U41" s="384"/>
      <c r="V41" s="384"/>
      <c r="W41" s="384"/>
      <c r="X41" s="384"/>
      <c r="Y41" s="384"/>
      <c r="Z41" s="384"/>
      <c r="AA41" s="382"/>
      <c r="AB41" s="384"/>
      <c r="AC41" s="382"/>
      <c r="AD41" s="382"/>
      <c r="AE41" s="382"/>
      <c r="AF41" s="382"/>
      <c r="AG41" s="376"/>
      <c r="AH41" s="378"/>
      <c r="AI41" s="378"/>
      <c r="AJ41" s="379"/>
    </row>
    <row r="42" spans="1:36" s="98" customFormat="1" ht="54" customHeight="1" thickBot="1" x14ac:dyDescent="0.3">
      <c r="A42" s="97"/>
      <c r="B42" s="387" t="s">
        <v>469</v>
      </c>
      <c r="C42" s="385" t="s">
        <v>470</v>
      </c>
      <c r="D42" s="385" t="s">
        <v>462</v>
      </c>
      <c r="E42" s="385" t="s">
        <v>231</v>
      </c>
      <c r="F42" s="385" t="s">
        <v>471</v>
      </c>
      <c r="G42" s="385" t="s">
        <v>233</v>
      </c>
      <c r="H42" s="389" t="s">
        <v>84</v>
      </c>
      <c r="I42" s="389" t="s">
        <v>84</v>
      </c>
      <c r="J42" s="127" t="s">
        <v>464</v>
      </c>
      <c r="K42" s="127" t="s">
        <v>465</v>
      </c>
      <c r="L42" s="127" t="s">
        <v>146</v>
      </c>
      <c r="M42" s="127">
        <v>20</v>
      </c>
      <c r="N42" s="385" t="s">
        <v>147</v>
      </c>
      <c r="O42" s="385" t="s">
        <v>472</v>
      </c>
      <c r="P42" s="375" t="s">
        <v>240</v>
      </c>
      <c r="Q42" s="375" t="s">
        <v>241</v>
      </c>
      <c r="R42" s="375" t="s">
        <v>92</v>
      </c>
      <c r="S42" s="375" t="s">
        <v>166</v>
      </c>
      <c r="T42" s="383">
        <f>U42</f>
        <v>700000</v>
      </c>
      <c r="U42" s="383">
        <f>V42</f>
        <v>700000</v>
      </c>
      <c r="V42" s="383">
        <v>700000</v>
      </c>
      <c r="W42" s="383">
        <v>0</v>
      </c>
      <c r="X42" s="383">
        <v>0</v>
      </c>
      <c r="Y42" s="383">
        <v>0</v>
      </c>
      <c r="Z42" s="383">
        <v>0</v>
      </c>
      <c r="AA42" s="381">
        <v>0</v>
      </c>
      <c r="AB42" s="383">
        <v>123530</v>
      </c>
      <c r="AC42" s="381" t="s">
        <v>95</v>
      </c>
      <c r="AD42" s="381">
        <v>0</v>
      </c>
      <c r="AE42" s="381">
        <f>V42</f>
        <v>700000</v>
      </c>
      <c r="AF42" s="381">
        <v>0</v>
      </c>
      <c r="AG42" s="375"/>
      <c r="AH42" s="377" t="s">
        <v>570</v>
      </c>
      <c r="AI42" s="377" t="s">
        <v>571</v>
      </c>
      <c r="AJ42" s="379"/>
    </row>
    <row r="43" spans="1:36" s="98" customFormat="1" ht="57.4" customHeight="1" thickBot="1" x14ac:dyDescent="0.3">
      <c r="A43" s="97"/>
      <c r="B43" s="388"/>
      <c r="C43" s="386"/>
      <c r="D43" s="386"/>
      <c r="E43" s="386"/>
      <c r="F43" s="386"/>
      <c r="G43" s="386"/>
      <c r="H43" s="390"/>
      <c r="I43" s="390"/>
      <c r="J43" s="128" t="s">
        <v>466</v>
      </c>
      <c r="K43" s="128" t="s">
        <v>467</v>
      </c>
      <c r="L43" s="128" t="s">
        <v>429</v>
      </c>
      <c r="M43" s="128">
        <v>20</v>
      </c>
      <c r="N43" s="386"/>
      <c r="O43" s="386"/>
      <c r="P43" s="376"/>
      <c r="Q43" s="376"/>
      <c r="R43" s="376"/>
      <c r="S43" s="376"/>
      <c r="T43" s="386"/>
      <c r="U43" s="384"/>
      <c r="V43" s="384"/>
      <c r="W43" s="384"/>
      <c r="X43" s="384"/>
      <c r="Y43" s="384"/>
      <c r="Z43" s="384"/>
      <c r="AA43" s="382"/>
      <c r="AB43" s="384"/>
      <c r="AC43" s="382"/>
      <c r="AD43" s="382"/>
      <c r="AE43" s="382"/>
      <c r="AF43" s="382"/>
      <c r="AG43" s="376"/>
      <c r="AH43" s="378"/>
      <c r="AI43" s="378"/>
      <c r="AJ43" s="379"/>
    </row>
    <row r="44" spans="1:36" s="98" customFormat="1" ht="57.4" customHeight="1" thickBot="1" x14ac:dyDescent="0.3">
      <c r="A44" s="97"/>
      <c r="B44" s="387" t="s">
        <v>473</v>
      </c>
      <c r="C44" s="385" t="s">
        <v>474</v>
      </c>
      <c r="D44" s="385" t="s">
        <v>462</v>
      </c>
      <c r="E44" s="385" t="s">
        <v>231</v>
      </c>
      <c r="F44" s="385" t="s">
        <v>475</v>
      </c>
      <c r="G44" s="385" t="s">
        <v>233</v>
      </c>
      <c r="H44" s="389" t="s">
        <v>84</v>
      </c>
      <c r="I44" s="389" t="s">
        <v>84</v>
      </c>
      <c r="J44" s="127" t="s">
        <v>464</v>
      </c>
      <c r="K44" s="127" t="s">
        <v>465</v>
      </c>
      <c r="L44" s="127" t="s">
        <v>146</v>
      </c>
      <c r="M44" s="127">
        <v>50</v>
      </c>
      <c r="N44" s="385" t="s">
        <v>147</v>
      </c>
      <c r="O44" s="385" t="s">
        <v>110</v>
      </c>
      <c r="P44" s="375" t="s">
        <v>240</v>
      </c>
      <c r="Q44" s="375" t="s">
        <v>241</v>
      </c>
      <c r="R44" s="375" t="s">
        <v>92</v>
      </c>
      <c r="S44" s="375" t="s">
        <v>166</v>
      </c>
      <c r="T44" s="383">
        <f>U44</f>
        <v>5675000</v>
      </c>
      <c r="U44" s="383">
        <f>V44</f>
        <v>5675000</v>
      </c>
      <c r="V44" s="383">
        <v>5675000</v>
      </c>
      <c r="W44" s="383">
        <v>0</v>
      </c>
      <c r="X44" s="383">
        <v>0</v>
      </c>
      <c r="Y44" s="383">
        <v>0</v>
      </c>
      <c r="Z44" s="383">
        <v>0</v>
      </c>
      <c r="AA44" s="381">
        <v>0</v>
      </c>
      <c r="AB44" s="383">
        <v>1001470.59</v>
      </c>
      <c r="AC44" s="381" t="s">
        <v>95</v>
      </c>
      <c r="AD44" s="381">
        <v>0</v>
      </c>
      <c r="AE44" s="381">
        <f>V44</f>
        <v>5675000</v>
      </c>
      <c r="AF44" s="381">
        <v>0</v>
      </c>
      <c r="AG44" s="375"/>
      <c r="AH44" s="377" t="s">
        <v>256</v>
      </c>
      <c r="AI44" s="377" t="s">
        <v>449</v>
      </c>
      <c r="AJ44" s="379"/>
    </row>
    <row r="45" spans="1:36" s="98" customFormat="1" ht="55.9" customHeight="1" thickBot="1" x14ac:dyDescent="0.3">
      <c r="A45" s="97"/>
      <c r="B45" s="388"/>
      <c r="C45" s="386"/>
      <c r="D45" s="386"/>
      <c r="E45" s="386"/>
      <c r="F45" s="386"/>
      <c r="G45" s="386"/>
      <c r="H45" s="390"/>
      <c r="I45" s="390"/>
      <c r="J45" s="128" t="s">
        <v>466</v>
      </c>
      <c r="K45" s="128" t="s">
        <v>467</v>
      </c>
      <c r="L45" s="128" t="s">
        <v>429</v>
      </c>
      <c r="M45" s="128">
        <v>500</v>
      </c>
      <c r="N45" s="386"/>
      <c r="O45" s="386"/>
      <c r="P45" s="376"/>
      <c r="Q45" s="376"/>
      <c r="R45" s="376"/>
      <c r="S45" s="376"/>
      <c r="T45" s="384"/>
      <c r="U45" s="384"/>
      <c r="V45" s="384"/>
      <c r="W45" s="384"/>
      <c r="X45" s="384"/>
      <c r="Y45" s="384"/>
      <c r="Z45" s="384"/>
      <c r="AA45" s="382"/>
      <c r="AB45" s="384"/>
      <c r="AC45" s="382"/>
      <c r="AD45" s="382"/>
      <c r="AE45" s="382"/>
      <c r="AF45" s="382"/>
      <c r="AG45" s="376"/>
      <c r="AH45" s="378"/>
      <c r="AI45" s="378"/>
      <c r="AJ45" s="379"/>
    </row>
    <row r="46" spans="1:36" s="98" customFormat="1" ht="58.9" customHeight="1" thickBot="1" x14ac:dyDescent="0.3">
      <c r="A46" s="97"/>
      <c r="B46" s="387" t="s">
        <v>476</v>
      </c>
      <c r="C46" s="385" t="s">
        <v>477</v>
      </c>
      <c r="D46" s="385" t="s">
        <v>462</v>
      </c>
      <c r="E46" s="385" t="s">
        <v>231</v>
      </c>
      <c r="F46" s="385" t="s">
        <v>478</v>
      </c>
      <c r="G46" s="385" t="s">
        <v>233</v>
      </c>
      <c r="H46" s="389" t="s">
        <v>84</v>
      </c>
      <c r="I46" s="389" t="s">
        <v>84</v>
      </c>
      <c r="J46" s="127" t="s">
        <v>464</v>
      </c>
      <c r="K46" s="127" t="s">
        <v>465</v>
      </c>
      <c r="L46" s="127" t="s">
        <v>146</v>
      </c>
      <c r="M46" s="127">
        <v>70</v>
      </c>
      <c r="N46" s="385" t="s">
        <v>147</v>
      </c>
      <c r="O46" s="385" t="s">
        <v>120</v>
      </c>
      <c r="P46" s="375" t="s">
        <v>240</v>
      </c>
      <c r="Q46" s="375" t="s">
        <v>241</v>
      </c>
      <c r="R46" s="375" t="s">
        <v>92</v>
      </c>
      <c r="S46" s="375" t="s">
        <v>166</v>
      </c>
      <c r="T46" s="383">
        <f>U46</f>
        <v>750000</v>
      </c>
      <c r="U46" s="383">
        <f>V46</f>
        <v>750000</v>
      </c>
      <c r="V46" s="383">
        <v>750000</v>
      </c>
      <c r="W46" s="383">
        <v>0</v>
      </c>
      <c r="X46" s="383">
        <v>0</v>
      </c>
      <c r="Y46" s="383">
        <v>0</v>
      </c>
      <c r="Z46" s="383">
        <v>0</v>
      </c>
      <c r="AA46" s="381">
        <v>0</v>
      </c>
      <c r="AB46" s="383">
        <v>132352.95000000001</v>
      </c>
      <c r="AC46" s="381" t="s">
        <v>95</v>
      </c>
      <c r="AD46" s="381">
        <v>0</v>
      </c>
      <c r="AE46" s="381">
        <f>V46</f>
        <v>750000</v>
      </c>
      <c r="AF46" s="381">
        <v>0</v>
      </c>
      <c r="AG46" s="375"/>
      <c r="AH46" s="377" t="s">
        <v>479</v>
      </c>
      <c r="AI46" s="377" t="s">
        <v>480</v>
      </c>
      <c r="AJ46" s="379"/>
    </row>
    <row r="47" spans="1:36" s="98" customFormat="1" ht="55.5" customHeight="1" thickBot="1" x14ac:dyDescent="0.3">
      <c r="A47" s="97"/>
      <c r="B47" s="388"/>
      <c r="C47" s="386"/>
      <c r="D47" s="386"/>
      <c r="E47" s="386"/>
      <c r="F47" s="386"/>
      <c r="G47" s="386"/>
      <c r="H47" s="390"/>
      <c r="I47" s="390"/>
      <c r="J47" s="128" t="s">
        <v>466</v>
      </c>
      <c r="K47" s="128" t="s">
        <v>467</v>
      </c>
      <c r="L47" s="128" t="s">
        <v>429</v>
      </c>
      <c r="M47" s="128">
        <v>70</v>
      </c>
      <c r="N47" s="386"/>
      <c r="O47" s="386"/>
      <c r="P47" s="376"/>
      <c r="Q47" s="376"/>
      <c r="R47" s="376"/>
      <c r="S47" s="376"/>
      <c r="T47" s="386"/>
      <c r="U47" s="384"/>
      <c r="V47" s="384"/>
      <c r="W47" s="384"/>
      <c r="X47" s="384"/>
      <c r="Y47" s="384"/>
      <c r="Z47" s="384"/>
      <c r="AA47" s="382"/>
      <c r="AB47" s="384"/>
      <c r="AC47" s="382"/>
      <c r="AD47" s="382"/>
      <c r="AE47" s="382"/>
      <c r="AF47" s="382"/>
      <c r="AG47" s="376"/>
      <c r="AH47" s="378"/>
      <c r="AI47" s="378"/>
      <c r="AJ47" s="379"/>
    </row>
    <row r="48" spans="1:36" s="98" customFormat="1" ht="40.15" customHeight="1" thickBot="1" x14ac:dyDescent="0.3">
      <c r="A48" s="97"/>
      <c r="B48" s="387" t="s">
        <v>572</v>
      </c>
      <c r="C48" s="385" t="s">
        <v>573</v>
      </c>
      <c r="D48" s="385" t="s">
        <v>574</v>
      </c>
      <c r="E48" s="385" t="s">
        <v>231</v>
      </c>
      <c r="F48" s="385" t="s">
        <v>575</v>
      </c>
      <c r="G48" s="385" t="s">
        <v>576</v>
      </c>
      <c r="H48" s="389" t="s">
        <v>84</v>
      </c>
      <c r="I48" s="389" t="s">
        <v>84</v>
      </c>
      <c r="J48" s="127" t="s">
        <v>577</v>
      </c>
      <c r="K48" s="127" t="s">
        <v>578</v>
      </c>
      <c r="L48" s="127" t="s">
        <v>429</v>
      </c>
      <c r="M48" s="127">
        <v>130</v>
      </c>
      <c r="N48" s="385" t="s">
        <v>147</v>
      </c>
      <c r="O48" s="385" t="s">
        <v>122</v>
      </c>
      <c r="P48" s="375" t="s">
        <v>240</v>
      </c>
      <c r="Q48" s="375" t="s">
        <v>241</v>
      </c>
      <c r="R48" s="375" t="s">
        <v>92</v>
      </c>
      <c r="S48" s="375" t="s">
        <v>166</v>
      </c>
      <c r="T48" s="383">
        <f>U48</f>
        <v>1475000</v>
      </c>
      <c r="U48" s="383">
        <f>V48</f>
        <v>1475000</v>
      </c>
      <c r="V48" s="383">
        <v>1475000</v>
      </c>
      <c r="W48" s="383">
        <v>0</v>
      </c>
      <c r="X48" s="383">
        <v>0</v>
      </c>
      <c r="Y48" s="383">
        <v>0</v>
      </c>
      <c r="Z48" s="383">
        <v>0</v>
      </c>
      <c r="AA48" s="381">
        <v>0</v>
      </c>
      <c r="AB48" s="383">
        <v>260295</v>
      </c>
      <c r="AC48" s="381" t="s">
        <v>95</v>
      </c>
      <c r="AD48" s="381">
        <v>0</v>
      </c>
      <c r="AE48" s="381">
        <f>V48</f>
        <v>1475000</v>
      </c>
      <c r="AF48" s="381">
        <v>0</v>
      </c>
      <c r="AG48" s="375"/>
      <c r="AH48" s="377" t="s">
        <v>570</v>
      </c>
      <c r="AI48" s="377" t="s">
        <v>571</v>
      </c>
      <c r="AJ48" s="379"/>
    </row>
    <row r="49" spans="1:36" s="98" customFormat="1" ht="47.65" customHeight="1" thickBot="1" x14ac:dyDescent="0.3">
      <c r="A49" s="97"/>
      <c r="B49" s="388"/>
      <c r="C49" s="386"/>
      <c r="D49" s="386"/>
      <c r="E49" s="386"/>
      <c r="F49" s="386"/>
      <c r="G49" s="386"/>
      <c r="H49" s="390"/>
      <c r="I49" s="390"/>
      <c r="J49" s="128" t="s">
        <v>579</v>
      </c>
      <c r="K49" s="128" t="s">
        <v>580</v>
      </c>
      <c r="L49" s="128" t="s">
        <v>239</v>
      </c>
      <c r="M49" s="128">
        <v>130</v>
      </c>
      <c r="N49" s="386"/>
      <c r="O49" s="386"/>
      <c r="P49" s="376"/>
      <c r="Q49" s="376"/>
      <c r="R49" s="376"/>
      <c r="S49" s="376"/>
      <c r="T49" s="384"/>
      <c r="U49" s="384"/>
      <c r="V49" s="384"/>
      <c r="W49" s="384"/>
      <c r="X49" s="384"/>
      <c r="Y49" s="384"/>
      <c r="Z49" s="384"/>
      <c r="AA49" s="382"/>
      <c r="AB49" s="384"/>
      <c r="AC49" s="382"/>
      <c r="AD49" s="382"/>
      <c r="AE49" s="382"/>
      <c r="AF49" s="382"/>
      <c r="AG49" s="376"/>
      <c r="AH49" s="378"/>
      <c r="AI49" s="378"/>
      <c r="AJ49" s="379"/>
    </row>
    <row r="50" spans="1:36" s="98" customFormat="1" ht="55.5" customHeight="1" thickBot="1" x14ac:dyDescent="0.3">
      <c r="A50" s="97"/>
      <c r="B50" s="387" t="s">
        <v>581</v>
      </c>
      <c r="C50" s="385" t="s">
        <v>582</v>
      </c>
      <c r="D50" s="385" t="s">
        <v>574</v>
      </c>
      <c r="E50" s="385" t="s">
        <v>231</v>
      </c>
      <c r="F50" s="385" t="s">
        <v>583</v>
      </c>
      <c r="G50" s="385" t="s">
        <v>576</v>
      </c>
      <c r="H50" s="389" t="s">
        <v>84</v>
      </c>
      <c r="I50" s="389" t="s">
        <v>84</v>
      </c>
      <c r="J50" s="127" t="s">
        <v>577</v>
      </c>
      <c r="K50" s="127" t="s">
        <v>578</v>
      </c>
      <c r="L50" s="127" t="s">
        <v>429</v>
      </c>
      <c r="M50" s="127">
        <v>22</v>
      </c>
      <c r="N50" s="385" t="s">
        <v>147</v>
      </c>
      <c r="O50" s="385" t="s">
        <v>584</v>
      </c>
      <c r="P50" s="375" t="s">
        <v>240</v>
      </c>
      <c r="Q50" s="375" t="s">
        <v>241</v>
      </c>
      <c r="R50" s="375" t="s">
        <v>92</v>
      </c>
      <c r="S50" s="375" t="s">
        <v>166</v>
      </c>
      <c r="T50" s="383">
        <f>U50</f>
        <v>500000</v>
      </c>
      <c r="U50" s="383">
        <f>V50</f>
        <v>500000</v>
      </c>
      <c r="V50" s="383">
        <v>500000</v>
      </c>
      <c r="W50" s="383">
        <v>0</v>
      </c>
      <c r="X50" s="383">
        <v>0</v>
      </c>
      <c r="Y50" s="383">
        <v>0</v>
      </c>
      <c r="Z50" s="383">
        <v>0</v>
      </c>
      <c r="AA50" s="381">
        <v>0</v>
      </c>
      <c r="AB50" s="383">
        <v>88235.3</v>
      </c>
      <c r="AC50" s="381" t="s">
        <v>95</v>
      </c>
      <c r="AD50" s="381">
        <v>0</v>
      </c>
      <c r="AE50" s="381">
        <f>V50</f>
        <v>500000</v>
      </c>
      <c r="AF50" s="381">
        <v>0</v>
      </c>
      <c r="AG50" s="375"/>
      <c r="AH50" s="377" t="s">
        <v>570</v>
      </c>
      <c r="AI50" s="377" t="s">
        <v>571</v>
      </c>
      <c r="AJ50" s="379"/>
    </row>
    <row r="51" spans="1:36" s="98" customFormat="1" ht="55.5" customHeight="1" thickBot="1" x14ac:dyDescent="0.3">
      <c r="A51" s="97"/>
      <c r="B51" s="388"/>
      <c r="C51" s="386"/>
      <c r="D51" s="386"/>
      <c r="E51" s="386"/>
      <c r="F51" s="386"/>
      <c r="G51" s="386"/>
      <c r="H51" s="390"/>
      <c r="I51" s="390"/>
      <c r="J51" s="128" t="s">
        <v>579</v>
      </c>
      <c r="K51" s="128" t="s">
        <v>580</v>
      </c>
      <c r="L51" s="128" t="s">
        <v>239</v>
      </c>
      <c r="M51" s="128">
        <v>22</v>
      </c>
      <c r="N51" s="386"/>
      <c r="O51" s="386"/>
      <c r="P51" s="376"/>
      <c r="Q51" s="376"/>
      <c r="R51" s="376"/>
      <c r="S51" s="376"/>
      <c r="T51" s="384"/>
      <c r="U51" s="384"/>
      <c r="V51" s="384"/>
      <c r="W51" s="384"/>
      <c r="X51" s="384"/>
      <c r="Y51" s="384"/>
      <c r="Z51" s="384"/>
      <c r="AA51" s="382"/>
      <c r="AB51" s="384"/>
      <c r="AC51" s="382"/>
      <c r="AD51" s="382"/>
      <c r="AE51" s="382"/>
      <c r="AF51" s="382"/>
      <c r="AG51" s="376"/>
      <c r="AH51" s="378"/>
      <c r="AI51" s="378"/>
      <c r="AJ51" s="379"/>
    </row>
    <row r="52" spans="1:36" s="98" customFormat="1" ht="55.5" customHeight="1" thickBot="1" x14ac:dyDescent="0.3">
      <c r="A52" s="97"/>
      <c r="B52" s="387" t="s">
        <v>585</v>
      </c>
      <c r="C52" s="385" t="s">
        <v>586</v>
      </c>
      <c r="D52" s="385" t="s">
        <v>574</v>
      </c>
      <c r="E52" s="385" t="s">
        <v>231</v>
      </c>
      <c r="F52" s="385" t="s">
        <v>587</v>
      </c>
      <c r="G52" s="385" t="s">
        <v>576</v>
      </c>
      <c r="H52" s="389" t="s">
        <v>84</v>
      </c>
      <c r="I52" s="389" t="s">
        <v>84</v>
      </c>
      <c r="J52" s="127" t="s">
        <v>577</v>
      </c>
      <c r="K52" s="127" t="s">
        <v>578</v>
      </c>
      <c r="L52" s="127" t="s">
        <v>429</v>
      </c>
      <c r="M52" s="127">
        <v>200</v>
      </c>
      <c r="N52" s="385" t="s">
        <v>147</v>
      </c>
      <c r="O52" s="385" t="s">
        <v>588</v>
      </c>
      <c r="P52" s="375" t="s">
        <v>240</v>
      </c>
      <c r="Q52" s="375" t="s">
        <v>241</v>
      </c>
      <c r="R52" s="375" t="s">
        <v>92</v>
      </c>
      <c r="S52" s="375" t="s">
        <v>166</v>
      </c>
      <c r="T52" s="383">
        <f>U52</f>
        <v>7972130.1299999999</v>
      </c>
      <c r="U52" s="383">
        <f>V52</f>
        <v>7972130.1299999999</v>
      </c>
      <c r="V52" s="383">
        <v>7972130.1299999999</v>
      </c>
      <c r="W52" s="383">
        <v>0</v>
      </c>
      <c r="X52" s="383">
        <v>0</v>
      </c>
      <c r="Y52" s="383">
        <v>0</v>
      </c>
      <c r="Z52" s="383">
        <v>0</v>
      </c>
      <c r="AA52" s="381">
        <v>0</v>
      </c>
      <c r="AB52" s="383">
        <v>1406846.5</v>
      </c>
      <c r="AC52" s="381" t="s">
        <v>95</v>
      </c>
      <c r="AD52" s="381">
        <v>0</v>
      </c>
      <c r="AE52" s="381">
        <f>V52</f>
        <v>7972130.1299999999</v>
      </c>
      <c r="AF52" s="381">
        <v>0</v>
      </c>
      <c r="AG52" s="375"/>
      <c r="AH52" s="377" t="s">
        <v>256</v>
      </c>
      <c r="AI52" s="377" t="s">
        <v>449</v>
      </c>
      <c r="AJ52" s="379"/>
    </row>
    <row r="53" spans="1:36" s="98" customFormat="1" ht="55.5" customHeight="1" thickBot="1" x14ac:dyDescent="0.3">
      <c r="A53" s="97"/>
      <c r="B53" s="388"/>
      <c r="C53" s="386"/>
      <c r="D53" s="386"/>
      <c r="E53" s="386"/>
      <c r="F53" s="386"/>
      <c r="G53" s="386"/>
      <c r="H53" s="390"/>
      <c r="I53" s="390"/>
      <c r="J53" s="128" t="s">
        <v>579</v>
      </c>
      <c r="K53" s="128" t="s">
        <v>580</v>
      </c>
      <c r="L53" s="128" t="s">
        <v>239</v>
      </c>
      <c r="M53" s="128">
        <v>200</v>
      </c>
      <c r="N53" s="386"/>
      <c r="O53" s="386"/>
      <c r="P53" s="376"/>
      <c r="Q53" s="376"/>
      <c r="R53" s="376"/>
      <c r="S53" s="376"/>
      <c r="T53" s="384"/>
      <c r="U53" s="384"/>
      <c r="V53" s="384"/>
      <c r="W53" s="384"/>
      <c r="X53" s="384"/>
      <c r="Y53" s="384"/>
      <c r="Z53" s="384"/>
      <c r="AA53" s="382"/>
      <c r="AB53" s="384"/>
      <c r="AC53" s="382"/>
      <c r="AD53" s="382"/>
      <c r="AE53" s="382"/>
      <c r="AF53" s="382"/>
      <c r="AG53" s="376"/>
      <c r="AH53" s="378"/>
      <c r="AI53" s="378"/>
      <c r="AJ53" s="379"/>
    </row>
    <row r="54" spans="1:36" s="98" customFormat="1" ht="55.5" customHeight="1" thickBot="1" x14ac:dyDescent="0.3">
      <c r="A54" s="97"/>
      <c r="B54" s="387" t="s">
        <v>589</v>
      </c>
      <c r="C54" s="385" t="s">
        <v>590</v>
      </c>
      <c r="D54" s="385" t="s">
        <v>574</v>
      </c>
      <c r="E54" s="385" t="s">
        <v>231</v>
      </c>
      <c r="F54" s="385" t="s">
        <v>591</v>
      </c>
      <c r="G54" s="385" t="s">
        <v>576</v>
      </c>
      <c r="H54" s="389" t="s">
        <v>84</v>
      </c>
      <c r="I54" s="389" t="s">
        <v>84</v>
      </c>
      <c r="J54" s="127" t="s">
        <v>577</v>
      </c>
      <c r="K54" s="127" t="s">
        <v>578</v>
      </c>
      <c r="L54" s="127" t="s">
        <v>429</v>
      </c>
      <c r="M54" s="127">
        <v>12</v>
      </c>
      <c r="N54" s="385" t="s">
        <v>147</v>
      </c>
      <c r="O54" s="385" t="s">
        <v>592</v>
      </c>
      <c r="P54" s="375" t="s">
        <v>240</v>
      </c>
      <c r="Q54" s="375" t="s">
        <v>241</v>
      </c>
      <c r="R54" s="375" t="s">
        <v>92</v>
      </c>
      <c r="S54" s="375" t="s">
        <v>166</v>
      </c>
      <c r="T54" s="383">
        <f>U54</f>
        <v>852752.04</v>
      </c>
      <c r="U54" s="383">
        <f>V54</f>
        <v>852752.04</v>
      </c>
      <c r="V54" s="383">
        <v>852752.04</v>
      </c>
      <c r="W54" s="383">
        <v>0</v>
      </c>
      <c r="X54" s="383">
        <v>0</v>
      </c>
      <c r="Y54" s="383">
        <v>0</v>
      </c>
      <c r="Z54" s="383">
        <v>0</v>
      </c>
      <c r="AA54" s="381">
        <v>0</v>
      </c>
      <c r="AB54" s="383">
        <v>150485.66</v>
      </c>
      <c r="AC54" s="381" t="s">
        <v>95</v>
      </c>
      <c r="AD54" s="381">
        <v>0</v>
      </c>
      <c r="AE54" s="381">
        <f>V54</f>
        <v>852752.04</v>
      </c>
      <c r="AF54" s="381">
        <v>0</v>
      </c>
      <c r="AG54" s="375"/>
      <c r="AH54" s="377" t="s">
        <v>593</v>
      </c>
      <c r="AI54" s="377" t="s">
        <v>453</v>
      </c>
      <c r="AJ54" s="379"/>
    </row>
    <row r="55" spans="1:36" s="98" customFormat="1" ht="55.5" customHeight="1" thickBot="1" x14ac:dyDescent="0.3">
      <c r="A55" s="97"/>
      <c r="B55" s="388"/>
      <c r="C55" s="386"/>
      <c r="D55" s="386"/>
      <c r="E55" s="386"/>
      <c r="F55" s="386"/>
      <c r="G55" s="386"/>
      <c r="H55" s="390"/>
      <c r="I55" s="390"/>
      <c r="J55" s="128" t="s">
        <v>579</v>
      </c>
      <c r="K55" s="128" t="s">
        <v>580</v>
      </c>
      <c r="L55" s="128" t="s">
        <v>239</v>
      </c>
      <c r="M55" s="128">
        <v>12</v>
      </c>
      <c r="N55" s="386"/>
      <c r="O55" s="386"/>
      <c r="P55" s="376"/>
      <c r="Q55" s="376"/>
      <c r="R55" s="376"/>
      <c r="S55" s="376"/>
      <c r="T55" s="384"/>
      <c r="U55" s="384"/>
      <c r="V55" s="384"/>
      <c r="W55" s="384"/>
      <c r="X55" s="384"/>
      <c r="Y55" s="384"/>
      <c r="Z55" s="384"/>
      <c r="AA55" s="382"/>
      <c r="AB55" s="384"/>
      <c r="AC55" s="382"/>
      <c r="AD55" s="382"/>
      <c r="AE55" s="382"/>
      <c r="AF55" s="382"/>
      <c r="AG55" s="376"/>
      <c r="AH55" s="378"/>
      <c r="AI55" s="378"/>
      <c r="AJ55" s="379"/>
    </row>
    <row r="56" spans="1:36" s="98" customFormat="1" ht="55.5" customHeight="1" thickBot="1" x14ac:dyDescent="0.3">
      <c r="A56" s="97"/>
      <c r="B56" s="387" t="s">
        <v>594</v>
      </c>
      <c r="C56" s="385" t="s">
        <v>595</v>
      </c>
      <c r="D56" s="385" t="s">
        <v>574</v>
      </c>
      <c r="E56" s="385" t="s">
        <v>231</v>
      </c>
      <c r="F56" s="385" t="s">
        <v>596</v>
      </c>
      <c r="G56" s="385" t="s">
        <v>576</v>
      </c>
      <c r="H56" s="389" t="s">
        <v>84</v>
      </c>
      <c r="I56" s="389" t="s">
        <v>84</v>
      </c>
      <c r="J56" s="127" t="s">
        <v>577</v>
      </c>
      <c r="K56" s="127" t="s">
        <v>578</v>
      </c>
      <c r="L56" s="127" t="s">
        <v>429</v>
      </c>
      <c r="M56" s="127">
        <v>50</v>
      </c>
      <c r="N56" s="385" t="s">
        <v>147</v>
      </c>
      <c r="O56" s="385" t="s">
        <v>124</v>
      </c>
      <c r="P56" s="375" t="s">
        <v>240</v>
      </c>
      <c r="Q56" s="375" t="s">
        <v>241</v>
      </c>
      <c r="R56" s="375" t="s">
        <v>92</v>
      </c>
      <c r="S56" s="375" t="s">
        <v>166</v>
      </c>
      <c r="T56" s="383">
        <f>U56</f>
        <v>3533717.12</v>
      </c>
      <c r="U56" s="383">
        <f>V56</f>
        <v>3533717.12</v>
      </c>
      <c r="V56" s="383">
        <v>3533717.12</v>
      </c>
      <c r="W56" s="383">
        <v>0</v>
      </c>
      <c r="X56" s="383">
        <v>0</v>
      </c>
      <c r="Y56" s="383">
        <v>0</v>
      </c>
      <c r="Z56" s="383">
        <v>0</v>
      </c>
      <c r="AA56" s="381">
        <v>0</v>
      </c>
      <c r="AB56" s="383">
        <v>623597.14</v>
      </c>
      <c r="AC56" s="381" t="s">
        <v>95</v>
      </c>
      <c r="AD56" s="381">
        <v>0</v>
      </c>
      <c r="AE56" s="381">
        <f>V56</f>
        <v>3533717.12</v>
      </c>
      <c r="AF56" s="381">
        <v>0</v>
      </c>
      <c r="AG56" s="375"/>
      <c r="AH56" s="377" t="s">
        <v>453</v>
      </c>
      <c r="AI56" s="377" t="s">
        <v>454</v>
      </c>
      <c r="AJ56" s="379"/>
    </row>
    <row r="57" spans="1:36" s="98" customFormat="1" ht="55.5" customHeight="1" thickBot="1" x14ac:dyDescent="0.3">
      <c r="A57" s="97"/>
      <c r="B57" s="388"/>
      <c r="C57" s="386"/>
      <c r="D57" s="386"/>
      <c r="E57" s="386"/>
      <c r="F57" s="386"/>
      <c r="G57" s="386"/>
      <c r="H57" s="390"/>
      <c r="I57" s="390"/>
      <c r="J57" s="128" t="s">
        <v>579</v>
      </c>
      <c r="K57" s="128" t="s">
        <v>580</v>
      </c>
      <c r="L57" s="128" t="s">
        <v>239</v>
      </c>
      <c r="M57" s="128">
        <v>50</v>
      </c>
      <c r="N57" s="386"/>
      <c r="O57" s="386"/>
      <c r="P57" s="376"/>
      <c r="Q57" s="376"/>
      <c r="R57" s="376"/>
      <c r="S57" s="376"/>
      <c r="T57" s="384"/>
      <c r="U57" s="384"/>
      <c r="V57" s="384"/>
      <c r="W57" s="384"/>
      <c r="X57" s="384"/>
      <c r="Y57" s="384"/>
      <c r="Z57" s="384"/>
      <c r="AA57" s="382"/>
      <c r="AB57" s="384"/>
      <c r="AC57" s="382"/>
      <c r="AD57" s="382"/>
      <c r="AE57" s="382"/>
      <c r="AF57" s="382"/>
      <c r="AG57" s="376"/>
      <c r="AH57" s="378"/>
      <c r="AI57" s="378"/>
      <c r="AJ57" s="379"/>
    </row>
    <row r="58" spans="1:36" s="98" customFormat="1" ht="55.5" customHeight="1" thickBot="1" x14ac:dyDescent="0.3">
      <c r="A58" s="97"/>
      <c r="B58" s="387" t="s">
        <v>597</v>
      </c>
      <c r="C58" s="385" t="s">
        <v>598</v>
      </c>
      <c r="D58" s="385" t="s">
        <v>421</v>
      </c>
      <c r="E58" s="385" t="s">
        <v>231</v>
      </c>
      <c r="F58" s="385" t="s">
        <v>441</v>
      </c>
      <c r="G58" s="385" t="s">
        <v>233</v>
      </c>
      <c r="H58" s="389" t="s">
        <v>84</v>
      </c>
      <c r="I58" s="389" t="s">
        <v>84</v>
      </c>
      <c r="J58" s="127" t="s">
        <v>423</v>
      </c>
      <c r="K58" s="127" t="s">
        <v>424</v>
      </c>
      <c r="L58" s="127" t="s">
        <v>146</v>
      </c>
      <c r="M58" s="127">
        <v>29</v>
      </c>
      <c r="N58" s="385" t="s">
        <v>147</v>
      </c>
      <c r="O58" s="385" t="s">
        <v>124</v>
      </c>
      <c r="P58" s="375" t="s">
        <v>240</v>
      </c>
      <c r="Q58" s="375" t="s">
        <v>241</v>
      </c>
      <c r="R58" s="375" t="s">
        <v>92</v>
      </c>
      <c r="S58" s="375" t="s">
        <v>166</v>
      </c>
      <c r="T58" s="383">
        <f>U58</f>
        <v>600000</v>
      </c>
      <c r="U58" s="383">
        <f>V58</f>
        <v>600000</v>
      </c>
      <c r="V58" s="383">
        <v>600000</v>
      </c>
      <c r="W58" s="383">
        <v>0</v>
      </c>
      <c r="X58" s="383">
        <v>0</v>
      </c>
      <c r="Y58" s="383">
        <v>0</v>
      </c>
      <c r="Z58" s="383">
        <v>0</v>
      </c>
      <c r="AA58" s="381">
        <v>0</v>
      </c>
      <c r="AB58" s="383">
        <v>105882.5</v>
      </c>
      <c r="AC58" s="381" t="s">
        <v>95</v>
      </c>
      <c r="AD58" s="381">
        <v>0</v>
      </c>
      <c r="AE58" s="381">
        <f>V58</f>
        <v>600000</v>
      </c>
      <c r="AF58" s="381">
        <v>0</v>
      </c>
      <c r="AG58" s="375"/>
      <c r="AH58" s="377" t="s">
        <v>537</v>
      </c>
      <c r="AI58" s="377" t="s">
        <v>256</v>
      </c>
      <c r="AJ58" s="379"/>
    </row>
    <row r="59" spans="1:36" s="98" customFormat="1" ht="55.5" customHeight="1" thickBot="1" x14ac:dyDescent="0.3">
      <c r="A59" s="97"/>
      <c r="B59" s="388"/>
      <c r="C59" s="386"/>
      <c r="D59" s="386"/>
      <c r="E59" s="386"/>
      <c r="F59" s="386"/>
      <c r="G59" s="386"/>
      <c r="H59" s="390"/>
      <c r="I59" s="390"/>
      <c r="J59" s="128" t="s">
        <v>427</v>
      </c>
      <c r="K59" s="128" t="s">
        <v>428</v>
      </c>
      <c r="L59" s="128" t="s">
        <v>429</v>
      </c>
      <c r="M59" s="128">
        <v>29</v>
      </c>
      <c r="N59" s="386"/>
      <c r="O59" s="386"/>
      <c r="P59" s="376"/>
      <c r="Q59" s="376"/>
      <c r="R59" s="376"/>
      <c r="S59" s="376"/>
      <c r="T59" s="384"/>
      <c r="U59" s="384"/>
      <c r="V59" s="384"/>
      <c r="W59" s="384"/>
      <c r="X59" s="384"/>
      <c r="Y59" s="384"/>
      <c r="Z59" s="384"/>
      <c r="AA59" s="382"/>
      <c r="AB59" s="384"/>
      <c r="AC59" s="382"/>
      <c r="AD59" s="382"/>
      <c r="AE59" s="382"/>
      <c r="AF59" s="382"/>
      <c r="AG59" s="376"/>
      <c r="AH59" s="378"/>
      <c r="AI59" s="378"/>
      <c r="AJ59" s="379"/>
    </row>
    <row r="60" spans="1:36" x14ac:dyDescent="0.25">
      <c r="A60" s="1"/>
      <c r="B60" s="8" t="s">
        <v>23</v>
      </c>
      <c r="C60" s="9"/>
      <c r="D60" s="9"/>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x14ac:dyDescent="0.25">
      <c r="A61" s="9"/>
      <c r="B61" s="14" t="s">
        <v>73</v>
      </c>
      <c r="C61" s="14"/>
      <c r="D61" s="14"/>
      <c r="E61" s="14"/>
      <c r="F61" s="14"/>
      <c r="G61" s="14"/>
      <c r="H61" s="14"/>
      <c r="I61" s="14"/>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row>
    <row r="62" spans="1:36" x14ac:dyDescent="0.25">
      <c r="A62" s="14"/>
      <c r="B62" s="14" t="s">
        <v>74</v>
      </c>
      <c r="C62" s="14"/>
      <c r="D62" s="14"/>
      <c r="E62" s="14"/>
      <c r="F62" s="14"/>
      <c r="G62" s="14"/>
      <c r="H62" s="14"/>
      <c r="I62" s="14"/>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row>
    <row r="63" spans="1:36"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36"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x14ac:dyDescent="0.25">
      <c r="A66" s="1"/>
      <c r="B66" s="380" t="s">
        <v>24</v>
      </c>
      <c r="C66" s="380"/>
      <c r="D66" s="380"/>
      <c r="E66" s="380"/>
      <c r="F66" s="380"/>
      <c r="G66" s="380"/>
      <c r="H66" s="380"/>
      <c r="I66" s="380"/>
      <c r="J66" s="380"/>
      <c r="K66" s="380"/>
      <c r="L66" s="380"/>
      <c r="M66" s="380"/>
      <c r="N66" s="380"/>
      <c r="O66" s="380"/>
      <c r="P66" s="380"/>
      <c r="Q66" s="380"/>
      <c r="R66" s="380"/>
      <c r="S66" s="380"/>
      <c r="T66" s="380"/>
      <c r="U66" s="380"/>
      <c r="V66" s="380"/>
      <c r="W66" s="380"/>
      <c r="X66" s="380"/>
      <c r="Y66" s="380"/>
      <c r="Z66" s="380"/>
      <c r="AA66" s="380"/>
      <c r="AB66" s="380"/>
      <c r="AC66" s="380"/>
      <c r="AD66" s="380"/>
      <c r="AE66" s="380"/>
      <c r="AF66" s="380"/>
      <c r="AG66" s="380"/>
      <c r="AH66" s="380"/>
      <c r="AI66" s="380"/>
      <c r="AJ66" s="380"/>
    </row>
  </sheetData>
  <mergeCells count="810">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I6:I7"/>
    <mergeCell ref="N6:N7"/>
    <mergeCell ref="O6:O7"/>
    <mergeCell ref="P6:P7"/>
    <mergeCell ref="Q6:Q7"/>
    <mergeCell ref="AJ6:AJ7"/>
    <mergeCell ref="B8:B11"/>
    <mergeCell ref="C8:C11"/>
    <mergeCell ref="D8:D11"/>
    <mergeCell ref="E8:E11"/>
    <mergeCell ref="F8:F9"/>
    <mergeCell ref="G8:G11"/>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F10:F11"/>
    <mergeCell ref="H10:H11"/>
    <mergeCell ref="I10:I11"/>
    <mergeCell ref="N10:N11"/>
    <mergeCell ref="O10:O11"/>
    <mergeCell ref="P10:P11"/>
    <mergeCell ref="AA8:AA9"/>
    <mergeCell ref="AB8:AB9"/>
    <mergeCell ref="AC8:AC9"/>
    <mergeCell ref="U8:U9"/>
    <mergeCell ref="V8:V9"/>
    <mergeCell ref="W8:W9"/>
    <mergeCell ref="X8:X9"/>
    <mergeCell ref="Y8:Y9"/>
    <mergeCell ref="Z8:Z9"/>
    <mergeCell ref="O8:O9"/>
    <mergeCell ref="P8:P9"/>
    <mergeCell ref="Q8:Q9"/>
    <mergeCell ref="R8:R9"/>
    <mergeCell ref="S8:S9"/>
    <mergeCell ref="T8:T11"/>
    <mergeCell ref="Q10:Q11"/>
    <mergeCell ref="R10:R11"/>
    <mergeCell ref="S10:S11"/>
    <mergeCell ref="V10:V11"/>
    <mergeCell ref="W10:W11"/>
    <mergeCell ref="X10:X11"/>
    <mergeCell ref="Y10:Y11"/>
    <mergeCell ref="Z10:Z11"/>
    <mergeCell ref="AG8:AG9"/>
    <mergeCell ref="AH8:AH11"/>
    <mergeCell ref="AI8:AI11"/>
    <mergeCell ref="AJ8:AJ11"/>
    <mergeCell ref="AD8:AD9"/>
    <mergeCell ref="AE8:AE9"/>
    <mergeCell ref="AF8:AF9"/>
    <mergeCell ref="Q12:Q13"/>
    <mergeCell ref="R12:R13"/>
    <mergeCell ref="S12:S13"/>
    <mergeCell ref="T12:T15"/>
    <mergeCell ref="Q14:Q15"/>
    <mergeCell ref="R14:R15"/>
    <mergeCell ref="S14:S15"/>
    <mergeCell ref="AG10:AG11"/>
    <mergeCell ref="AA10:AA11"/>
    <mergeCell ref="AB10:AB11"/>
    <mergeCell ref="AC10:AC11"/>
    <mergeCell ref="AD10:AD11"/>
    <mergeCell ref="AE10:AE11"/>
    <mergeCell ref="AF10:AF11"/>
    <mergeCell ref="U10:U11"/>
    <mergeCell ref="AG12:AG13"/>
    <mergeCell ref="B12:B15"/>
    <mergeCell ref="C12:C15"/>
    <mergeCell ref="D12:D15"/>
    <mergeCell ref="E12:E15"/>
    <mergeCell ref="F12:F13"/>
    <mergeCell ref="G12:G15"/>
    <mergeCell ref="H12:H13"/>
    <mergeCell ref="I12:I13"/>
    <mergeCell ref="N12:N13"/>
    <mergeCell ref="AH12:AH15"/>
    <mergeCell ref="AI12:AI15"/>
    <mergeCell ref="AJ12:AJ15"/>
    <mergeCell ref="F14:F15"/>
    <mergeCell ref="H14:H15"/>
    <mergeCell ref="I14:I15"/>
    <mergeCell ref="N14:N15"/>
    <mergeCell ref="O14:O15"/>
    <mergeCell ref="P14:P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AG14:AG15"/>
    <mergeCell ref="B16:B17"/>
    <mergeCell ref="C16:C17"/>
    <mergeCell ref="D16:D17"/>
    <mergeCell ref="E16:E17"/>
    <mergeCell ref="F16:F17"/>
    <mergeCell ref="G16:G17"/>
    <mergeCell ref="H16:H17"/>
    <mergeCell ref="I16:I17"/>
    <mergeCell ref="N16:N17"/>
    <mergeCell ref="AA14:AA15"/>
    <mergeCell ref="AB14:AB15"/>
    <mergeCell ref="AC14:AC15"/>
    <mergeCell ref="AD14:AD15"/>
    <mergeCell ref="AE14:AE15"/>
    <mergeCell ref="AF14:AF15"/>
    <mergeCell ref="U14:U15"/>
    <mergeCell ref="V14:V15"/>
    <mergeCell ref="W14:W15"/>
    <mergeCell ref="X14:X15"/>
    <mergeCell ref="Y14:Y15"/>
    <mergeCell ref="Z14:Z15"/>
    <mergeCell ref="AJ16:AJ17"/>
    <mergeCell ref="B18:B19"/>
    <mergeCell ref="C18:C19"/>
    <mergeCell ref="D18:D19"/>
    <mergeCell ref="E18:E19"/>
    <mergeCell ref="F18:F19"/>
    <mergeCell ref="G18:G19"/>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H18:H19"/>
    <mergeCell ref="I18:I19"/>
    <mergeCell ref="N18:N19"/>
    <mergeCell ref="O18:O19"/>
    <mergeCell ref="P18:P19"/>
    <mergeCell ref="Q18:Q19"/>
    <mergeCell ref="AG16:AG17"/>
    <mergeCell ref="AH16:AH17"/>
    <mergeCell ref="AI16:AI17"/>
    <mergeCell ref="T16:T17"/>
    <mergeCell ref="Y18:Y19"/>
    <mergeCell ref="Z18:Z19"/>
    <mergeCell ref="AA18:AA19"/>
    <mergeCell ref="AB18:AB19"/>
    <mergeCell ref="AC18:AC19"/>
    <mergeCell ref="R18:R19"/>
    <mergeCell ref="S18:S19"/>
    <mergeCell ref="T18:T19"/>
    <mergeCell ref="U18:U19"/>
    <mergeCell ref="V18:V19"/>
    <mergeCell ref="W18:W19"/>
    <mergeCell ref="Q20:Q21"/>
    <mergeCell ref="R20:R21"/>
    <mergeCell ref="S20:S21"/>
    <mergeCell ref="T20:T25"/>
    <mergeCell ref="Q22:Q23"/>
    <mergeCell ref="R22:R23"/>
    <mergeCell ref="S22:S23"/>
    <mergeCell ref="AJ18:AJ19"/>
    <mergeCell ref="B20:B25"/>
    <mergeCell ref="C20:C25"/>
    <mergeCell ref="D20:D25"/>
    <mergeCell ref="E20:E25"/>
    <mergeCell ref="F20:F21"/>
    <mergeCell ref="G20:G25"/>
    <mergeCell ref="H20:H21"/>
    <mergeCell ref="I20:I21"/>
    <mergeCell ref="N20:N21"/>
    <mergeCell ref="AD18:AD19"/>
    <mergeCell ref="AE18:AE19"/>
    <mergeCell ref="AF18:AF19"/>
    <mergeCell ref="AG18:AG19"/>
    <mergeCell ref="AH18:AH19"/>
    <mergeCell ref="AI18:AI19"/>
    <mergeCell ref="X18:X19"/>
    <mergeCell ref="AG20:AG21"/>
    <mergeCell ref="AH20:AH25"/>
    <mergeCell ref="AI20:AI25"/>
    <mergeCell ref="AJ20:AJ25"/>
    <mergeCell ref="F22:F23"/>
    <mergeCell ref="H22:H23"/>
    <mergeCell ref="I22:I23"/>
    <mergeCell ref="N22:N23"/>
    <mergeCell ref="O22:O23"/>
    <mergeCell ref="P22:P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AG22:AG23"/>
    <mergeCell ref="F24:F25"/>
    <mergeCell ref="H24:H25"/>
    <mergeCell ref="I24:I25"/>
    <mergeCell ref="N24:N25"/>
    <mergeCell ref="O24:O25"/>
    <mergeCell ref="P24:P25"/>
    <mergeCell ref="Q24:Q25"/>
    <mergeCell ref="R24:R25"/>
    <mergeCell ref="S24:S25"/>
    <mergeCell ref="AA22:AA23"/>
    <mergeCell ref="AB22:AB23"/>
    <mergeCell ref="AC22:AC23"/>
    <mergeCell ref="AD22:AD23"/>
    <mergeCell ref="AE22:AE23"/>
    <mergeCell ref="AF22:AF23"/>
    <mergeCell ref="U22:U23"/>
    <mergeCell ref="V22:V23"/>
    <mergeCell ref="W22:W23"/>
    <mergeCell ref="X22:X23"/>
    <mergeCell ref="Y22:Y23"/>
    <mergeCell ref="Z22:Z23"/>
    <mergeCell ref="AG24:AG25"/>
    <mergeCell ref="AA24:AA25"/>
    <mergeCell ref="B26:B27"/>
    <mergeCell ref="C26:C27"/>
    <mergeCell ref="D26:D27"/>
    <mergeCell ref="E26:E27"/>
    <mergeCell ref="F26:F27"/>
    <mergeCell ref="G26:G27"/>
    <mergeCell ref="H26:H27"/>
    <mergeCell ref="I26:I27"/>
    <mergeCell ref="N26:N27"/>
    <mergeCell ref="AB24:AB25"/>
    <mergeCell ref="AC24:AC25"/>
    <mergeCell ref="AD24:AD25"/>
    <mergeCell ref="AE24:AE25"/>
    <mergeCell ref="AF24:AF25"/>
    <mergeCell ref="U24:U25"/>
    <mergeCell ref="V24:V25"/>
    <mergeCell ref="W24:W25"/>
    <mergeCell ref="X24:X25"/>
    <mergeCell ref="Y24:Y25"/>
    <mergeCell ref="Z24:Z25"/>
    <mergeCell ref="AJ26:AJ27"/>
    <mergeCell ref="B28:B31"/>
    <mergeCell ref="C28:C31"/>
    <mergeCell ref="D28:D31"/>
    <mergeCell ref="E28:E31"/>
    <mergeCell ref="F28:F29"/>
    <mergeCell ref="G28:G31"/>
    <mergeCell ref="AA26:AA27"/>
    <mergeCell ref="AB26:AB27"/>
    <mergeCell ref="AC26:AC27"/>
    <mergeCell ref="AD26:AD27"/>
    <mergeCell ref="AE26:AE27"/>
    <mergeCell ref="AF26:AF27"/>
    <mergeCell ref="U26:U27"/>
    <mergeCell ref="V26:V27"/>
    <mergeCell ref="W26:W27"/>
    <mergeCell ref="X26:X27"/>
    <mergeCell ref="Y26:Y27"/>
    <mergeCell ref="Z26:Z27"/>
    <mergeCell ref="O26:O27"/>
    <mergeCell ref="P26:P27"/>
    <mergeCell ref="Q26:Q27"/>
    <mergeCell ref="R26:R27"/>
    <mergeCell ref="S26:S27"/>
    <mergeCell ref="H28:H29"/>
    <mergeCell ref="I28:I29"/>
    <mergeCell ref="N28:N29"/>
    <mergeCell ref="O28:O29"/>
    <mergeCell ref="P28:P29"/>
    <mergeCell ref="Q28:Q29"/>
    <mergeCell ref="AG26:AG27"/>
    <mergeCell ref="AH26:AH27"/>
    <mergeCell ref="AI26:AI27"/>
    <mergeCell ref="T26:T27"/>
    <mergeCell ref="Y28:Y29"/>
    <mergeCell ref="Z28:Z29"/>
    <mergeCell ref="AA28:AA29"/>
    <mergeCell ref="AB28:AB29"/>
    <mergeCell ref="AC28:AC29"/>
    <mergeCell ref="R28:R29"/>
    <mergeCell ref="S28:S29"/>
    <mergeCell ref="T28:T31"/>
    <mergeCell ref="U28:U29"/>
    <mergeCell ref="V28:V29"/>
    <mergeCell ref="W28:W29"/>
    <mergeCell ref="U30:U31"/>
    <mergeCell ref="V30:V31"/>
    <mergeCell ref="W30:W31"/>
    <mergeCell ref="AA30:AA31"/>
    <mergeCell ref="AB30:AB31"/>
    <mergeCell ref="AC30:AC31"/>
    <mergeCell ref="AJ28:AJ31"/>
    <mergeCell ref="F30:F31"/>
    <mergeCell ref="H30:H31"/>
    <mergeCell ref="I30:I31"/>
    <mergeCell ref="N30:N31"/>
    <mergeCell ref="O30:O31"/>
    <mergeCell ref="P30:P31"/>
    <mergeCell ref="Q30:Q31"/>
    <mergeCell ref="R30:R31"/>
    <mergeCell ref="S30:S31"/>
    <mergeCell ref="AD28:AD29"/>
    <mergeCell ref="AE28:AE29"/>
    <mergeCell ref="AF28:AF29"/>
    <mergeCell ref="AG28:AG29"/>
    <mergeCell ref="AH28:AH31"/>
    <mergeCell ref="AI28:AI31"/>
    <mergeCell ref="AD30:AD31"/>
    <mergeCell ref="AE30:AE31"/>
    <mergeCell ref="AF30:AF31"/>
    <mergeCell ref="AG30:AG31"/>
    <mergeCell ref="X28:X29"/>
    <mergeCell ref="B32:B33"/>
    <mergeCell ref="C32:C33"/>
    <mergeCell ref="D32:D33"/>
    <mergeCell ref="E32:E33"/>
    <mergeCell ref="F32:F33"/>
    <mergeCell ref="G32:G33"/>
    <mergeCell ref="X30:X31"/>
    <mergeCell ref="Y30:Y31"/>
    <mergeCell ref="Z30:Z31"/>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G34:AG35"/>
    <mergeCell ref="AH34:AH35"/>
    <mergeCell ref="AI34:AI35"/>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T36:T37"/>
    <mergeCell ref="U36:U37"/>
    <mergeCell ref="V36:V37"/>
    <mergeCell ref="W36:W37"/>
    <mergeCell ref="H36:H37"/>
    <mergeCell ref="I36:I37"/>
    <mergeCell ref="N36:N37"/>
    <mergeCell ref="O36:O37"/>
    <mergeCell ref="P36:P37"/>
    <mergeCell ref="Q36:Q37"/>
    <mergeCell ref="AJ36:AJ37"/>
    <mergeCell ref="B38:B41"/>
    <mergeCell ref="C38:C41"/>
    <mergeCell ref="D38:D41"/>
    <mergeCell ref="E38:E41"/>
    <mergeCell ref="F38:F39"/>
    <mergeCell ref="G38:G41"/>
    <mergeCell ref="H38:H39"/>
    <mergeCell ref="I38:I39"/>
    <mergeCell ref="N38:N39"/>
    <mergeCell ref="AD36:AD37"/>
    <mergeCell ref="AE36:AE37"/>
    <mergeCell ref="AF36:AF37"/>
    <mergeCell ref="AG36:AG37"/>
    <mergeCell ref="AH36:AH37"/>
    <mergeCell ref="AI36:AI37"/>
    <mergeCell ref="X36:X37"/>
    <mergeCell ref="Y36:Y37"/>
    <mergeCell ref="Z36:Z37"/>
    <mergeCell ref="AA36:AA37"/>
    <mergeCell ref="AB36:AB37"/>
    <mergeCell ref="AC36:AC37"/>
    <mergeCell ref="R36:R37"/>
    <mergeCell ref="S36:S37"/>
    <mergeCell ref="O38:O39"/>
    <mergeCell ref="P38:P39"/>
    <mergeCell ref="Q38:Q39"/>
    <mergeCell ref="R38:R39"/>
    <mergeCell ref="S38:S39"/>
    <mergeCell ref="T38:T41"/>
    <mergeCell ref="Q40:Q41"/>
    <mergeCell ref="R40:R41"/>
    <mergeCell ref="S40:S41"/>
    <mergeCell ref="Y40:Y41"/>
    <mergeCell ref="Z40:Z41"/>
    <mergeCell ref="AG38:AG39"/>
    <mergeCell ref="AH38:AH41"/>
    <mergeCell ref="AI38:AI41"/>
    <mergeCell ref="AJ38:AJ41"/>
    <mergeCell ref="F40:F41"/>
    <mergeCell ref="H40:H41"/>
    <mergeCell ref="I40:I41"/>
    <mergeCell ref="N40:N41"/>
    <mergeCell ref="O40:O41"/>
    <mergeCell ref="P40:P41"/>
    <mergeCell ref="AA38:AA39"/>
    <mergeCell ref="AB38:AB39"/>
    <mergeCell ref="AC38:AC39"/>
    <mergeCell ref="AD38:AD39"/>
    <mergeCell ref="AE38:AE39"/>
    <mergeCell ref="AF38:AF39"/>
    <mergeCell ref="U38:U39"/>
    <mergeCell ref="V38:V39"/>
    <mergeCell ref="W38:W39"/>
    <mergeCell ref="X38:X39"/>
    <mergeCell ref="Y38:Y39"/>
    <mergeCell ref="Z38:Z39"/>
    <mergeCell ref="Q42:Q43"/>
    <mergeCell ref="R42:R43"/>
    <mergeCell ref="S42:S43"/>
    <mergeCell ref="T42:T43"/>
    <mergeCell ref="AG40:AG41"/>
    <mergeCell ref="B42:B43"/>
    <mergeCell ref="C42:C43"/>
    <mergeCell ref="D42:D43"/>
    <mergeCell ref="E42:E43"/>
    <mergeCell ref="F42:F43"/>
    <mergeCell ref="G42:G43"/>
    <mergeCell ref="H42:H43"/>
    <mergeCell ref="I42:I43"/>
    <mergeCell ref="N42:N43"/>
    <mergeCell ref="AA40:AA41"/>
    <mergeCell ref="AB40:AB41"/>
    <mergeCell ref="AC40:AC41"/>
    <mergeCell ref="AD40:AD41"/>
    <mergeCell ref="AE40:AE41"/>
    <mergeCell ref="AF40:AF41"/>
    <mergeCell ref="U40:U41"/>
    <mergeCell ref="V40:V41"/>
    <mergeCell ref="W40:W41"/>
    <mergeCell ref="X40:X41"/>
    <mergeCell ref="AG42:AG43"/>
    <mergeCell ref="AH42:AH43"/>
    <mergeCell ref="AI42:AI43"/>
    <mergeCell ref="AJ42:AJ43"/>
    <mergeCell ref="B44:B45"/>
    <mergeCell ref="C44:C45"/>
    <mergeCell ref="D44:D45"/>
    <mergeCell ref="E44:E45"/>
    <mergeCell ref="F44:F45"/>
    <mergeCell ref="G44:G45"/>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AB44:AB45"/>
    <mergeCell ref="AC44:AC45"/>
    <mergeCell ref="R44:R45"/>
    <mergeCell ref="S44:S45"/>
    <mergeCell ref="T44:T45"/>
    <mergeCell ref="U44:U45"/>
    <mergeCell ref="V44:V45"/>
    <mergeCell ref="W44:W45"/>
    <mergeCell ref="H44:H45"/>
    <mergeCell ref="I44:I45"/>
    <mergeCell ref="N44:N45"/>
    <mergeCell ref="O44:O45"/>
    <mergeCell ref="P44:P45"/>
    <mergeCell ref="Q44:Q45"/>
    <mergeCell ref="Q46:Q47"/>
    <mergeCell ref="R46:R47"/>
    <mergeCell ref="S46:S47"/>
    <mergeCell ref="T46:T47"/>
    <mergeCell ref="AJ44:AJ45"/>
    <mergeCell ref="B46:B47"/>
    <mergeCell ref="C46:C47"/>
    <mergeCell ref="D46:D47"/>
    <mergeCell ref="E46:E47"/>
    <mergeCell ref="F46:F47"/>
    <mergeCell ref="G46:G47"/>
    <mergeCell ref="H46:H47"/>
    <mergeCell ref="I46:I47"/>
    <mergeCell ref="N46:N47"/>
    <mergeCell ref="AD44:AD45"/>
    <mergeCell ref="AE44:AE45"/>
    <mergeCell ref="AF44:AF45"/>
    <mergeCell ref="AG44:AG45"/>
    <mergeCell ref="AH44:AH45"/>
    <mergeCell ref="AI44:AI45"/>
    <mergeCell ref="X44:X45"/>
    <mergeCell ref="Y44:Y45"/>
    <mergeCell ref="Z44:Z45"/>
    <mergeCell ref="AA44:AA45"/>
    <mergeCell ref="AG46:AG47"/>
    <mergeCell ref="AH46:AH47"/>
    <mergeCell ref="AI46:AI47"/>
    <mergeCell ref="AJ46:AJ47"/>
    <mergeCell ref="B48:B49"/>
    <mergeCell ref="C48:C49"/>
    <mergeCell ref="D48:D49"/>
    <mergeCell ref="E48:E49"/>
    <mergeCell ref="F48:F49"/>
    <mergeCell ref="G48:G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AB48:AB49"/>
    <mergeCell ref="AC48:AC49"/>
    <mergeCell ref="R48:R49"/>
    <mergeCell ref="S48:S49"/>
    <mergeCell ref="T48:T49"/>
    <mergeCell ref="U48:U49"/>
    <mergeCell ref="V48:V49"/>
    <mergeCell ref="W48:W49"/>
    <mergeCell ref="H48:H49"/>
    <mergeCell ref="I48:I49"/>
    <mergeCell ref="N48:N49"/>
    <mergeCell ref="O48:O49"/>
    <mergeCell ref="P48:P49"/>
    <mergeCell ref="Q48:Q49"/>
    <mergeCell ref="Q50:Q51"/>
    <mergeCell ref="R50:R51"/>
    <mergeCell ref="S50:S51"/>
    <mergeCell ref="T50:T51"/>
    <mergeCell ref="AJ48:AJ49"/>
    <mergeCell ref="B50:B51"/>
    <mergeCell ref="C50:C51"/>
    <mergeCell ref="D50:D51"/>
    <mergeCell ref="E50:E51"/>
    <mergeCell ref="F50:F51"/>
    <mergeCell ref="G50:G51"/>
    <mergeCell ref="H50:H51"/>
    <mergeCell ref="I50:I51"/>
    <mergeCell ref="N50:N51"/>
    <mergeCell ref="AD48:AD49"/>
    <mergeCell ref="AE48:AE49"/>
    <mergeCell ref="AF48:AF49"/>
    <mergeCell ref="AG48:AG49"/>
    <mergeCell ref="AH48:AH49"/>
    <mergeCell ref="AI48:AI49"/>
    <mergeCell ref="X48:X49"/>
    <mergeCell ref="Y48:Y49"/>
    <mergeCell ref="Z48:Z49"/>
    <mergeCell ref="AA48:AA49"/>
    <mergeCell ref="AG50:AG51"/>
    <mergeCell ref="AH50:AH51"/>
    <mergeCell ref="AI50:AI51"/>
    <mergeCell ref="AJ50:AJ51"/>
    <mergeCell ref="B52:B53"/>
    <mergeCell ref="C52:C53"/>
    <mergeCell ref="D52:D53"/>
    <mergeCell ref="E52:E53"/>
    <mergeCell ref="F52:F53"/>
    <mergeCell ref="G52:G53"/>
    <mergeCell ref="AA50:AA51"/>
    <mergeCell ref="AB50:AB51"/>
    <mergeCell ref="AC50:AC51"/>
    <mergeCell ref="AD50:AD51"/>
    <mergeCell ref="AE50:AE51"/>
    <mergeCell ref="AF50:AF51"/>
    <mergeCell ref="U50:U51"/>
    <mergeCell ref="V50:V51"/>
    <mergeCell ref="W50:W51"/>
    <mergeCell ref="X50:X51"/>
    <mergeCell ref="Y50:Y51"/>
    <mergeCell ref="Z50:Z51"/>
    <mergeCell ref="O50:O51"/>
    <mergeCell ref="P50:P51"/>
    <mergeCell ref="AB52:AB53"/>
    <mergeCell ref="AC52:AC53"/>
    <mergeCell ref="R52:R53"/>
    <mergeCell ref="S52:S53"/>
    <mergeCell ref="T52:T53"/>
    <mergeCell ref="U52:U53"/>
    <mergeCell ref="V52:V53"/>
    <mergeCell ref="W52:W53"/>
    <mergeCell ref="H52:H53"/>
    <mergeCell ref="I52:I53"/>
    <mergeCell ref="N52:N53"/>
    <mergeCell ref="O52:O53"/>
    <mergeCell ref="P52:P53"/>
    <mergeCell ref="Q52:Q53"/>
    <mergeCell ref="Q54:Q55"/>
    <mergeCell ref="R54:R55"/>
    <mergeCell ref="S54:S55"/>
    <mergeCell ref="T54:T55"/>
    <mergeCell ref="AJ52:AJ53"/>
    <mergeCell ref="B54:B55"/>
    <mergeCell ref="C54:C55"/>
    <mergeCell ref="D54:D55"/>
    <mergeCell ref="E54:E55"/>
    <mergeCell ref="F54:F55"/>
    <mergeCell ref="G54:G55"/>
    <mergeCell ref="H54:H55"/>
    <mergeCell ref="I54:I55"/>
    <mergeCell ref="N54:N55"/>
    <mergeCell ref="AD52:AD53"/>
    <mergeCell ref="AE52:AE53"/>
    <mergeCell ref="AF52:AF53"/>
    <mergeCell ref="AG52:AG53"/>
    <mergeCell ref="AH52:AH53"/>
    <mergeCell ref="AI52:AI53"/>
    <mergeCell ref="X52:X53"/>
    <mergeCell ref="Y52:Y53"/>
    <mergeCell ref="Z52:Z53"/>
    <mergeCell ref="AA52:AA53"/>
    <mergeCell ref="AG54:AG55"/>
    <mergeCell ref="AH54:AH55"/>
    <mergeCell ref="AI54:AI55"/>
    <mergeCell ref="AJ54:AJ55"/>
    <mergeCell ref="B56:B57"/>
    <mergeCell ref="C56:C57"/>
    <mergeCell ref="D56:D57"/>
    <mergeCell ref="E56:E57"/>
    <mergeCell ref="F56:F57"/>
    <mergeCell ref="G56:G57"/>
    <mergeCell ref="AA54:AA55"/>
    <mergeCell ref="AB54:AB55"/>
    <mergeCell ref="AC54:AC55"/>
    <mergeCell ref="AD54:AD55"/>
    <mergeCell ref="AE54:AE55"/>
    <mergeCell ref="AF54:AF55"/>
    <mergeCell ref="U54:U55"/>
    <mergeCell ref="V54:V55"/>
    <mergeCell ref="W54:W55"/>
    <mergeCell ref="X54:X55"/>
    <mergeCell ref="Y54:Y55"/>
    <mergeCell ref="Z54:Z55"/>
    <mergeCell ref="O54:O55"/>
    <mergeCell ref="P54:P55"/>
    <mergeCell ref="T56:T57"/>
    <mergeCell ref="U56:U57"/>
    <mergeCell ref="V56:V57"/>
    <mergeCell ref="W56:W57"/>
    <mergeCell ref="H56:H57"/>
    <mergeCell ref="I56:I57"/>
    <mergeCell ref="N56:N57"/>
    <mergeCell ref="O56:O57"/>
    <mergeCell ref="P56:P57"/>
    <mergeCell ref="Q56:Q57"/>
    <mergeCell ref="AJ56:AJ57"/>
    <mergeCell ref="B58:B59"/>
    <mergeCell ref="C58:C59"/>
    <mergeCell ref="D58:D59"/>
    <mergeCell ref="E58:E59"/>
    <mergeCell ref="F58:F59"/>
    <mergeCell ref="G58:G59"/>
    <mergeCell ref="H58:H59"/>
    <mergeCell ref="I58:I59"/>
    <mergeCell ref="N58:N59"/>
    <mergeCell ref="AD56:AD57"/>
    <mergeCell ref="AE56:AE57"/>
    <mergeCell ref="AF56:AF57"/>
    <mergeCell ref="AG56:AG57"/>
    <mergeCell ref="AH56:AH57"/>
    <mergeCell ref="AI56:AI57"/>
    <mergeCell ref="X56:X57"/>
    <mergeCell ref="Y56:Y57"/>
    <mergeCell ref="Z56:Z57"/>
    <mergeCell ref="AA56:AA57"/>
    <mergeCell ref="AB56:AB57"/>
    <mergeCell ref="AC56:AC57"/>
    <mergeCell ref="R56:R57"/>
    <mergeCell ref="S56:S57"/>
    <mergeCell ref="AG58:AG59"/>
    <mergeCell ref="AH58:AH59"/>
    <mergeCell ref="AI58:AI59"/>
    <mergeCell ref="AJ58:AJ59"/>
    <mergeCell ref="B66:AJ66"/>
    <mergeCell ref="AA58:AA59"/>
    <mergeCell ref="AB58:AB59"/>
    <mergeCell ref="AC58:AC59"/>
    <mergeCell ref="AD58:AD59"/>
    <mergeCell ref="AE58:AE59"/>
    <mergeCell ref="AF58:AF59"/>
    <mergeCell ref="U58:U59"/>
    <mergeCell ref="V58:V59"/>
    <mergeCell ref="W58:W59"/>
    <mergeCell ref="X58:X59"/>
    <mergeCell ref="Y58:Y59"/>
    <mergeCell ref="Z58:Z59"/>
    <mergeCell ref="O58:O59"/>
    <mergeCell ref="P58:P59"/>
    <mergeCell ref="Q58:Q59"/>
    <mergeCell ref="R58:R59"/>
    <mergeCell ref="S58:S59"/>
    <mergeCell ref="T58:T5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49EB8-6A35-4A25-976B-99C79F301903}">
  <dimension ref="A1:AJ63"/>
  <sheetViews>
    <sheetView tabSelected="1" topLeftCell="J45" zoomScale="70" zoomScaleNormal="70" workbookViewId="0">
      <selection activeCell="AH6" sqref="AH6:AI11"/>
    </sheetView>
  </sheetViews>
  <sheetFormatPr defaultColWidth="8.7109375" defaultRowHeight="15" x14ac:dyDescent="0.25"/>
  <cols>
    <col min="1" max="1" width="5" style="479" customWidth="1"/>
    <col min="2" max="2" width="21" style="479" customWidth="1"/>
    <col min="3" max="3" width="17.7109375" style="479" customWidth="1"/>
    <col min="4" max="5" width="13.7109375" style="479" customWidth="1"/>
    <col min="6" max="6" width="18.28515625" style="562" customWidth="1"/>
    <col min="7" max="7" width="48.42578125" style="479" customWidth="1"/>
    <col min="8" max="8" width="14.7109375" style="479" customWidth="1"/>
    <col min="9" max="9" width="13.7109375" style="479" customWidth="1"/>
    <col min="10" max="10" width="37.7109375" style="479" customWidth="1"/>
    <col min="11" max="14" width="10.5703125" style="479" customWidth="1"/>
    <col min="15" max="16" width="15.7109375" style="479" customWidth="1"/>
    <col min="17" max="17" width="18.140625" style="479" customWidth="1"/>
    <col min="18" max="18" width="13.28515625" style="479" customWidth="1"/>
    <col min="19" max="21" width="14" style="479" customWidth="1"/>
    <col min="22" max="22" width="14.42578125" style="479" customWidth="1"/>
    <col min="23" max="23" width="11.28515625" style="479" customWidth="1"/>
    <col min="24" max="24" width="10" style="479" customWidth="1"/>
    <col min="25" max="25" width="11.7109375" style="479" customWidth="1"/>
    <col min="26" max="27" width="12.28515625" style="479" customWidth="1"/>
    <col min="28" max="29" width="11.28515625" style="479" customWidth="1"/>
    <col min="30" max="30" width="12.28515625" style="479" customWidth="1"/>
    <col min="31" max="31" width="16.7109375" style="479" customWidth="1"/>
    <col min="32" max="33" width="11.28515625" style="479" customWidth="1"/>
    <col min="34" max="34" width="16.7109375" style="479" customWidth="1"/>
    <col min="35" max="35" width="15.7109375" style="479" customWidth="1"/>
    <col min="36" max="36" width="10.42578125" style="479" customWidth="1"/>
    <col min="37" max="16384" width="8.7109375" style="479"/>
  </cols>
  <sheetData>
    <row r="1" spans="1:36" x14ac:dyDescent="0.25">
      <c r="A1" s="9"/>
      <c r="B1" s="478" t="s">
        <v>40</v>
      </c>
      <c r="C1" s="478"/>
      <c r="D1" s="478"/>
      <c r="E1" s="478"/>
      <c r="F1" s="478"/>
      <c r="G1" s="478"/>
      <c r="H1" s="478"/>
      <c r="I1" s="478"/>
      <c r="J1" s="478"/>
      <c r="K1" s="478"/>
      <c r="L1" s="478"/>
      <c r="M1" s="478"/>
      <c r="N1" s="478"/>
      <c r="O1" s="478"/>
      <c r="P1" s="478"/>
      <c r="Q1" s="478"/>
      <c r="R1" s="478"/>
      <c r="S1" s="478"/>
      <c r="T1" s="478"/>
      <c r="U1" s="478"/>
      <c r="V1" s="478"/>
      <c r="W1" s="478"/>
      <c r="X1" s="478"/>
      <c r="Y1" s="478"/>
      <c r="Z1" s="478"/>
      <c r="AA1" s="478"/>
      <c r="AB1" s="478"/>
      <c r="AC1" s="478"/>
      <c r="AD1" s="478"/>
      <c r="AE1" s="478"/>
      <c r="AF1" s="478"/>
      <c r="AG1" s="478"/>
      <c r="AH1" s="478"/>
      <c r="AI1" s="478"/>
      <c r="AJ1" s="9"/>
    </row>
    <row r="2" spans="1:36" x14ac:dyDescent="0.25">
      <c r="A2" s="9"/>
      <c r="B2" s="9"/>
      <c r="C2" s="9"/>
      <c r="D2" s="9"/>
      <c r="E2" s="9"/>
      <c r="F2" s="480"/>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row>
    <row r="3" spans="1:36" ht="23.1" customHeight="1" x14ac:dyDescent="0.25">
      <c r="A3" s="9"/>
      <c r="B3" s="277" t="s">
        <v>0</v>
      </c>
      <c r="C3" s="277" t="s">
        <v>1</v>
      </c>
      <c r="D3" s="277" t="s">
        <v>28</v>
      </c>
      <c r="E3" s="277" t="s">
        <v>29</v>
      </c>
      <c r="F3" s="277" t="s">
        <v>30</v>
      </c>
      <c r="G3" s="277" t="s">
        <v>3</v>
      </c>
      <c r="H3" s="277" t="s">
        <v>4</v>
      </c>
      <c r="I3" s="277" t="s">
        <v>5</v>
      </c>
      <c r="J3" s="368" t="s">
        <v>6</v>
      </c>
      <c r="K3" s="368"/>
      <c r="L3" s="368"/>
      <c r="M3" s="368"/>
      <c r="N3" s="272" t="s">
        <v>47</v>
      </c>
      <c r="O3" s="277" t="s">
        <v>31</v>
      </c>
      <c r="P3" s="277" t="s">
        <v>42</v>
      </c>
      <c r="Q3" s="277" t="s">
        <v>32</v>
      </c>
      <c r="R3" s="277" t="s">
        <v>37</v>
      </c>
      <c r="S3" s="277" t="s">
        <v>33</v>
      </c>
      <c r="T3" s="277" t="s">
        <v>55</v>
      </c>
      <c r="U3" s="277" t="s">
        <v>57</v>
      </c>
      <c r="V3" s="368" t="s">
        <v>59</v>
      </c>
      <c r="W3" s="368"/>
      <c r="X3" s="368"/>
      <c r="Y3" s="368"/>
      <c r="Z3" s="368"/>
      <c r="AA3" s="368"/>
      <c r="AB3" s="277" t="s">
        <v>69</v>
      </c>
      <c r="AC3" s="272" t="s">
        <v>75</v>
      </c>
      <c r="AD3" s="369" t="s">
        <v>177</v>
      </c>
      <c r="AE3" s="370"/>
      <c r="AF3" s="371"/>
      <c r="AG3" s="272" t="s">
        <v>27</v>
      </c>
      <c r="AH3" s="272" t="s">
        <v>36</v>
      </c>
      <c r="AI3" s="277" t="s">
        <v>34</v>
      </c>
      <c r="AJ3" s="369" t="s">
        <v>35</v>
      </c>
    </row>
    <row r="4" spans="1:36" ht="127.5" x14ac:dyDescent="0.25">
      <c r="A4" s="9"/>
      <c r="B4" s="277"/>
      <c r="C4" s="277"/>
      <c r="D4" s="277"/>
      <c r="E4" s="277"/>
      <c r="F4" s="277"/>
      <c r="G4" s="277"/>
      <c r="H4" s="277"/>
      <c r="I4" s="277"/>
      <c r="J4" s="11" t="s">
        <v>7</v>
      </c>
      <c r="K4" s="11" t="s">
        <v>8</v>
      </c>
      <c r="L4" s="11" t="s">
        <v>9</v>
      </c>
      <c r="M4" s="11" t="s">
        <v>10</v>
      </c>
      <c r="N4" s="273"/>
      <c r="O4" s="277"/>
      <c r="P4" s="277"/>
      <c r="Q4" s="277"/>
      <c r="R4" s="277"/>
      <c r="S4" s="277"/>
      <c r="T4" s="277"/>
      <c r="U4" s="277"/>
      <c r="V4" s="11" t="s">
        <v>178</v>
      </c>
      <c r="W4" s="11" t="s">
        <v>62</v>
      </c>
      <c r="X4" s="11" t="s">
        <v>15</v>
      </c>
      <c r="Y4" s="11" t="s">
        <v>63</v>
      </c>
      <c r="Z4" s="11" t="s">
        <v>60</v>
      </c>
      <c r="AA4" s="11" t="s">
        <v>25</v>
      </c>
      <c r="AB4" s="277"/>
      <c r="AC4" s="273"/>
      <c r="AD4" s="11" t="s">
        <v>16</v>
      </c>
      <c r="AE4" s="11" t="s">
        <v>17</v>
      </c>
      <c r="AF4" s="11" t="s">
        <v>26</v>
      </c>
      <c r="AG4" s="273"/>
      <c r="AH4" s="273"/>
      <c r="AI4" s="277"/>
      <c r="AJ4" s="481"/>
    </row>
    <row r="5" spans="1:36" ht="15.75" thickBot="1" x14ac:dyDescent="0.3">
      <c r="A5" s="9"/>
      <c r="B5" s="150">
        <v>1</v>
      </c>
      <c r="C5" s="150">
        <v>2</v>
      </c>
      <c r="D5" s="150">
        <v>3</v>
      </c>
      <c r="E5" s="150">
        <v>4</v>
      </c>
      <c r="F5" s="482">
        <v>5</v>
      </c>
      <c r="G5" s="150">
        <v>6</v>
      </c>
      <c r="H5" s="150">
        <v>7</v>
      </c>
      <c r="I5" s="150">
        <v>8</v>
      </c>
      <c r="J5" s="150">
        <v>9</v>
      </c>
      <c r="K5" s="150">
        <v>10</v>
      </c>
      <c r="L5" s="150">
        <v>11</v>
      </c>
      <c r="M5" s="150">
        <v>12</v>
      </c>
      <c r="N5" s="150">
        <v>13</v>
      </c>
      <c r="O5" s="150">
        <v>14</v>
      </c>
      <c r="P5" s="150">
        <v>15</v>
      </c>
      <c r="Q5" s="150">
        <v>16</v>
      </c>
      <c r="R5" s="150">
        <v>17</v>
      </c>
      <c r="S5" s="150">
        <v>18</v>
      </c>
      <c r="T5" s="150">
        <v>19</v>
      </c>
      <c r="U5" s="150">
        <v>20</v>
      </c>
      <c r="V5" s="150">
        <v>21</v>
      </c>
      <c r="W5" s="150">
        <v>22</v>
      </c>
      <c r="X5" s="150">
        <v>23</v>
      </c>
      <c r="Y5" s="150">
        <v>24</v>
      </c>
      <c r="Z5" s="150">
        <v>25</v>
      </c>
      <c r="AA5" s="150">
        <v>26</v>
      </c>
      <c r="AB5" s="150">
        <v>27</v>
      </c>
      <c r="AC5" s="150">
        <v>28</v>
      </c>
      <c r="AD5" s="150">
        <v>29</v>
      </c>
      <c r="AE5" s="150">
        <v>30</v>
      </c>
      <c r="AF5" s="150">
        <v>31</v>
      </c>
      <c r="AG5" s="150">
        <v>32</v>
      </c>
      <c r="AH5" s="150">
        <v>33</v>
      </c>
      <c r="AI5" s="150">
        <v>34</v>
      </c>
      <c r="AJ5" s="483">
        <v>35</v>
      </c>
    </row>
    <row r="6" spans="1:36" ht="40.5" customHeight="1" x14ac:dyDescent="0.25">
      <c r="A6" s="484"/>
      <c r="B6" s="455" t="s">
        <v>503</v>
      </c>
      <c r="C6" s="457" t="s">
        <v>504</v>
      </c>
      <c r="D6" s="457" t="s">
        <v>505</v>
      </c>
      <c r="E6" s="457" t="s">
        <v>506</v>
      </c>
      <c r="F6" s="375" t="s">
        <v>507</v>
      </c>
      <c r="G6" s="375" t="s">
        <v>508</v>
      </c>
      <c r="H6" s="375" t="s">
        <v>84</v>
      </c>
      <c r="I6" s="375" t="s">
        <v>84</v>
      </c>
      <c r="J6" s="137" t="s">
        <v>509</v>
      </c>
      <c r="K6" s="137" t="s">
        <v>510</v>
      </c>
      <c r="L6" s="123" t="s">
        <v>429</v>
      </c>
      <c r="M6" s="138" t="s">
        <v>511</v>
      </c>
      <c r="N6" s="375" t="s">
        <v>332</v>
      </c>
      <c r="O6" s="453" t="s">
        <v>137</v>
      </c>
      <c r="P6" s="375" t="s">
        <v>333</v>
      </c>
      <c r="Q6" s="375" t="s">
        <v>91</v>
      </c>
      <c r="R6" s="375" t="s">
        <v>92</v>
      </c>
      <c r="S6" s="375" t="s">
        <v>166</v>
      </c>
      <c r="T6" s="381">
        <f>+U6+U8</f>
        <v>1300000</v>
      </c>
      <c r="U6" s="451">
        <f>V6</f>
        <v>1207000</v>
      </c>
      <c r="V6" s="451">
        <v>1207000</v>
      </c>
      <c r="W6" s="451">
        <v>0</v>
      </c>
      <c r="X6" s="451">
        <v>0</v>
      </c>
      <c r="Y6" s="451">
        <v>0</v>
      </c>
      <c r="Z6" s="451">
        <v>0</v>
      </c>
      <c r="AA6" s="451">
        <v>0</v>
      </c>
      <c r="AB6" s="459">
        <v>213000</v>
      </c>
      <c r="AC6" s="451" t="s">
        <v>95</v>
      </c>
      <c r="AD6" s="451">
        <v>0</v>
      </c>
      <c r="AE6" s="451">
        <f>V6</f>
        <v>1207000</v>
      </c>
      <c r="AF6" s="381">
        <v>0</v>
      </c>
      <c r="AG6" s="381">
        <v>0</v>
      </c>
      <c r="AH6" s="465" t="s">
        <v>280</v>
      </c>
      <c r="AI6" s="465" t="s">
        <v>281</v>
      </c>
      <c r="AJ6" s="448"/>
    </row>
    <row r="7" spans="1:36" ht="36" customHeight="1" x14ac:dyDescent="0.25">
      <c r="A7" s="484"/>
      <c r="B7" s="468"/>
      <c r="C7" s="469"/>
      <c r="D7" s="469"/>
      <c r="E7" s="469"/>
      <c r="F7" s="391"/>
      <c r="G7" s="391"/>
      <c r="H7" s="391"/>
      <c r="I7" s="391"/>
      <c r="J7" s="139" t="s">
        <v>512</v>
      </c>
      <c r="K7" s="139" t="s">
        <v>513</v>
      </c>
      <c r="L7" s="125" t="s">
        <v>239</v>
      </c>
      <c r="M7" s="140" t="s">
        <v>511</v>
      </c>
      <c r="N7" s="391"/>
      <c r="O7" s="464"/>
      <c r="P7" s="391"/>
      <c r="Q7" s="391"/>
      <c r="R7" s="391"/>
      <c r="S7" s="391"/>
      <c r="T7" s="392"/>
      <c r="U7" s="452"/>
      <c r="V7" s="452"/>
      <c r="W7" s="452"/>
      <c r="X7" s="452"/>
      <c r="Y7" s="452"/>
      <c r="Z7" s="452"/>
      <c r="AA7" s="452"/>
      <c r="AB7" s="460"/>
      <c r="AC7" s="452"/>
      <c r="AD7" s="452"/>
      <c r="AE7" s="452"/>
      <c r="AF7" s="392"/>
      <c r="AG7" s="392"/>
      <c r="AH7" s="466"/>
      <c r="AI7" s="466"/>
      <c r="AJ7" s="449"/>
    </row>
    <row r="8" spans="1:36" ht="31.5" customHeight="1" x14ac:dyDescent="0.25">
      <c r="A8" s="484"/>
      <c r="B8" s="468"/>
      <c r="C8" s="469"/>
      <c r="D8" s="469"/>
      <c r="E8" s="469"/>
      <c r="F8" s="391" t="s">
        <v>514</v>
      </c>
      <c r="G8" s="470" t="s">
        <v>328</v>
      </c>
      <c r="H8" s="391" t="s">
        <v>84</v>
      </c>
      <c r="I8" s="391" t="s">
        <v>84</v>
      </c>
      <c r="J8" s="139" t="s">
        <v>515</v>
      </c>
      <c r="K8" s="139" t="s">
        <v>516</v>
      </c>
      <c r="L8" s="125" t="s">
        <v>517</v>
      </c>
      <c r="M8" s="140" t="s">
        <v>518</v>
      </c>
      <c r="N8" s="391" t="s">
        <v>332</v>
      </c>
      <c r="O8" s="464" t="s">
        <v>137</v>
      </c>
      <c r="P8" s="391" t="s">
        <v>333</v>
      </c>
      <c r="Q8" s="391" t="s">
        <v>91</v>
      </c>
      <c r="R8" s="391" t="s">
        <v>92</v>
      </c>
      <c r="S8" s="391" t="s">
        <v>166</v>
      </c>
      <c r="T8" s="392"/>
      <c r="U8" s="461">
        <f>V8</f>
        <v>93000</v>
      </c>
      <c r="V8" s="461">
        <v>93000</v>
      </c>
      <c r="W8" s="442">
        <v>0</v>
      </c>
      <c r="X8" s="442">
        <v>0</v>
      </c>
      <c r="Y8" s="442">
        <v>0</v>
      </c>
      <c r="Z8" s="442">
        <v>0</v>
      </c>
      <c r="AA8" s="442">
        <v>0</v>
      </c>
      <c r="AB8" s="442">
        <v>16411.77</v>
      </c>
      <c r="AC8" s="442" t="s">
        <v>334</v>
      </c>
      <c r="AD8" s="442">
        <v>0</v>
      </c>
      <c r="AE8" s="442">
        <f>V8</f>
        <v>93000</v>
      </c>
      <c r="AF8" s="445">
        <v>0</v>
      </c>
      <c r="AG8" s="485">
        <v>0</v>
      </c>
      <c r="AH8" s="466"/>
      <c r="AI8" s="466"/>
      <c r="AJ8" s="449"/>
    </row>
    <row r="9" spans="1:36" ht="40.9" customHeight="1" x14ac:dyDescent="0.25">
      <c r="A9" s="484"/>
      <c r="B9" s="468"/>
      <c r="C9" s="469"/>
      <c r="D9" s="469"/>
      <c r="E9" s="469"/>
      <c r="F9" s="391"/>
      <c r="G9" s="471"/>
      <c r="H9" s="391"/>
      <c r="I9" s="391"/>
      <c r="J9" s="139" t="s">
        <v>519</v>
      </c>
      <c r="K9" s="139" t="s">
        <v>520</v>
      </c>
      <c r="L9" s="125" t="s">
        <v>146</v>
      </c>
      <c r="M9" s="140" t="s">
        <v>521</v>
      </c>
      <c r="N9" s="391"/>
      <c r="O9" s="464"/>
      <c r="P9" s="391"/>
      <c r="Q9" s="391"/>
      <c r="R9" s="391"/>
      <c r="S9" s="391"/>
      <c r="T9" s="392"/>
      <c r="U9" s="462"/>
      <c r="V9" s="462"/>
      <c r="W9" s="443"/>
      <c r="X9" s="443"/>
      <c r="Y9" s="443"/>
      <c r="Z9" s="443"/>
      <c r="AA9" s="443"/>
      <c r="AB9" s="443"/>
      <c r="AC9" s="443"/>
      <c r="AD9" s="443"/>
      <c r="AE9" s="443"/>
      <c r="AF9" s="417"/>
      <c r="AG9" s="486"/>
      <c r="AH9" s="466"/>
      <c r="AI9" s="466"/>
      <c r="AJ9" s="449"/>
    </row>
    <row r="10" spans="1:36" ht="51" customHeight="1" x14ac:dyDescent="0.25">
      <c r="B10" s="468"/>
      <c r="C10" s="469"/>
      <c r="D10" s="469"/>
      <c r="E10" s="469"/>
      <c r="F10" s="391"/>
      <c r="G10" s="471"/>
      <c r="H10" s="391"/>
      <c r="I10" s="391"/>
      <c r="J10" s="139" t="s">
        <v>522</v>
      </c>
      <c r="K10" s="139" t="s">
        <v>523</v>
      </c>
      <c r="L10" s="125" t="s">
        <v>330</v>
      </c>
      <c r="M10" s="140" t="s">
        <v>358</v>
      </c>
      <c r="N10" s="391"/>
      <c r="O10" s="464"/>
      <c r="P10" s="391"/>
      <c r="Q10" s="391"/>
      <c r="R10" s="391"/>
      <c r="S10" s="391"/>
      <c r="T10" s="392"/>
      <c r="U10" s="462"/>
      <c r="V10" s="462"/>
      <c r="W10" s="443"/>
      <c r="X10" s="443"/>
      <c r="Y10" s="443"/>
      <c r="Z10" s="443"/>
      <c r="AA10" s="443"/>
      <c r="AB10" s="443"/>
      <c r="AC10" s="443"/>
      <c r="AD10" s="443"/>
      <c r="AE10" s="443"/>
      <c r="AF10" s="417"/>
      <c r="AG10" s="486"/>
      <c r="AH10" s="466"/>
      <c r="AI10" s="466"/>
      <c r="AJ10" s="449"/>
    </row>
    <row r="11" spans="1:36" ht="76.900000000000006" customHeight="1" thickBot="1" x14ac:dyDescent="0.3">
      <c r="B11" s="456"/>
      <c r="C11" s="458"/>
      <c r="D11" s="458"/>
      <c r="E11" s="458"/>
      <c r="F11" s="376"/>
      <c r="G11" s="472"/>
      <c r="H11" s="376"/>
      <c r="I11" s="376"/>
      <c r="J11" s="141" t="s">
        <v>524</v>
      </c>
      <c r="K11" s="141" t="s">
        <v>525</v>
      </c>
      <c r="L11" s="124" t="s">
        <v>330</v>
      </c>
      <c r="M11" s="142" t="s">
        <v>358</v>
      </c>
      <c r="N11" s="376"/>
      <c r="O11" s="454"/>
      <c r="P11" s="376"/>
      <c r="Q11" s="376"/>
      <c r="R11" s="376"/>
      <c r="S11" s="376"/>
      <c r="T11" s="382"/>
      <c r="U11" s="463"/>
      <c r="V11" s="463"/>
      <c r="W11" s="444"/>
      <c r="X11" s="444"/>
      <c r="Y11" s="444"/>
      <c r="Z11" s="444"/>
      <c r="AA11" s="444"/>
      <c r="AB11" s="444"/>
      <c r="AC11" s="444"/>
      <c r="AD11" s="444"/>
      <c r="AE11" s="444"/>
      <c r="AF11" s="418"/>
      <c r="AG11" s="487"/>
      <c r="AH11" s="467"/>
      <c r="AI11" s="467"/>
      <c r="AJ11" s="450"/>
    </row>
    <row r="12" spans="1:36" ht="40.5" customHeight="1" x14ac:dyDescent="0.25">
      <c r="A12" s="484"/>
      <c r="B12" s="455" t="s">
        <v>526</v>
      </c>
      <c r="C12" s="457" t="s">
        <v>504</v>
      </c>
      <c r="D12" s="457" t="s">
        <v>505</v>
      </c>
      <c r="E12" s="457" t="s">
        <v>506</v>
      </c>
      <c r="F12" s="375" t="s">
        <v>527</v>
      </c>
      <c r="G12" s="375" t="s">
        <v>508</v>
      </c>
      <c r="H12" s="375" t="s">
        <v>84</v>
      </c>
      <c r="I12" s="375" t="s">
        <v>84</v>
      </c>
      <c r="J12" s="137" t="s">
        <v>509</v>
      </c>
      <c r="K12" s="137" t="s">
        <v>510</v>
      </c>
      <c r="L12" s="123" t="s">
        <v>429</v>
      </c>
      <c r="M12" s="138" t="s">
        <v>528</v>
      </c>
      <c r="N12" s="375" t="s">
        <v>332</v>
      </c>
      <c r="O12" s="453" t="s">
        <v>529</v>
      </c>
      <c r="P12" s="375" t="s">
        <v>333</v>
      </c>
      <c r="Q12" s="375" t="s">
        <v>91</v>
      </c>
      <c r="R12" s="375" t="s">
        <v>92</v>
      </c>
      <c r="S12" s="375" t="s">
        <v>166</v>
      </c>
      <c r="T12" s="381">
        <f>+U12+U14</f>
        <v>3500000.01</v>
      </c>
      <c r="U12" s="451">
        <f>V12</f>
        <v>3135600.01</v>
      </c>
      <c r="V12" s="451">
        <v>3135600.01</v>
      </c>
      <c r="W12" s="451">
        <v>0</v>
      </c>
      <c r="X12" s="451">
        <v>0</v>
      </c>
      <c r="Y12" s="451">
        <v>0</v>
      </c>
      <c r="Z12" s="451">
        <v>0</v>
      </c>
      <c r="AA12" s="451">
        <v>0</v>
      </c>
      <c r="AB12" s="459">
        <v>553341.18000000005</v>
      </c>
      <c r="AC12" s="451" t="s">
        <v>95</v>
      </c>
      <c r="AD12" s="451">
        <v>0</v>
      </c>
      <c r="AE12" s="451">
        <f>V12</f>
        <v>3135600.01</v>
      </c>
      <c r="AF12" s="381">
        <v>0</v>
      </c>
      <c r="AG12" s="381">
        <v>0</v>
      </c>
      <c r="AH12" s="473" t="s">
        <v>281</v>
      </c>
      <c r="AI12" s="473" t="s">
        <v>303</v>
      </c>
      <c r="AJ12" s="448"/>
    </row>
    <row r="13" spans="1:36" ht="36" customHeight="1" x14ac:dyDescent="0.25">
      <c r="A13" s="484"/>
      <c r="B13" s="468"/>
      <c r="C13" s="469"/>
      <c r="D13" s="469"/>
      <c r="E13" s="469"/>
      <c r="F13" s="391"/>
      <c r="G13" s="391"/>
      <c r="H13" s="391"/>
      <c r="I13" s="391"/>
      <c r="J13" s="139" t="s">
        <v>512</v>
      </c>
      <c r="K13" s="139" t="s">
        <v>513</v>
      </c>
      <c r="L13" s="125" t="s">
        <v>239</v>
      </c>
      <c r="M13" s="140" t="s">
        <v>528</v>
      </c>
      <c r="N13" s="391"/>
      <c r="O13" s="464"/>
      <c r="P13" s="391"/>
      <c r="Q13" s="391"/>
      <c r="R13" s="391"/>
      <c r="S13" s="391"/>
      <c r="T13" s="392"/>
      <c r="U13" s="452"/>
      <c r="V13" s="452"/>
      <c r="W13" s="452"/>
      <c r="X13" s="452"/>
      <c r="Y13" s="452"/>
      <c r="Z13" s="452"/>
      <c r="AA13" s="452"/>
      <c r="AB13" s="460"/>
      <c r="AC13" s="452"/>
      <c r="AD13" s="452"/>
      <c r="AE13" s="452"/>
      <c r="AF13" s="392"/>
      <c r="AG13" s="392"/>
      <c r="AH13" s="474"/>
      <c r="AI13" s="474"/>
      <c r="AJ13" s="449"/>
    </row>
    <row r="14" spans="1:36" ht="31.5" customHeight="1" x14ac:dyDescent="0.25">
      <c r="A14" s="484"/>
      <c r="B14" s="468"/>
      <c r="C14" s="469"/>
      <c r="D14" s="469"/>
      <c r="E14" s="469"/>
      <c r="F14" s="391" t="s">
        <v>530</v>
      </c>
      <c r="G14" s="470" t="s">
        <v>328</v>
      </c>
      <c r="H14" s="391" t="s">
        <v>84</v>
      </c>
      <c r="I14" s="391" t="s">
        <v>84</v>
      </c>
      <c r="J14" s="139" t="s">
        <v>515</v>
      </c>
      <c r="K14" s="139" t="s">
        <v>516</v>
      </c>
      <c r="L14" s="125" t="s">
        <v>517</v>
      </c>
      <c r="M14" s="140" t="s">
        <v>531</v>
      </c>
      <c r="N14" s="391" t="s">
        <v>332</v>
      </c>
      <c r="O14" s="464" t="s">
        <v>529</v>
      </c>
      <c r="P14" s="391" t="s">
        <v>333</v>
      </c>
      <c r="Q14" s="391" t="s">
        <v>91</v>
      </c>
      <c r="R14" s="391" t="s">
        <v>92</v>
      </c>
      <c r="S14" s="391" t="s">
        <v>166</v>
      </c>
      <c r="T14" s="392"/>
      <c r="U14" s="461">
        <f>V14</f>
        <v>364400</v>
      </c>
      <c r="V14" s="461">
        <v>364400</v>
      </c>
      <c r="W14" s="442">
        <v>0</v>
      </c>
      <c r="X14" s="442">
        <v>0</v>
      </c>
      <c r="Y14" s="442">
        <v>0</v>
      </c>
      <c r="Z14" s="442">
        <v>0</v>
      </c>
      <c r="AA14" s="442">
        <v>0</v>
      </c>
      <c r="AB14" s="442">
        <v>64305.89</v>
      </c>
      <c r="AC14" s="442" t="s">
        <v>334</v>
      </c>
      <c r="AD14" s="442">
        <v>0</v>
      </c>
      <c r="AE14" s="442">
        <f>V14</f>
        <v>364400</v>
      </c>
      <c r="AF14" s="445">
        <v>0</v>
      </c>
      <c r="AG14" s="485">
        <v>0</v>
      </c>
      <c r="AH14" s="474"/>
      <c r="AI14" s="474"/>
      <c r="AJ14" s="449"/>
    </row>
    <row r="15" spans="1:36" ht="40.9" customHeight="1" x14ac:dyDescent="0.25">
      <c r="A15" s="484"/>
      <c r="B15" s="468"/>
      <c r="C15" s="469"/>
      <c r="D15" s="469"/>
      <c r="E15" s="469"/>
      <c r="F15" s="391"/>
      <c r="G15" s="471"/>
      <c r="H15" s="391"/>
      <c r="I15" s="391"/>
      <c r="J15" s="139" t="s">
        <v>519</v>
      </c>
      <c r="K15" s="139" t="s">
        <v>520</v>
      </c>
      <c r="L15" s="125" t="s">
        <v>146</v>
      </c>
      <c r="M15" s="140" t="s">
        <v>532</v>
      </c>
      <c r="N15" s="391"/>
      <c r="O15" s="464"/>
      <c r="P15" s="391"/>
      <c r="Q15" s="391"/>
      <c r="R15" s="391"/>
      <c r="S15" s="391"/>
      <c r="T15" s="392"/>
      <c r="U15" s="462"/>
      <c r="V15" s="462"/>
      <c r="W15" s="443"/>
      <c r="X15" s="443"/>
      <c r="Y15" s="443"/>
      <c r="Z15" s="443"/>
      <c r="AA15" s="443"/>
      <c r="AB15" s="443"/>
      <c r="AC15" s="443"/>
      <c r="AD15" s="443"/>
      <c r="AE15" s="443"/>
      <c r="AF15" s="417"/>
      <c r="AG15" s="486"/>
      <c r="AH15" s="474"/>
      <c r="AI15" s="474"/>
      <c r="AJ15" s="449"/>
    </row>
    <row r="16" spans="1:36" ht="51" customHeight="1" x14ac:dyDescent="0.25">
      <c r="B16" s="468"/>
      <c r="C16" s="469"/>
      <c r="D16" s="469"/>
      <c r="E16" s="469"/>
      <c r="F16" s="391"/>
      <c r="G16" s="471"/>
      <c r="H16" s="391"/>
      <c r="I16" s="391"/>
      <c r="J16" s="139" t="s">
        <v>522</v>
      </c>
      <c r="K16" s="139" t="s">
        <v>523</v>
      </c>
      <c r="L16" s="125" t="s">
        <v>330</v>
      </c>
      <c r="M16" s="140" t="s">
        <v>358</v>
      </c>
      <c r="N16" s="391"/>
      <c r="O16" s="464"/>
      <c r="P16" s="391"/>
      <c r="Q16" s="391"/>
      <c r="R16" s="391"/>
      <c r="S16" s="391"/>
      <c r="T16" s="392"/>
      <c r="U16" s="462"/>
      <c r="V16" s="462"/>
      <c r="W16" s="443"/>
      <c r="X16" s="443"/>
      <c r="Y16" s="443"/>
      <c r="Z16" s="443"/>
      <c r="AA16" s="443"/>
      <c r="AB16" s="443"/>
      <c r="AC16" s="443"/>
      <c r="AD16" s="443"/>
      <c r="AE16" s="443"/>
      <c r="AF16" s="417"/>
      <c r="AG16" s="486"/>
      <c r="AH16" s="474"/>
      <c r="AI16" s="474"/>
      <c r="AJ16" s="449"/>
    </row>
    <row r="17" spans="1:36" ht="76.900000000000006" customHeight="1" thickBot="1" x14ac:dyDescent="0.3">
      <c r="B17" s="456"/>
      <c r="C17" s="458"/>
      <c r="D17" s="458"/>
      <c r="E17" s="458"/>
      <c r="F17" s="376"/>
      <c r="G17" s="472"/>
      <c r="H17" s="376"/>
      <c r="I17" s="376"/>
      <c r="J17" s="141" t="s">
        <v>524</v>
      </c>
      <c r="K17" s="141" t="s">
        <v>525</v>
      </c>
      <c r="L17" s="124" t="s">
        <v>330</v>
      </c>
      <c r="M17" s="142" t="s">
        <v>358</v>
      </c>
      <c r="N17" s="376"/>
      <c r="O17" s="454"/>
      <c r="P17" s="376"/>
      <c r="Q17" s="376"/>
      <c r="R17" s="376"/>
      <c r="S17" s="376"/>
      <c r="T17" s="382"/>
      <c r="U17" s="463"/>
      <c r="V17" s="463"/>
      <c r="W17" s="444"/>
      <c r="X17" s="444"/>
      <c r="Y17" s="444"/>
      <c r="Z17" s="444"/>
      <c r="AA17" s="444"/>
      <c r="AB17" s="444"/>
      <c r="AC17" s="444"/>
      <c r="AD17" s="444"/>
      <c r="AE17" s="444"/>
      <c r="AF17" s="418"/>
      <c r="AG17" s="487"/>
      <c r="AH17" s="475"/>
      <c r="AI17" s="475"/>
      <c r="AJ17" s="450"/>
    </row>
    <row r="18" spans="1:36" ht="42" customHeight="1" x14ac:dyDescent="0.25">
      <c r="A18" s="484"/>
      <c r="B18" s="455" t="s">
        <v>533</v>
      </c>
      <c r="C18" s="457" t="s">
        <v>534</v>
      </c>
      <c r="D18" s="457" t="s">
        <v>505</v>
      </c>
      <c r="E18" s="457" t="s">
        <v>506</v>
      </c>
      <c r="F18" s="375" t="s">
        <v>535</v>
      </c>
      <c r="G18" s="375" t="s">
        <v>508</v>
      </c>
      <c r="H18" s="375" t="s">
        <v>84</v>
      </c>
      <c r="I18" s="375" t="s">
        <v>84</v>
      </c>
      <c r="J18" s="137" t="s">
        <v>509</v>
      </c>
      <c r="K18" s="137" t="s">
        <v>510</v>
      </c>
      <c r="L18" s="123" t="s">
        <v>429</v>
      </c>
      <c r="M18" s="138" t="s">
        <v>536</v>
      </c>
      <c r="N18" s="375" t="s">
        <v>332</v>
      </c>
      <c r="O18" s="453" t="s">
        <v>89</v>
      </c>
      <c r="P18" s="375" t="s">
        <v>333</v>
      </c>
      <c r="Q18" s="375" t="s">
        <v>91</v>
      </c>
      <c r="R18" s="375" t="s">
        <v>92</v>
      </c>
      <c r="S18" s="375" t="s">
        <v>166</v>
      </c>
      <c r="T18" s="381">
        <f>U18</f>
        <v>100000</v>
      </c>
      <c r="U18" s="381">
        <f>V18</f>
        <v>100000</v>
      </c>
      <c r="V18" s="381">
        <v>100000</v>
      </c>
      <c r="W18" s="381">
        <v>0</v>
      </c>
      <c r="X18" s="381">
        <v>0</v>
      </c>
      <c r="Y18" s="381">
        <v>0</v>
      </c>
      <c r="Z18" s="381">
        <v>0</v>
      </c>
      <c r="AA18" s="381">
        <v>0</v>
      </c>
      <c r="AB18" s="446">
        <v>17647.060000000001</v>
      </c>
      <c r="AC18" s="381" t="s">
        <v>95</v>
      </c>
      <c r="AD18" s="381">
        <v>0</v>
      </c>
      <c r="AE18" s="381">
        <f t="shared" ref="AE18" si="0">V18</f>
        <v>100000</v>
      </c>
      <c r="AF18" s="381">
        <v>0</v>
      </c>
      <c r="AG18" s="381">
        <v>0</v>
      </c>
      <c r="AH18" s="381" t="s">
        <v>537</v>
      </c>
      <c r="AI18" s="381" t="s">
        <v>256</v>
      </c>
      <c r="AJ18" s="476"/>
    </row>
    <row r="19" spans="1:36" ht="54" customHeight="1" thickBot="1" x14ac:dyDescent="0.3">
      <c r="A19" s="484"/>
      <c r="B19" s="456"/>
      <c r="C19" s="458"/>
      <c r="D19" s="458"/>
      <c r="E19" s="458"/>
      <c r="F19" s="376"/>
      <c r="G19" s="376"/>
      <c r="H19" s="376"/>
      <c r="I19" s="376"/>
      <c r="J19" s="141" t="s">
        <v>512</v>
      </c>
      <c r="K19" s="141" t="s">
        <v>513</v>
      </c>
      <c r="L19" s="124" t="s">
        <v>239</v>
      </c>
      <c r="M19" s="142" t="s">
        <v>538</v>
      </c>
      <c r="N19" s="376"/>
      <c r="O19" s="454"/>
      <c r="P19" s="376"/>
      <c r="Q19" s="376"/>
      <c r="R19" s="376"/>
      <c r="S19" s="376"/>
      <c r="T19" s="382"/>
      <c r="U19" s="382"/>
      <c r="V19" s="382"/>
      <c r="W19" s="382"/>
      <c r="X19" s="382"/>
      <c r="Y19" s="382"/>
      <c r="Z19" s="382"/>
      <c r="AA19" s="382"/>
      <c r="AB19" s="447"/>
      <c r="AC19" s="382"/>
      <c r="AD19" s="382"/>
      <c r="AE19" s="382"/>
      <c r="AF19" s="382"/>
      <c r="AG19" s="382"/>
      <c r="AH19" s="382"/>
      <c r="AI19" s="382"/>
      <c r="AJ19" s="477"/>
    </row>
    <row r="20" spans="1:36" ht="42" customHeight="1" x14ac:dyDescent="0.25">
      <c r="A20" s="484"/>
      <c r="B20" s="455" t="s">
        <v>539</v>
      </c>
      <c r="C20" s="457" t="s">
        <v>534</v>
      </c>
      <c r="D20" s="457" t="s">
        <v>505</v>
      </c>
      <c r="E20" s="457" t="s">
        <v>506</v>
      </c>
      <c r="F20" s="375" t="s">
        <v>540</v>
      </c>
      <c r="G20" s="375" t="s">
        <v>508</v>
      </c>
      <c r="H20" s="375" t="s">
        <v>84</v>
      </c>
      <c r="I20" s="375" t="s">
        <v>84</v>
      </c>
      <c r="J20" s="137" t="s">
        <v>509</v>
      </c>
      <c r="K20" s="137" t="s">
        <v>510</v>
      </c>
      <c r="L20" s="123" t="s">
        <v>429</v>
      </c>
      <c r="M20" s="138" t="s">
        <v>541</v>
      </c>
      <c r="N20" s="375" t="s">
        <v>332</v>
      </c>
      <c r="O20" s="453" t="s">
        <v>542</v>
      </c>
      <c r="P20" s="375" t="s">
        <v>333</v>
      </c>
      <c r="Q20" s="375" t="s">
        <v>91</v>
      </c>
      <c r="R20" s="375" t="s">
        <v>92</v>
      </c>
      <c r="S20" s="375" t="s">
        <v>166</v>
      </c>
      <c r="T20" s="381">
        <f>U20</f>
        <v>540000</v>
      </c>
      <c r="U20" s="381">
        <f>V20</f>
        <v>540000</v>
      </c>
      <c r="V20" s="381">
        <v>540000</v>
      </c>
      <c r="W20" s="381">
        <v>0</v>
      </c>
      <c r="X20" s="381">
        <v>0</v>
      </c>
      <c r="Y20" s="381">
        <v>0</v>
      </c>
      <c r="Z20" s="381">
        <v>0</v>
      </c>
      <c r="AA20" s="381">
        <v>0</v>
      </c>
      <c r="AB20" s="446">
        <v>95294.12</v>
      </c>
      <c r="AC20" s="381" t="s">
        <v>95</v>
      </c>
      <c r="AD20" s="381">
        <v>0</v>
      </c>
      <c r="AE20" s="381">
        <f t="shared" ref="AE20" si="1">V20</f>
        <v>540000</v>
      </c>
      <c r="AF20" s="381">
        <v>0</v>
      </c>
      <c r="AG20" s="381">
        <v>0</v>
      </c>
      <c r="AH20" s="381" t="s">
        <v>537</v>
      </c>
      <c r="AI20" s="381" t="s">
        <v>256</v>
      </c>
      <c r="AJ20" s="476"/>
    </row>
    <row r="21" spans="1:36" ht="54" customHeight="1" thickBot="1" x14ac:dyDescent="0.3">
      <c r="A21" s="484"/>
      <c r="B21" s="456"/>
      <c r="C21" s="458"/>
      <c r="D21" s="458"/>
      <c r="E21" s="458"/>
      <c r="F21" s="376"/>
      <c r="G21" s="376"/>
      <c r="H21" s="376"/>
      <c r="I21" s="376"/>
      <c r="J21" s="141" t="s">
        <v>512</v>
      </c>
      <c r="K21" s="141" t="s">
        <v>513</v>
      </c>
      <c r="L21" s="124" t="s">
        <v>239</v>
      </c>
      <c r="M21" s="142" t="s">
        <v>543</v>
      </c>
      <c r="N21" s="376"/>
      <c r="O21" s="454"/>
      <c r="P21" s="376"/>
      <c r="Q21" s="376"/>
      <c r="R21" s="376"/>
      <c r="S21" s="376"/>
      <c r="T21" s="382"/>
      <c r="U21" s="382"/>
      <c r="V21" s="382"/>
      <c r="W21" s="382"/>
      <c r="X21" s="382"/>
      <c r="Y21" s="382"/>
      <c r="Z21" s="382"/>
      <c r="AA21" s="382"/>
      <c r="AB21" s="447"/>
      <c r="AC21" s="382"/>
      <c r="AD21" s="382"/>
      <c r="AE21" s="382"/>
      <c r="AF21" s="382"/>
      <c r="AG21" s="382"/>
      <c r="AH21" s="382"/>
      <c r="AI21" s="382"/>
      <c r="AJ21" s="477"/>
    </row>
    <row r="22" spans="1:36" ht="42" customHeight="1" x14ac:dyDescent="0.25">
      <c r="A22" s="484"/>
      <c r="B22" s="455" t="s">
        <v>544</v>
      </c>
      <c r="C22" s="457" t="s">
        <v>534</v>
      </c>
      <c r="D22" s="457" t="s">
        <v>505</v>
      </c>
      <c r="E22" s="457" t="s">
        <v>506</v>
      </c>
      <c r="F22" s="375" t="s">
        <v>545</v>
      </c>
      <c r="G22" s="375" t="s">
        <v>508</v>
      </c>
      <c r="H22" s="375" t="s">
        <v>84</v>
      </c>
      <c r="I22" s="375" t="s">
        <v>84</v>
      </c>
      <c r="J22" s="137" t="s">
        <v>509</v>
      </c>
      <c r="K22" s="137" t="s">
        <v>510</v>
      </c>
      <c r="L22" s="123" t="s">
        <v>429</v>
      </c>
      <c r="M22" s="138" t="s">
        <v>546</v>
      </c>
      <c r="N22" s="375" t="s">
        <v>332</v>
      </c>
      <c r="O22" s="453" t="s">
        <v>547</v>
      </c>
      <c r="P22" s="375" t="s">
        <v>333</v>
      </c>
      <c r="Q22" s="375" t="s">
        <v>91</v>
      </c>
      <c r="R22" s="375" t="s">
        <v>92</v>
      </c>
      <c r="S22" s="375" t="s">
        <v>166</v>
      </c>
      <c r="T22" s="381">
        <f>U22</f>
        <v>360000</v>
      </c>
      <c r="U22" s="381">
        <f>V22</f>
        <v>360000</v>
      </c>
      <c r="V22" s="381">
        <v>360000</v>
      </c>
      <c r="W22" s="381">
        <v>0</v>
      </c>
      <c r="X22" s="381">
        <v>0</v>
      </c>
      <c r="Y22" s="381">
        <v>0</v>
      </c>
      <c r="Z22" s="381">
        <v>0</v>
      </c>
      <c r="AA22" s="381">
        <v>0</v>
      </c>
      <c r="AB22" s="446">
        <v>672284.9</v>
      </c>
      <c r="AC22" s="381" t="s">
        <v>95</v>
      </c>
      <c r="AD22" s="381">
        <v>0</v>
      </c>
      <c r="AE22" s="381">
        <f t="shared" ref="AE22" si="2">V22</f>
        <v>360000</v>
      </c>
      <c r="AF22" s="381">
        <v>0</v>
      </c>
      <c r="AG22" s="381">
        <v>0</v>
      </c>
      <c r="AH22" s="381" t="s">
        <v>537</v>
      </c>
      <c r="AI22" s="381" t="s">
        <v>256</v>
      </c>
      <c r="AJ22" s="476"/>
    </row>
    <row r="23" spans="1:36" ht="54" customHeight="1" thickBot="1" x14ac:dyDescent="0.3">
      <c r="A23" s="484"/>
      <c r="B23" s="456"/>
      <c r="C23" s="458"/>
      <c r="D23" s="458"/>
      <c r="E23" s="458"/>
      <c r="F23" s="376"/>
      <c r="G23" s="376"/>
      <c r="H23" s="376"/>
      <c r="I23" s="376"/>
      <c r="J23" s="141" t="s">
        <v>512</v>
      </c>
      <c r="K23" s="141" t="s">
        <v>513</v>
      </c>
      <c r="L23" s="124" t="s">
        <v>239</v>
      </c>
      <c r="M23" s="142" t="s">
        <v>548</v>
      </c>
      <c r="N23" s="376"/>
      <c r="O23" s="454"/>
      <c r="P23" s="376"/>
      <c r="Q23" s="376"/>
      <c r="R23" s="376"/>
      <c r="S23" s="376"/>
      <c r="T23" s="382"/>
      <c r="U23" s="382"/>
      <c r="V23" s="382"/>
      <c r="W23" s="382"/>
      <c r="X23" s="382"/>
      <c r="Y23" s="382"/>
      <c r="Z23" s="382"/>
      <c r="AA23" s="382"/>
      <c r="AB23" s="447"/>
      <c r="AC23" s="382"/>
      <c r="AD23" s="382"/>
      <c r="AE23" s="382"/>
      <c r="AF23" s="382"/>
      <c r="AG23" s="382"/>
      <c r="AH23" s="382"/>
      <c r="AI23" s="382"/>
      <c r="AJ23" s="477"/>
    </row>
    <row r="24" spans="1:36" ht="42" customHeight="1" x14ac:dyDescent="0.25">
      <c r="A24" s="484"/>
      <c r="B24" s="455" t="s">
        <v>549</v>
      </c>
      <c r="C24" s="457" t="s">
        <v>504</v>
      </c>
      <c r="D24" s="457" t="s">
        <v>505</v>
      </c>
      <c r="E24" s="457" t="s">
        <v>506</v>
      </c>
      <c r="F24" s="375" t="s">
        <v>550</v>
      </c>
      <c r="G24" s="375" t="s">
        <v>508</v>
      </c>
      <c r="H24" s="375" t="s">
        <v>84</v>
      </c>
      <c r="I24" s="375" t="s">
        <v>84</v>
      </c>
      <c r="J24" s="137" t="s">
        <v>509</v>
      </c>
      <c r="K24" s="137" t="s">
        <v>510</v>
      </c>
      <c r="L24" s="123" t="s">
        <v>429</v>
      </c>
      <c r="M24" s="138" t="s">
        <v>551</v>
      </c>
      <c r="N24" s="375" t="s">
        <v>332</v>
      </c>
      <c r="O24" s="453" t="s">
        <v>552</v>
      </c>
      <c r="P24" s="375" t="s">
        <v>333</v>
      </c>
      <c r="Q24" s="375" t="s">
        <v>91</v>
      </c>
      <c r="R24" s="375" t="s">
        <v>92</v>
      </c>
      <c r="S24" s="375" t="s">
        <v>166</v>
      </c>
      <c r="T24" s="381">
        <f>U24</f>
        <v>2750314.93</v>
      </c>
      <c r="U24" s="381">
        <f>V24</f>
        <v>2750314.93</v>
      </c>
      <c r="V24" s="381">
        <v>2750314.93</v>
      </c>
      <c r="W24" s="381">
        <v>0</v>
      </c>
      <c r="X24" s="381">
        <v>0</v>
      </c>
      <c r="Y24" s="381">
        <v>0</v>
      </c>
      <c r="Z24" s="381">
        <v>0</v>
      </c>
      <c r="AA24" s="381">
        <v>0</v>
      </c>
      <c r="AB24" s="446">
        <v>485349.7</v>
      </c>
      <c r="AC24" s="381" t="s">
        <v>95</v>
      </c>
      <c r="AD24" s="381">
        <v>0</v>
      </c>
      <c r="AE24" s="381">
        <f t="shared" ref="AE24" si="3">V24</f>
        <v>2750314.93</v>
      </c>
      <c r="AF24" s="381">
        <v>0</v>
      </c>
      <c r="AG24" s="381">
        <v>0</v>
      </c>
      <c r="AH24" s="381" t="s">
        <v>442</v>
      </c>
      <c r="AI24" s="381" t="s">
        <v>537</v>
      </c>
      <c r="AJ24" s="476"/>
    </row>
    <row r="25" spans="1:36" ht="54" customHeight="1" thickBot="1" x14ac:dyDescent="0.3">
      <c r="A25" s="484"/>
      <c r="B25" s="456"/>
      <c r="C25" s="458"/>
      <c r="D25" s="458"/>
      <c r="E25" s="458"/>
      <c r="F25" s="376"/>
      <c r="G25" s="376"/>
      <c r="H25" s="376"/>
      <c r="I25" s="376"/>
      <c r="J25" s="141" t="s">
        <v>512</v>
      </c>
      <c r="K25" s="141" t="s">
        <v>513</v>
      </c>
      <c r="L25" s="124" t="s">
        <v>239</v>
      </c>
      <c r="M25" s="142" t="s">
        <v>551</v>
      </c>
      <c r="N25" s="376"/>
      <c r="O25" s="454"/>
      <c r="P25" s="376"/>
      <c r="Q25" s="376"/>
      <c r="R25" s="376"/>
      <c r="S25" s="376"/>
      <c r="T25" s="382"/>
      <c r="U25" s="382"/>
      <c r="V25" s="382"/>
      <c r="W25" s="382"/>
      <c r="X25" s="382"/>
      <c r="Y25" s="382"/>
      <c r="Z25" s="382"/>
      <c r="AA25" s="382"/>
      <c r="AB25" s="447"/>
      <c r="AC25" s="382"/>
      <c r="AD25" s="382"/>
      <c r="AE25" s="382"/>
      <c r="AF25" s="382"/>
      <c r="AG25" s="382"/>
      <c r="AH25" s="382"/>
      <c r="AI25" s="382"/>
      <c r="AJ25" s="477"/>
    </row>
    <row r="26" spans="1:36" ht="40.5" customHeight="1" x14ac:dyDescent="0.25">
      <c r="A26" s="484"/>
      <c r="B26" s="455" t="s">
        <v>553</v>
      </c>
      <c r="C26" s="457" t="s">
        <v>504</v>
      </c>
      <c r="D26" s="457" t="s">
        <v>505</v>
      </c>
      <c r="E26" s="457" t="s">
        <v>506</v>
      </c>
      <c r="F26" s="375" t="s">
        <v>554</v>
      </c>
      <c r="G26" s="375" t="s">
        <v>508</v>
      </c>
      <c r="H26" s="375" t="s">
        <v>84</v>
      </c>
      <c r="I26" s="375" t="s">
        <v>84</v>
      </c>
      <c r="J26" s="137" t="s">
        <v>509</v>
      </c>
      <c r="K26" s="137" t="s">
        <v>510</v>
      </c>
      <c r="L26" s="123" t="s">
        <v>429</v>
      </c>
      <c r="M26" s="138" t="s">
        <v>555</v>
      </c>
      <c r="N26" s="375" t="s">
        <v>332</v>
      </c>
      <c r="O26" s="453" t="s">
        <v>556</v>
      </c>
      <c r="P26" s="375" t="s">
        <v>333</v>
      </c>
      <c r="Q26" s="375" t="s">
        <v>91</v>
      </c>
      <c r="R26" s="375" t="s">
        <v>92</v>
      </c>
      <c r="S26" s="375" t="s">
        <v>166</v>
      </c>
      <c r="T26" s="381">
        <f>+U26+U28</f>
        <v>2400000</v>
      </c>
      <c r="U26" s="451">
        <f>V26</f>
        <v>2290300</v>
      </c>
      <c r="V26" s="451">
        <v>2290300</v>
      </c>
      <c r="W26" s="451">
        <v>0</v>
      </c>
      <c r="X26" s="451">
        <v>0</v>
      </c>
      <c r="Y26" s="451">
        <v>0</v>
      </c>
      <c r="Z26" s="451">
        <v>0</v>
      </c>
      <c r="AA26" s="451">
        <v>0</v>
      </c>
      <c r="AB26" s="459">
        <v>404170.59</v>
      </c>
      <c r="AC26" s="451" t="s">
        <v>95</v>
      </c>
      <c r="AD26" s="451">
        <v>0</v>
      </c>
      <c r="AE26" s="451">
        <f>V26</f>
        <v>2290300</v>
      </c>
      <c r="AF26" s="381">
        <v>0</v>
      </c>
      <c r="AG26" s="381">
        <v>0</v>
      </c>
      <c r="AH26" s="448" t="s">
        <v>557</v>
      </c>
      <c r="AI26" s="448" t="s">
        <v>558</v>
      </c>
      <c r="AJ26" s="448"/>
    </row>
    <row r="27" spans="1:36" ht="36" customHeight="1" x14ac:dyDescent="0.25">
      <c r="A27" s="484"/>
      <c r="B27" s="468"/>
      <c r="C27" s="469"/>
      <c r="D27" s="469"/>
      <c r="E27" s="469"/>
      <c r="F27" s="391"/>
      <c r="G27" s="391"/>
      <c r="H27" s="391"/>
      <c r="I27" s="391"/>
      <c r="J27" s="139" t="s">
        <v>512</v>
      </c>
      <c r="K27" s="139" t="s">
        <v>513</v>
      </c>
      <c r="L27" s="125" t="s">
        <v>239</v>
      </c>
      <c r="M27" s="140" t="s">
        <v>559</v>
      </c>
      <c r="N27" s="391"/>
      <c r="O27" s="464"/>
      <c r="P27" s="391"/>
      <c r="Q27" s="391"/>
      <c r="R27" s="391"/>
      <c r="S27" s="391"/>
      <c r="T27" s="392"/>
      <c r="U27" s="452"/>
      <c r="V27" s="452"/>
      <c r="W27" s="452"/>
      <c r="X27" s="452"/>
      <c r="Y27" s="452"/>
      <c r="Z27" s="452"/>
      <c r="AA27" s="452"/>
      <c r="AB27" s="460"/>
      <c r="AC27" s="452"/>
      <c r="AD27" s="452"/>
      <c r="AE27" s="452"/>
      <c r="AF27" s="392"/>
      <c r="AG27" s="392"/>
      <c r="AH27" s="449"/>
      <c r="AI27" s="449"/>
      <c r="AJ27" s="449"/>
    </row>
    <row r="28" spans="1:36" ht="34.15" customHeight="1" x14ac:dyDescent="0.25">
      <c r="A28" s="484"/>
      <c r="B28" s="468"/>
      <c r="C28" s="469"/>
      <c r="D28" s="469"/>
      <c r="E28" s="469"/>
      <c r="F28" s="391" t="s">
        <v>560</v>
      </c>
      <c r="G28" s="470" t="s">
        <v>328</v>
      </c>
      <c r="H28" s="391" t="s">
        <v>84</v>
      </c>
      <c r="I28" s="391" t="s">
        <v>84</v>
      </c>
      <c r="J28" s="139" t="s">
        <v>515</v>
      </c>
      <c r="K28" s="139" t="s">
        <v>516</v>
      </c>
      <c r="L28" s="125" t="s">
        <v>517</v>
      </c>
      <c r="M28" s="143" t="s">
        <v>561</v>
      </c>
      <c r="N28" s="391" t="s">
        <v>332</v>
      </c>
      <c r="O28" s="464" t="s">
        <v>556</v>
      </c>
      <c r="P28" s="391" t="s">
        <v>333</v>
      </c>
      <c r="Q28" s="391" t="s">
        <v>91</v>
      </c>
      <c r="R28" s="391" t="s">
        <v>92</v>
      </c>
      <c r="S28" s="391" t="s">
        <v>166</v>
      </c>
      <c r="T28" s="392"/>
      <c r="U28" s="461">
        <f>V28</f>
        <v>109700</v>
      </c>
      <c r="V28" s="461">
        <v>109700</v>
      </c>
      <c r="W28" s="442">
        <v>0</v>
      </c>
      <c r="X28" s="442">
        <v>0</v>
      </c>
      <c r="Y28" s="442">
        <v>0</v>
      </c>
      <c r="Z28" s="442">
        <v>0</v>
      </c>
      <c r="AA28" s="442">
        <v>0</v>
      </c>
      <c r="AB28" s="442">
        <v>19358.830000000002</v>
      </c>
      <c r="AC28" s="442" t="s">
        <v>334</v>
      </c>
      <c r="AD28" s="442">
        <v>0</v>
      </c>
      <c r="AE28" s="442">
        <f>V28</f>
        <v>109700</v>
      </c>
      <c r="AF28" s="445">
        <v>0</v>
      </c>
      <c r="AG28" s="485">
        <v>0</v>
      </c>
      <c r="AH28" s="449"/>
      <c r="AI28" s="449"/>
      <c r="AJ28" s="449"/>
    </row>
    <row r="29" spans="1:36" ht="40.9" customHeight="1" x14ac:dyDescent="0.25">
      <c r="A29" s="484"/>
      <c r="B29" s="468"/>
      <c r="C29" s="469"/>
      <c r="D29" s="469"/>
      <c r="E29" s="469"/>
      <c r="F29" s="391"/>
      <c r="G29" s="471"/>
      <c r="H29" s="391"/>
      <c r="I29" s="391"/>
      <c r="J29" s="139" t="s">
        <v>519</v>
      </c>
      <c r="K29" s="139" t="s">
        <v>520</v>
      </c>
      <c r="L29" s="125" t="s">
        <v>146</v>
      </c>
      <c r="M29" s="140" t="s">
        <v>521</v>
      </c>
      <c r="N29" s="391"/>
      <c r="O29" s="464"/>
      <c r="P29" s="391"/>
      <c r="Q29" s="391"/>
      <c r="R29" s="391"/>
      <c r="S29" s="391"/>
      <c r="T29" s="392"/>
      <c r="U29" s="462"/>
      <c r="V29" s="462"/>
      <c r="W29" s="443"/>
      <c r="X29" s="443"/>
      <c r="Y29" s="443"/>
      <c r="Z29" s="443"/>
      <c r="AA29" s="443"/>
      <c r="AB29" s="443"/>
      <c r="AC29" s="443"/>
      <c r="AD29" s="443"/>
      <c r="AE29" s="443"/>
      <c r="AF29" s="417"/>
      <c r="AG29" s="486"/>
      <c r="AH29" s="449"/>
      <c r="AI29" s="449"/>
      <c r="AJ29" s="449"/>
    </row>
    <row r="30" spans="1:36" ht="51" customHeight="1" x14ac:dyDescent="0.25">
      <c r="B30" s="468"/>
      <c r="C30" s="469"/>
      <c r="D30" s="469"/>
      <c r="E30" s="469"/>
      <c r="F30" s="391"/>
      <c r="G30" s="471"/>
      <c r="H30" s="391"/>
      <c r="I30" s="391"/>
      <c r="J30" s="139" t="s">
        <v>522</v>
      </c>
      <c r="K30" s="139" t="s">
        <v>523</v>
      </c>
      <c r="L30" s="125" t="s">
        <v>330</v>
      </c>
      <c r="M30" s="140" t="s">
        <v>358</v>
      </c>
      <c r="N30" s="391"/>
      <c r="O30" s="464"/>
      <c r="P30" s="391"/>
      <c r="Q30" s="391"/>
      <c r="R30" s="391"/>
      <c r="S30" s="391"/>
      <c r="T30" s="392"/>
      <c r="U30" s="462"/>
      <c r="V30" s="462"/>
      <c r="W30" s="443"/>
      <c r="X30" s="443"/>
      <c r="Y30" s="443"/>
      <c r="Z30" s="443"/>
      <c r="AA30" s="443"/>
      <c r="AB30" s="443"/>
      <c r="AC30" s="443"/>
      <c r="AD30" s="443"/>
      <c r="AE30" s="443"/>
      <c r="AF30" s="417"/>
      <c r="AG30" s="486"/>
      <c r="AH30" s="449"/>
      <c r="AI30" s="449"/>
      <c r="AJ30" s="449"/>
    </row>
    <row r="31" spans="1:36" ht="76.900000000000006" customHeight="1" thickBot="1" x14ac:dyDescent="0.3">
      <c r="B31" s="456"/>
      <c r="C31" s="458"/>
      <c r="D31" s="458"/>
      <c r="E31" s="458"/>
      <c r="F31" s="376"/>
      <c r="G31" s="472"/>
      <c r="H31" s="376"/>
      <c r="I31" s="376"/>
      <c r="J31" s="141" t="s">
        <v>524</v>
      </c>
      <c r="K31" s="141" t="s">
        <v>525</v>
      </c>
      <c r="L31" s="124" t="s">
        <v>330</v>
      </c>
      <c r="M31" s="142" t="s">
        <v>358</v>
      </c>
      <c r="N31" s="376"/>
      <c r="O31" s="454"/>
      <c r="P31" s="376"/>
      <c r="Q31" s="376"/>
      <c r="R31" s="376"/>
      <c r="S31" s="376"/>
      <c r="T31" s="382"/>
      <c r="U31" s="463"/>
      <c r="V31" s="463"/>
      <c r="W31" s="444"/>
      <c r="X31" s="444"/>
      <c r="Y31" s="444"/>
      <c r="Z31" s="444"/>
      <c r="AA31" s="444"/>
      <c r="AB31" s="444"/>
      <c r="AC31" s="444"/>
      <c r="AD31" s="444"/>
      <c r="AE31" s="444"/>
      <c r="AF31" s="418"/>
      <c r="AG31" s="487"/>
      <c r="AH31" s="450"/>
      <c r="AI31" s="450"/>
      <c r="AJ31" s="450"/>
    </row>
    <row r="32" spans="1:36" ht="42" customHeight="1" x14ac:dyDescent="0.25">
      <c r="A32" s="484"/>
      <c r="B32" s="455" t="s">
        <v>562</v>
      </c>
      <c r="C32" s="457" t="s">
        <v>534</v>
      </c>
      <c r="D32" s="457" t="s">
        <v>505</v>
      </c>
      <c r="E32" s="457" t="s">
        <v>506</v>
      </c>
      <c r="F32" s="375" t="s">
        <v>563</v>
      </c>
      <c r="G32" s="375" t="s">
        <v>508</v>
      </c>
      <c r="H32" s="375" t="s">
        <v>84</v>
      </c>
      <c r="I32" s="375" t="s">
        <v>84</v>
      </c>
      <c r="J32" s="137" t="s">
        <v>509</v>
      </c>
      <c r="K32" s="137" t="s">
        <v>510</v>
      </c>
      <c r="L32" s="123" t="s">
        <v>429</v>
      </c>
      <c r="M32" s="138" t="s">
        <v>564</v>
      </c>
      <c r="N32" s="375" t="s">
        <v>332</v>
      </c>
      <c r="O32" s="453" t="s">
        <v>124</v>
      </c>
      <c r="P32" s="375" t="s">
        <v>333</v>
      </c>
      <c r="Q32" s="375" t="s">
        <v>91</v>
      </c>
      <c r="R32" s="375" t="s">
        <v>92</v>
      </c>
      <c r="S32" s="375" t="s">
        <v>166</v>
      </c>
      <c r="T32" s="381">
        <f>U32</f>
        <v>3460000</v>
      </c>
      <c r="U32" s="381">
        <f>V32</f>
        <v>3460000</v>
      </c>
      <c r="V32" s="381">
        <v>3460000</v>
      </c>
      <c r="W32" s="381">
        <v>0</v>
      </c>
      <c r="X32" s="381">
        <v>0</v>
      </c>
      <c r="Y32" s="381">
        <v>0</v>
      </c>
      <c r="Z32" s="381">
        <v>0</v>
      </c>
      <c r="AA32" s="381">
        <v>0</v>
      </c>
      <c r="AB32" s="446">
        <v>610588.25</v>
      </c>
      <c r="AC32" s="381" t="s">
        <v>95</v>
      </c>
      <c r="AD32" s="381">
        <v>0</v>
      </c>
      <c r="AE32" s="381">
        <f t="shared" ref="AE32" si="4">V32</f>
        <v>3460000</v>
      </c>
      <c r="AF32" s="381">
        <v>0</v>
      </c>
      <c r="AG32" s="381">
        <v>0</v>
      </c>
      <c r="AH32" s="381" t="s">
        <v>565</v>
      </c>
      <c r="AI32" s="381" t="s">
        <v>566</v>
      </c>
      <c r="AJ32" s="476"/>
    </row>
    <row r="33" spans="1:36" ht="54" customHeight="1" thickBot="1" x14ac:dyDescent="0.3">
      <c r="A33" s="484"/>
      <c r="B33" s="456"/>
      <c r="C33" s="458"/>
      <c r="D33" s="458"/>
      <c r="E33" s="458"/>
      <c r="F33" s="376"/>
      <c r="G33" s="376"/>
      <c r="H33" s="376"/>
      <c r="I33" s="376"/>
      <c r="J33" s="141" t="s">
        <v>512</v>
      </c>
      <c r="K33" s="141" t="s">
        <v>513</v>
      </c>
      <c r="L33" s="124" t="s">
        <v>239</v>
      </c>
      <c r="M33" s="142" t="s">
        <v>567</v>
      </c>
      <c r="N33" s="376"/>
      <c r="O33" s="454"/>
      <c r="P33" s="376"/>
      <c r="Q33" s="376"/>
      <c r="R33" s="376"/>
      <c r="S33" s="376"/>
      <c r="T33" s="382"/>
      <c r="U33" s="382"/>
      <c r="V33" s="382"/>
      <c r="W33" s="382"/>
      <c r="X33" s="382"/>
      <c r="Y33" s="382"/>
      <c r="Z33" s="382"/>
      <c r="AA33" s="382"/>
      <c r="AB33" s="447"/>
      <c r="AC33" s="382"/>
      <c r="AD33" s="382"/>
      <c r="AE33" s="382"/>
      <c r="AF33" s="382"/>
      <c r="AG33" s="382"/>
      <c r="AH33" s="382"/>
      <c r="AI33" s="382"/>
      <c r="AJ33" s="477"/>
    </row>
    <row r="34" spans="1:36" ht="43.5" customHeight="1" x14ac:dyDescent="0.25">
      <c r="A34" s="484"/>
      <c r="B34" s="488" t="s">
        <v>323</v>
      </c>
      <c r="C34" s="489" t="s">
        <v>369</v>
      </c>
      <c r="D34" s="489" t="s">
        <v>325</v>
      </c>
      <c r="E34" s="489" t="s">
        <v>326</v>
      </c>
      <c r="F34" s="489" t="s">
        <v>327</v>
      </c>
      <c r="G34" s="489" t="s">
        <v>328</v>
      </c>
      <c r="H34" s="489" t="s">
        <v>84</v>
      </c>
      <c r="I34" s="489" t="s">
        <v>84</v>
      </c>
      <c r="J34" s="490" t="s">
        <v>711</v>
      </c>
      <c r="K34" s="490" t="s">
        <v>329</v>
      </c>
      <c r="L34" s="491" t="s">
        <v>330</v>
      </c>
      <c r="M34" s="492" t="s">
        <v>331</v>
      </c>
      <c r="N34" s="489" t="s">
        <v>332</v>
      </c>
      <c r="O34" s="493" t="s">
        <v>130</v>
      </c>
      <c r="P34" s="489" t="s">
        <v>333</v>
      </c>
      <c r="Q34" s="489" t="s">
        <v>91</v>
      </c>
      <c r="R34" s="489" t="s">
        <v>92</v>
      </c>
      <c r="S34" s="489" t="s">
        <v>166</v>
      </c>
      <c r="T34" s="494">
        <f>U34</f>
        <v>40000</v>
      </c>
      <c r="U34" s="495">
        <f>V34</f>
        <v>40000</v>
      </c>
      <c r="V34" s="495">
        <v>40000</v>
      </c>
      <c r="W34" s="496">
        <v>0</v>
      </c>
      <c r="X34" s="496">
        <v>0</v>
      </c>
      <c r="Y34" s="496">
        <v>0</v>
      </c>
      <c r="Z34" s="496">
        <v>0</v>
      </c>
      <c r="AA34" s="496">
        <v>0</v>
      </c>
      <c r="AB34" s="497">
        <v>7059</v>
      </c>
      <c r="AC34" s="496" t="s">
        <v>334</v>
      </c>
      <c r="AD34" s="496">
        <v>0</v>
      </c>
      <c r="AE34" s="496">
        <f>V34</f>
        <v>40000</v>
      </c>
      <c r="AF34" s="496">
        <v>0</v>
      </c>
      <c r="AG34" s="496">
        <v>0</v>
      </c>
      <c r="AH34" s="498" t="s">
        <v>335</v>
      </c>
      <c r="AI34" s="498" t="s">
        <v>213</v>
      </c>
      <c r="AJ34" s="499">
        <v>45404</v>
      </c>
    </row>
    <row r="35" spans="1:36" ht="45" x14ac:dyDescent="0.25">
      <c r="A35" s="484"/>
      <c r="B35" s="500"/>
      <c r="C35" s="501"/>
      <c r="D35" s="501"/>
      <c r="E35" s="501"/>
      <c r="F35" s="501"/>
      <c r="G35" s="501"/>
      <c r="H35" s="501"/>
      <c r="I35" s="501"/>
      <c r="J35" s="502" t="s">
        <v>336</v>
      </c>
      <c r="K35" s="502" t="s">
        <v>337</v>
      </c>
      <c r="L35" s="503" t="s">
        <v>236</v>
      </c>
      <c r="M35" s="503" t="s">
        <v>338</v>
      </c>
      <c r="N35" s="501"/>
      <c r="O35" s="504"/>
      <c r="P35" s="501"/>
      <c r="Q35" s="501"/>
      <c r="R35" s="501"/>
      <c r="S35" s="501"/>
      <c r="T35" s="505"/>
      <c r="U35" s="506"/>
      <c r="V35" s="506"/>
      <c r="W35" s="507"/>
      <c r="X35" s="507"/>
      <c r="Y35" s="507"/>
      <c r="Z35" s="507"/>
      <c r="AA35" s="507"/>
      <c r="AB35" s="508"/>
      <c r="AC35" s="507"/>
      <c r="AD35" s="507"/>
      <c r="AE35" s="507"/>
      <c r="AF35" s="507"/>
      <c r="AG35" s="507"/>
      <c r="AH35" s="509"/>
      <c r="AI35" s="509"/>
      <c r="AJ35" s="510"/>
    </row>
    <row r="36" spans="1:36" ht="45" x14ac:dyDescent="0.25">
      <c r="A36" s="484"/>
      <c r="B36" s="500"/>
      <c r="C36" s="501"/>
      <c r="D36" s="501"/>
      <c r="E36" s="501"/>
      <c r="F36" s="501"/>
      <c r="G36" s="501"/>
      <c r="H36" s="501"/>
      <c r="I36" s="501"/>
      <c r="J36" s="502" t="s">
        <v>339</v>
      </c>
      <c r="K36" s="502" t="s">
        <v>340</v>
      </c>
      <c r="L36" s="503" t="s">
        <v>330</v>
      </c>
      <c r="M36" s="511" t="s">
        <v>331</v>
      </c>
      <c r="N36" s="501"/>
      <c r="O36" s="504"/>
      <c r="P36" s="501"/>
      <c r="Q36" s="501"/>
      <c r="R36" s="501"/>
      <c r="S36" s="501"/>
      <c r="T36" s="505"/>
      <c r="U36" s="506"/>
      <c r="V36" s="506"/>
      <c r="W36" s="507"/>
      <c r="X36" s="507"/>
      <c r="Y36" s="507"/>
      <c r="Z36" s="507"/>
      <c r="AA36" s="507"/>
      <c r="AB36" s="508"/>
      <c r="AC36" s="507"/>
      <c r="AD36" s="507"/>
      <c r="AE36" s="507"/>
      <c r="AF36" s="507"/>
      <c r="AG36" s="507"/>
      <c r="AH36" s="509"/>
      <c r="AI36" s="509"/>
      <c r="AJ36" s="510"/>
    </row>
    <row r="37" spans="1:36" ht="60.75" thickBot="1" x14ac:dyDescent="0.3">
      <c r="A37" s="484"/>
      <c r="B37" s="500"/>
      <c r="C37" s="501"/>
      <c r="D37" s="501"/>
      <c r="E37" s="501"/>
      <c r="F37" s="501"/>
      <c r="G37" s="501"/>
      <c r="H37" s="501"/>
      <c r="I37" s="501"/>
      <c r="J37" s="512" t="s">
        <v>341</v>
      </c>
      <c r="K37" s="512" t="s">
        <v>342</v>
      </c>
      <c r="L37" s="513" t="s">
        <v>343</v>
      </c>
      <c r="M37" s="513" t="s">
        <v>344</v>
      </c>
      <c r="N37" s="501"/>
      <c r="O37" s="514"/>
      <c r="P37" s="501"/>
      <c r="Q37" s="501"/>
      <c r="R37" s="501"/>
      <c r="S37" s="501"/>
      <c r="T37" s="505"/>
      <c r="U37" s="515"/>
      <c r="V37" s="515"/>
      <c r="W37" s="516"/>
      <c r="X37" s="516"/>
      <c r="Y37" s="516"/>
      <c r="Z37" s="516"/>
      <c r="AA37" s="516"/>
      <c r="AB37" s="517"/>
      <c r="AC37" s="516"/>
      <c r="AD37" s="516"/>
      <c r="AE37" s="516"/>
      <c r="AF37" s="516"/>
      <c r="AG37" s="516"/>
      <c r="AH37" s="509"/>
      <c r="AI37" s="509"/>
      <c r="AJ37" s="510"/>
    </row>
    <row r="38" spans="1:36" ht="46.15" customHeight="1" x14ac:dyDescent="0.25">
      <c r="A38" s="484"/>
      <c r="B38" s="518" t="s">
        <v>349</v>
      </c>
      <c r="C38" s="493" t="s">
        <v>369</v>
      </c>
      <c r="D38" s="493" t="s">
        <v>325</v>
      </c>
      <c r="E38" s="519" t="s">
        <v>326</v>
      </c>
      <c r="F38" s="493" t="s">
        <v>345</v>
      </c>
      <c r="G38" s="493" t="s">
        <v>328</v>
      </c>
      <c r="H38" s="493" t="s">
        <v>84</v>
      </c>
      <c r="I38" s="493" t="s">
        <v>84</v>
      </c>
      <c r="J38" s="490" t="s">
        <v>712</v>
      </c>
      <c r="K38" s="490" t="s">
        <v>329</v>
      </c>
      <c r="L38" s="491" t="s">
        <v>330</v>
      </c>
      <c r="M38" s="492" t="s">
        <v>346</v>
      </c>
      <c r="N38" s="493" t="s">
        <v>332</v>
      </c>
      <c r="O38" s="493" t="s">
        <v>347</v>
      </c>
      <c r="P38" s="493" t="s">
        <v>333</v>
      </c>
      <c r="Q38" s="493" t="s">
        <v>91</v>
      </c>
      <c r="R38" s="493" t="s">
        <v>92</v>
      </c>
      <c r="S38" s="493" t="s">
        <v>166</v>
      </c>
      <c r="T38" s="495">
        <f>+U38+U42</f>
        <v>1374000</v>
      </c>
      <c r="U38" s="495">
        <f t="shared" ref="U38" si="5">V38</f>
        <v>1064000</v>
      </c>
      <c r="V38" s="495">
        <v>1064000</v>
      </c>
      <c r="W38" s="496">
        <v>0</v>
      </c>
      <c r="X38" s="496">
        <v>0</v>
      </c>
      <c r="Y38" s="496">
        <v>0</v>
      </c>
      <c r="Z38" s="496">
        <v>0</v>
      </c>
      <c r="AA38" s="496">
        <v>0</v>
      </c>
      <c r="AB38" s="497">
        <v>187764.71</v>
      </c>
      <c r="AC38" s="496" t="s">
        <v>334</v>
      </c>
      <c r="AD38" s="496">
        <v>0</v>
      </c>
      <c r="AE38" s="496">
        <f t="shared" ref="AE38" si="6">V38</f>
        <v>1064000</v>
      </c>
      <c r="AF38" s="496">
        <v>0</v>
      </c>
      <c r="AG38" s="496">
        <v>0</v>
      </c>
      <c r="AH38" s="520" t="s">
        <v>205</v>
      </c>
      <c r="AI38" s="520" t="s">
        <v>221</v>
      </c>
      <c r="AJ38" s="521">
        <v>45432</v>
      </c>
    </row>
    <row r="39" spans="1:36" ht="45" x14ac:dyDescent="0.25">
      <c r="A39" s="484"/>
      <c r="B39" s="522"/>
      <c r="C39" s="504"/>
      <c r="D39" s="504"/>
      <c r="E39" s="523"/>
      <c r="F39" s="504"/>
      <c r="G39" s="504"/>
      <c r="H39" s="504"/>
      <c r="I39" s="504"/>
      <c r="J39" s="502" t="s">
        <v>336</v>
      </c>
      <c r="K39" s="502" t="s">
        <v>337</v>
      </c>
      <c r="L39" s="503" t="s">
        <v>236</v>
      </c>
      <c r="M39" s="503" t="s">
        <v>348</v>
      </c>
      <c r="N39" s="504"/>
      <c r="O39" s="504"/>
      <c r="P39" s="504"/>
      <c r="Q39" s="504"/>
      <c r="R39" s="504"/>
      <c r="S39" s="504"/>
      <c r="T39" s="506"/>
      <c r="U39" s="506"/>
      <c r="V39" s="506"/>
      <c r="W39" s="507"/>
      <c r="X39" s="507"/>
      <c r="Y39" s="507"/>
      <c r="Z39" s="507"/>
      <c r="AA39" s="507"/>
      <c r="AB39" s="508"/>
      <c r="AC39" s="507"/>
      <c r="AD39" s="507"/>
      <c r="AE39" s="507"/>
      <c r="AF39" s="507"/>
      <c r="AG39" s="507"/>
      <c r="AH39" s="524"/>
      <c r="AI39" s="524"/>
      <c r="AJ39" s="525"/>
    </row>
    <row r="40" spans="1:36" ht="45" x14ac:dyDescent="0.25">
      <c r="A40" s="484"/>
      <c r="B40" s="522"/>
      <c r="C40" s="504"/>
      <c r="D40" s="504"/>
      <c r="E40" s="523"/>
      <c r="F40" s="504"/>
      <c r="G40" s="504"/>
      <c r="H40" s="504"/>
      <c r="I40" s="504"/>
      <c r="J40" s="502" t="s">
        <v>339</v>
      </c>
      <c r="K40" s="502" t="s">
        <v>340</v>
      </c>
      <c r="L40" s="503" t="s">
        <v>330</v>
      </c>
      <c r="M40" s="511" t="s">
        <v>346</v>
      </c>
      <c r="N40" s="504"/>
      <c r="O40" s="504"/>
      <c r="P40" s="504"/>
      <c r="Q40" s="504"/>
      <c r="R40" s="504"/>
      <c r="S40" s="504"/>
      <c r="T40" s="506"/>
      <c r="U40" s="506"/>
      <c r="V40" s="506"/>
      <c r="W40" s="507"/>
      <c r="X40" s="507"/>
      <c r="Y40" s="507"/>
      <c r="Z40" s="507"/>
      <c r="AA40" s="507"/>
      <c r="AB40" s="508"/>
      <c r="AC40" s="507"/>
      <c r="AD40" s="507"/>
      <c r="AE40" s="507"/>
      <c r="AF40" s="507"/>
      <c r="AG40" s="507"/>
      <c r="AH40" s="524"/>
      <c r="AI40" s="524"/>
      <c r="AJ40" s="525"/>
    </row>
    <row r="41" spans="1:36" ht="60" x14ac:dyDescent="0.25">
      <c r="A41" s="484"/>
      <c r="B41" s="522"/>
      <c r="C41" s="504"/>
      <c r="D41" s="504"/>
      <c r="E41" s="523"/>
      <c r="F41" s="504"/>
      <c r="G41" s="504"/>
      <c r="H41" s="504"/>
      <c r="I41" s="504"/>
      <c r="J41" s="502" t="s">
        <v>341</v>
      </c>
      <c r="K41" s="502" t="s">
        <v>342</v>
      </c>
      <c r="L41" s="503" t="s">
        <v>343</v>
      </c>
      <c r="M41" s="511" t="s">
        <v>344</v>
      </c>
      <c r="N41" s="504"/>
      <c r="O41" s="504"/>
      <c r="P41" s="504"/>
      <c r="Q41" s="504"/>
      <c r="R41" s="504"/>
      <c r="S41" s="504"/>
      <c r="T41" s="506"/>
      <c r="U41" s="506"/>
      <c r="V41" s="506"/>
      <c r="W41" s="507"/>
      <c r="X41" s="507"/>
      <c r="Y41" s="507"/>
      <c r="Z41" s="507"/>
      <c r="AA41" s="507"/>
      <c r="AB41" s="508"/>
      <c r="AC41" s="507"/>
      <c r="AD41" s="507"/>
      <c r="AE41" s="507"/>
      <c r="AF41" s="507"/>
      <c r="AG41" s="507"/>
      <c r="AH41" s="524"/>
      <c r="AI41" s="524"/>
      <c r="AJ41" s="525"/>
    </row>
    <row r="42" spans="1:36" ht="43.5" customHeight="1" x14ac:dyDescent="0.25">
      <c r="A42" s="484"/>
      <c r="B42" s="522"/>
      <c r="C42" s="504"/>
      <c r="D42" s="504"/>
      <c r="E42" s="523"/>
      <c r="F42" s="504" t="s">
        <v>350</v>
      </c>
      <c r="G42" s="504"/>
      <c r="H42" s="504" t="s">
        <v>84</v>
      </c>
      <c r="I42" s="504" t="s">
        <v>84</v>
      </c>
      <c r="J42" s="502" t="s">
        <v>712</v>
      </c>
      <c r="K42" s="502" t="s">
        <v>329</v>
      </c>
      <c r="L42" s="503" t="s">
        <v>330</v>
      </c>
      <c r="M42" s="511" t="s">
        <v>351</v>
      </c>
      <c r="N42" s="504" t="s">
        <v>332</v>
      </c>
      <c r="O42" s="523" t="s">
        <v>352</v>
      </c>
      <c r="P42" s="504" t="s">
        <v>333</v>
      </c>
      <c r="Q42" s="504" t="s">
        <v>91</v>
      </c>
      <c r="R42" s="504" t="s">
        <v>92</v>
      </c>
      <c r="S42" s="504" t="s">
        <v>166</v>
      </c>
      <c r="T42" s="506"/>
      <c r="U42" s="506">
        <f>V42</f>
        <v>310000</v>
      </c>
      <c r="V42" s="506">
        <v>310000</v>
      </c>
      <c r="W42" s="507">
        <v>0</v>
      </c>
      <c r="X42" s="507">
        <v>0</v>
      </c>
      <c r="Y42" s="507">
        <v>0</v>
      </c>
      <c r="Z42" s="507">
        <v>0</v>
      </c>
      <c r="AA42" s="507">
        <v>0</v>
      </c>
      <c r="AB42" s="508">
        <v>54706</v>
      </c>
      <c r="AC42" s="507" t="s">
        <v>334</v>
      </c>
      <c r="AD42" s="507">
        <v>0</v>
      </c>
      <c r="AE42" s="507">
        <f>V42</f>
        <v>310000</v>
      </c>
      <c r="AF42" s="507">
        <v>0</v>
      </c>
      <c r="AG42" s="507">
        <v>0</v>
      </c>
      <c r="AH42" s="524"/>
      <c r="AI42" s="524"/>
      <c r="AJ42" s="525"/>
    </row>
    <row r="43" spans="1:36" ht="45" x14ac:dyDescent="0.25">
      <c r="A43" s="484"/>
      <c r="B43" s="522"/>
      <c r="C43" s="504"/>
      <c r="D43" s="504"/>
      <c r="E43" s="523"/>
      <c r="F43" s="504"/>
      <c r="G43" s="504"/>
      <c r="H43" s="504"/>
      <c r="I43" s="504"/>
      <c r="J43" s="502" t="s">
        <v>336</v>
      </c>
      <c r="K43" s="502" t="s">
        <v>337</v>
      </c>
      <c r="L43" s="503" t="s">
        <v>236</v>
      </c>
      <c r="M43" s="503" t="s">
        <v>353</v>
      </c>
      <c r="N43" s="504"/>
      <c r="O43" s="523"/>
      <c r="P43" s="504"/>
      <c r="Q43" s="504"/>
      <c r="R43" s="504"/>
      <c r="S43" s="504"/>
      <c r="T43" s="506"/>
      <c r="U43" s="506"/>
      <c r="V43" s="506"/>
      <c r="W43" s="507"/>
      <c r="X43" s="507"/>
      <c r="Y43" s="507"/>
      <c r="Z43" s="507"/>
      <c r="AA43" s="507"/>
      <c r="AB43" s="508"/>
      <c r="AC43" s="507"/>
      <c r="AD43" s="507"/>
      <c r="AE43" s="507"/>
      <c r="AF43" s="507"/>
      <c r="AG43" s="507"/>
      <c r="AH43" s="524"/>
      <c r="AI43" s="524"/>
      <c r="AJ43" s="525"/>
    </row>
    <row r="44" spans="1:36" ht="45" x14ac:dyDescent="0.25">
      <c r="A44" s="484"/>
      <c r="B44" s="522"/>
      <c r="C44" s="504"/>
      <c r="D44" s="504"/>
      <c r="E44" s="523"/>
      <c r="F44" s="504"/>
      <c r="G44" s="504"/>
      <c r="H44" s="504"/>
      <c r="I44" s="504"/>
      <c r="J44" s="502" t="s">
        <v>339</v>
      </c>
      <c r="K44" s="502" t="s">
        <v>340</v>
      </c>
      <c r="L44" s="503" t="s">
        <v>330</v>
      </c>
      <c r="M44" s="511" t="s">
        <v>351</v>
      </c>
      <c r="N44" s="504"/>
      <c r="O44" s="523"/>
      <c r="P44" s="504"/>
      <c r="Q44" s="504"/>
      <c r="R44" s="504"/>
      <c r="S44" s="504"/>
      <c r="T44" s="506"/>
      <c r="U44" s="506"/>
      <c r="V44" s="506"/>
      <c r="W44" s="507"/>
      <c r="X44" s="507"/>
      <c r="Y44" s="507"/>
      <c r="Z44" s="507"/>
      <c r="AA44" s="507"/>
      <c r="AB44" s="508"/>
      <c r="AC44" s="507"/>
      <c r="AD44" s="507"/>
      <c r="AE44" s="507"/>
      <c r="AF44" s="507"/>
      <c r="AG44" s="507"/>
      <c r="AH44" s="524"/>
      <c r="AI44" s="524"/>
      <c r="AJ44" s="525"/>
    </row>
    <row r="45" spans="1:36" ht="60.75" thickBot="1" x14ac:dyDescent="0.3">
      <c r="A45" s="484"/>
      <c r="B45" s="526"/>
      <c r="C45" s="514"/>
      <c r="D45" s="514"/>
      <c r="E45" s="527"/>
      <c r="F45" s="514"/>
      <c r="G45" s="514"/>
      <c r="H45" s="514"/>
      <c r="I45" s="514"/>
      <c r="J45" s="512" t="s">
        <v>341</v>
      </c>
      <c r="K45" s="512" t="s">
        <v>342</v>
      </c>
      <c r="L45" s="513" t="s">
        <v>343</v>
      </c>
      <c r="M45" s="513" t="s">
        <v>344</v>
      </c>
      <c r="N45" s="514"/>
      <c r="O45" s="527"/>
      <c r="P45" s="514"/>
      <c r="Q45" s="514"/>
      <c r="R45" s="514"/>
      <c r="S45" s="514"/>
      <c r="T45" s="515"/>
      <c r="U45" s="515"/>
      <c r="V45" s="515"/>
      <c r="W45" s="516"/>
      <c r="X45" s="516"/>
      <c r="Y45" s="516"/>
      <c r="Z45" s="516"/>
      <c r="AA45" s="516"/>
      <c r="AB45" s="517"/>
      <c r="AC45" s="516"/>
      <c r="AD45" s="516"/>
      <c r="AE45" s="516"/>
      <c r="AF45" s="516"/>
      <c r="AG45" s="516"/>
      <c r="AH45" s="528"/>
      <c r="AI45" s="528"/>
      <c r="AJ45" s="529"/>
    </row>
    <row r="46" spans="1:36" ht="45" x14ac:dyDescent="0.25">
      <c r="A46" s="484"/>
      <c r="B46" s="518" t="s">
        <v>365</v>
      </c>
      <c r="C46" s="530" t="s">
        <v>369</v>
      </c>
      <c r="D46" s="530" t="s">
        <v>325</v>
      </c>
      <c r="E46" s="530" t="s">
        <v>326</v>
      </c>
      <c r="F46" s="493" t="s">
        <v>354</v>
      </c>
      <c r="G46" s="493" t="s">
        <v>328</v>
      </c>
      <c r="H46" s="493" t="s">
        <v>84</v>
      </c>
      <c r="I46" s="493" t="s">
        <v>84</v>
      </c>
      <c r="J46" s="490" t="s">
        <v>712</v>
      </c>
      <c r="K46" s="490" t="s">
        <v>329</v>
      </c>
      <c r="L46" s="491" t="s">
        <v>330</v>
      </c>
      <c r="M46" s="492" t="s">
        <v>351</v>
      </c>
      <c r="N46" s="493" t="s">
        <v>332</v>
      </c>
      <c r="O46" s="519" t="s">
        <v>355</v>
      </c>
      <c r="P46" s="493" t="s">
        <v>333</v>
      </c>
      <c r="Q46" s="493" t="s">
        <v>91</v>
      </c>
      <c r="R46" s="493" t="s">
        <v>92</v>
      </c>
      <c r="S46" s="493" t="s">
        <v>166</v>
      </c>
      <c r="T46" s="495">
        <f>+U46+U50+U54</f>
        <v>1464500</v>
      </c>
      <c r="U46" s="495">
        <f t="shared" ref="U46" si="7">V46</f>
        <v>600000</v>
      </c>
      <c r="V46" s="495">
        <v>600000</v>
      </c>
      <c r="W46" s="496">
        <v>0</v>
      </c>
      <c r="X46" s="496">
        <v>0</v>
      </c>
      <c r="Y46" s="496">
        <v>0</v>
      </c>
      <c r="Z46" s="496">
        <v>0</v>
      </c>
      <c r="AA46" s="496">
        <v>0</v>
      </c>
      <c r="AB46" s="497">
        <v>105883</v>
      </c>
      <c r="AC46" s="496" t="s">
        <v>334</v>
      </c>
      <c r="AD46" s="496">
        <v>0</v>
      </c>
      <c r="AE46" s="496">
        <f t="shared" ref="AE46" si="8">V46</f>
        <v>600000</v>
      </c>
      <c r="AF46" s="496">
        <v>0</v>
      </c>
      <c r="AG46" s="496">
        <v>0</v>
      </c>
      <c r="AH46" s="520" t="s">
        <v>221</v>
      </c>
      <c r="AI46" s="520" t="s">
        <v>125</v>
      </c>
      <c r="AJ46" s="531">
        <v>45488</v>
      </c>
    </row>
    <row r="47" spans="1:36" ht="45" x14ac:dyDescent="0.25">
      <c r="A47" s="484"/>
      <c r="B47" s="522"/>
      <c r="C47" s="532"/>
      <c r="D47" s="532"/>
      <c r="E47" s="532"/>
      <c r="F47" s="504"/>
      <c r="G47" s="504"/>
      <c r="H47" s="504"/>
      <c r="I47" s="504"/>
      <c r="J47" s="502" t="s">
        <v>336</v>
      </c>
      <c r="K47" s="502" t="s">
        <v>337</v>
      </c>
      <c r="L47" s="503" t="s">
        <v>236</v>
      </c>
      <c r="M47" s="503" t="s">
        <v>356</v>
      </c>
      <c r="N47" s="504"/>
      <c r="O47" s="523"/>
      <c r="P47" s="504"/>
      <c r="Q47" s="504"/>
      <c r="R47" s="504"/>
      <c r="S47" s="504"/>
      <c r="T47" s="506"/>
      <c r="U47" s="506"/>
      <c r="V47" s="506"/>
      <c r="W47" s="507"/>
      <c r="X47" s="507"/>
      <c r="Y47" s="507"/>
      <c r="Z47" s="507"/>
      <c r="AA47" s="507"/>
      <c r="AB47" s="508"/>
      <c r="AC47" s="507"/>
      <c r="AD47" s="507"/>
      <c r="AE47" s="507"/>
      <c r="AF47" s="507"/>
      <c r="AG47" s="507"/>
      <c r="AH47" s="524"/>
      <c r="AI47" s="524"/>
      <c r="AJ47" s="533"/>
    </row>
    <row r="48" spans="1:36" ht="45" x14ac:dyDescent="0.25">
      <c r="A48" s="484"/>
      <c r="B48" s="522"/>
      <c r="C48" s="532"/>
      <c r="D48" s="532"/>
      <c r="E48" s="532"/>
      <c r="F48" s="504"/>
      <c r="G48" s="504"/>
      <c r="H48" s="504"/>
      <c r="I48" s="504"/>
      <c r="J48" s="502" t="s">
        <v>339</v>
      </c>
      <c r="K48" s="502" t="s">
        <v>340</v>
      </c>
      <c r="L48" s="503" t="s">
        <v>330</v>
      </c>
      <c r="M48" s="511" t="s">
        <v>351</v>
      </c>
      <c r="N48" s="504"/>
      <c r="O48" s="523"/>
      <c r="P48" s="504"/>
      <c r="Q48" s="504"/>
      <c r="R48" s="504"/>
      <c r="S48" s="504"/>
      <c r="T48" s="506"/>
      <c r="U48" s="506"/>
      <c r="V48" s="506"/>
      <c r="W48" s="507"/>
      <c r="X48" s="507"/>
      <c r="Y48" s="507"/>
      <c r="Z48" s="507"/>
      <c r="AA48" s="507"/>
      <c r="AB48" s="508"/>
      <c r="AC48" s="507"/>
      <c r="AD48" s="507"/>
      <c r="AE48" s="507"/>
      <c r="AF48" s="507"/>
      <c r="AG48" s="507"/>
      <c r="AH48" s="524"/>
      <c r="AI48" s="524"/>
      <c r="AJ48" s="533"/>
    </row>
    <row r="49" spans="1:36" ht="60" x14ac:dyDescent="0.25">
      <c r="A49" s="484"/>
      <c r="B49" s="522"/>
      <c r="C49" s="532"/>
      <c r="D49" s="532"/>
      <c r="E49" s="532"/>
      <c r="F49" s="504"/>
      <c r="G49" s="504"/>
      <c r="H49" s="504"/>
      <c r="I49" s="504"/>
      <c r="J49" s="502" t="s">
        <v>341</v>
      </c>
      <c r="K49" s="502" t="s">
        <v>342</v>
      </c>
      <c r="L49" s="503" t="s">
        <v>343</v>
      </c>
      <c r="M49" s="511" t="s">
        <v>344</v>
      </c>
      <c r="N49" s="504"/>
      <c r="O49" s="523"/>
      <c r="P49" s="504"/>
      <c r="Q49" s="504"/>
      <c r="R49" s="504"/>
      <c r="S49" s="504"/>
      <c r="T49" s="506"/>
      <c r="U49" s="506"/>
      <c r="V49" s="506"/>
      <c r="W49" s="507"/>
      <c r="X49" s="507"/>
      <c r="Y49" s="507"/>
      <c r="Z49" s="507"/>
      <c r="AA49" s="507"/>
      <c r="AB49" s="508"/>
      <c r="AC49" s="507"/>
      <c r="AD49" s="507"/>
      <c r="AE49" s="507"/>
      <c r="AF49" s="507"/>
      <c r="AG49" s="507"/>
      <c r="AH49" s="524"/>
      <c r="AI49" s="524"/>
      <c r="AJ49" s="533"/>
    </row>
    <row r="50" spans="1:36" ht="45" x14ac:dyDescent="0.25">
      <c r="A50" s="534"/>
      <c r="B50" s="522"/>
      <c r="C50" s="532"/>
      <c r="D50" s="532"/>
      <c r="E50" s="532"/>
      <c r="F50" s="504" t="s">
        <v>357</v>
      </c>
      <c r="G50" s="504"/>
      <c r="H50" s="504" t="s">
        <v>84</v>
      </c>
      <c r="I50" s="504" t="s">
        <v>84</v>
      </c>
      <c r="J50" s="502" t="s">
        <v>712</v>
      </c>
      <c r="K50" s="502" t="s">
        <v>329</v>
      </c>
      <c r="L50" s="503" t="s">
        <v>330</v>
      </c>
      <c r="M50" s="511" t="s">
        <v>358</v>
      </c>
      <c r="N50" s="504" t="s">
        <v>332</v>
      </c>
      <c r="O50" s="523" t="s">
        <v>359</v>
      </c>
      <c r="P50" s="504" t="s">
        <v>333</v>
      </c>
      <c r="Q50" s="504" t="s">
        <v>91</v>
      </c>
      <c r="R50" s="504" t="s">
        <v>92</v>
      </c>
      <c r="S50" s="504" t="s">
        <v>166</v>
      </c>
      <c r="T50" s="506"/>
      <c r="U50" s="506">
        <f t="shared" ref="U50" si="9">V50</f>
        <v>550000</v>
      </c>
      <c r="V50" s="506">
        <v>550000</v>
      </c>
      <c r="W50" s="507">
        <v>0</v>
      </c>
      <c r="X50" s="507">
        <v>0</v>
      </c>
      <c r="Y50" s="507">
        <v>0</v>
      </c>
      <c r="Z50" s="507">
        <v>0</v>
      </c>
      <c r="AA50" s="507">
        <v>0</v>
      </c>
      <c r="AB50" s="508">
        <v>97059</v>
      </c>
      <c r="AC50" s="507" t="s">
        <v>334</v>
      </c>
      <c r="AD50" s="507">
        <v>0</v>
      </c>
      <c r="AE50" s="507">
        <f t="shared" ref="AE50" si="10">V50</f>
        <v>550000</v>
      </c>
      <c r="AF50" s="507">
        <v>0</v>
      </c>
      <c r="AG50" s="507">
        <v>0</v>
      </c>
      <c r="AH50" s="524"/>
      <c r="AI50" s="524"/>
      <c r="AJ50" s="533"/>
    </row>
    <row r="51" spans="1:36" ht="45" x14ac:dyDescent="0.25">
      <c r="A51" s="484"/>
      <c r="B51" s="522"/>
      <c r="C51" s="532"/>
      <c r="D51" s="532"/>
      <c r="E51" s="532"/>
      <c r="F51" s="504"/>
      <c r="G51" s="504"/>
      <c r="H51" s="504"/>
      <c r="I51" s="504"/>
      <c r="J51" s="502" t="s">
        <v>336</v>
      </c>
      <c r="K51" s="502" t="s">
        <v>337</v>
      </c>
      <c r="L51" s="503" t="s">
        <v>236</v>
      </c>
      <c r="M51" s="503" t="s">
        <v>360</v>
      </c>
      <c r="N51" s="504"/>
      <c r="O51" s="523"/>
      <c r="P51" s="504"/>
      <c r="Q51" s="504"/>
      <c r="R51" s="504"/>
      <c r="S51" s="504"/>
      <c r="T51" s="506"/>
      <c r="U51" s="506"/>
      <c r="V51" s="506"/>
      <c r="W51" s="507"/>
      <c r="X51" s="507"/>
      <c r="Y51" s="507"/>
      <c r="Z51" s="507"/>
      <c r="AA51" s="507"/>
      <c r="AB51" s="508"/>
      <c r="AC51" s="507"/>
      <c r="AD51" s="507"/>
      <c r="AE51" s="507"/>
      <c r="AF51" s="507"/>
      <c r="AG51" s="507"/>
      <c r="AH51" s="524"/>
      <c r="AI51" s="524"/>
      <c r="AJ51" s="533"/>
    </row>
    <row r="52" spans="1:36" ht="45" x14ac:dyDescent="0.25">
      <c r="A52" s="484"/>
      <c r="B52" s="522"/>
      <c r="C52" s="532"/>
      <c r="D52" s="532"/>
      <c r="E52" s="532"/>
      <c r="F52" s="504"/>
      <c r="G52" s="504"/>
      <c r="H52" s="504"/>
      <c r="I52" s="504"/>
      <c r="J52" s="502" t="s">
        <v>339</v>
      </c>
      <c r="K52" s="502" t="s">
        <v>340</v>
      </c>
      <c r="L52" s="503" t="s">
        <v>330</v>
      </c>
      <c r="M52" s="511" t="s">
        <v>358</v>
      </c>
      <c r="N52" s="504"/>
      <c r="O52" s="523"/>
      <c r="P52" s="504"/>
      <c r="Q52" s="504"/>
      <c r="R52" s="504"/>
      <c r="S52" s="504"/>
      <c r="T52" s="506"/>
      <c r="U52" s="506"/>
      <c r="V52" s="506"/>
      <c r="W52" s="507"/>
      <c r="X52" s="507"/>
      <c r="Y52" s="507"/>
      <c r="Z52" s="507"/>
      <c r="AA52" s="507"/>
      <c r="AB52" s="508"/>
      <c r="AC52" s="507"/>
      <c r="AD52" s="507"/>
      <c r="AE52" s="507"/>
      <c r="AF52" s="507"/>
      <c r="AG52" s="507"/>
      <c r="AH52" s="524"/>
      <c r="AI52" s="524"/>
      <c r="AJ52" s="533"/>
    </row>
    <row r="53" spans="1:36" ht="60" x14ac:dyDescent="0.25">
      <c r="A53" s="484"/>
      <c r="B53" s="522"/>
      <c r="C53" s="532"/>
      <c r="D53" s="532"/>
      <c r="E53" s="532"/>
      <c r="F53" s="504"/>
      <c r="G53" s="504"/>
      <c r="H53" s="504"/>
      <c r="I53" s="504"/>
      <c r="J53" s="502" t="s">
        <v>341</v>
      </c>
      <c r="K53" s="502" t="s">
        <v>342</v>
      </c>
      <c r="L53" s="503" t="s">
        <v>343</v>
      </c>
      <c r="M53" s="503" t="s">
        <v>344</v>
      </c>
      <c r="N53" s="504"/>
      <c r="O53" s="523"/>
      <c r="P53" s="504"/>
      <c r="Q53" s="504"/>
      <c r="R53" s="504"/>
      <c r="S53" s="504"/>
      <c r="T53" s="506"/>
      <c r="U53" s="506"/>
      <c r="V53" s="506"/>
      <c r="W53" s="507"/>
      <c r="X53" s="507"/>
      <c r="Y53" s="507"/>
      <c r="Z53" s="507"/>
      <c r="AA53" s="507"/>
      <c r="AB53" s="508"/>
      <c r="AC53" s="507"/>
      <c r="AD53" s="507"/>
      <c r="AE53" s="507"/>
      <c r="AF53" s="507"/>
      <c r="AG53" s="507"/>
      <c r="AH53" s="524"/>
      <c r="AI53" s="524"/>
      <c r="AJ53" s="533"/>
    </row>
    <row r="54" spans="1:36" ht="45" x14ac:dyDescent="0.25">
      <c r="A54" s="484"/>
      <c r="B54" s="522"/>
      <c r="C54" s="532"/>
      <c r="D54" s="532"/>
      <c r="E54" s="532"/>
      <c r="F54" s="504" t="s">
        <v>361</v>
      </c>
      <c r="G54" s="504"/>
      <c r="H54" s="504" t="s">
        <v>84</v>
      </c>
      <c r="I54" s="504" t="s">
        <v>84</v>
      </c>
      <c r="J54" s="502" t="s">
        <v>712</v>
      </c>
      <c r="K54" s="502" t="s">
        <v>329</v>
      </c>
      <c r="L54" s="503" t="s">
        <v>330</v>
      </c>
      <c r="M54" s="511" t="s">
        <v>358</v>
      </c>
      <c r="N54" s="504" t="s">
        <v>332</v>
      </c>
      <c r="O54" s="523" t="s">
        <v>362</v>
      </c>
      <c r="P54" s="504" t="s">
        <v>333</v>
      </c>
      <c r="Q54" s="504" t="s">
        <v>91</v>
      </c>
      <c r="R54" s="504" t="s">
        <v>92</v>
      </c>
      <c r="S54" s="504" t="s">
        <v>166</v>
      </c>
      <c r="T54" s="506"/>
      <c r="U54" s="506">
        <f>V54</f>
        <v>314500</v>
      </c>
      <c r="V54" s="506">
        <v>314500</v>
      </c>
      <c r="W54" s="507">
        <v>0</v>
      </c>
      <c r="X54" s="507">
        <v>0</v>
      </c>
      <c r="Y54" s="507">
        <v>0</v>
      </c>
      <c r="Z54" s="507">
        <v>0</v>
      </c>
      <c r="AA54" s="507">
        <v>0</v>
      </c>
      <c r="AB54" s="508">
        <v>55500</v>
      </c>
      <c r="AC54" s="507" t="s">
        <v>334</v>
      </c>
      <c r="AD54" s="507">
        <v>0</v>
      </c>
      <c r="AE54" s="507">
        <f t="shared" ref="AE54" si="11">V54</f>
        <v>314500</v>
      </c>
      <c r="AF54" s="507">
        <v>0</v>
      </c>
      <c r="AG54" s="507">
        <v>0</v>
      </c>
      <c r="AH54" s="524"/>
      <c r="AI54" s="524"/>
      <c r="AJ54" s="533"/>
    </row>
    <row r="55" spans="1:36" ht="45" x14ac:dyDescent="0.25">
      <c r="A55" s="484"/>
      <c r="B55" s="522"/>
      <c r="C55" s="532"/>
      <c r="D55" s="532"/>
      <c r="E55" s="532"/>
      <c r="F55" s="504"/>
      <c r="G55" s="504"/>
      <c r="H55" s="504"/>
      <c r="I55" s="504"/>
      <c r="J55" s="502" t="s">
        <v>336</v>
      </c>
      <c r="K55" s="502" t="s">
        <v>337</v>
      </c>
      <c r="L55" s="503" t="s">
        <v>236</v>
      </c>
      <c r="M55" s="511" t="s">
        <v>363</v>
      </c>
      <c r="N55" s="504"/>
      <c r="O55" s="523"/>
      <c r="P55" s="504"/>
      <c r="Q55" s="504"/>
      <c r="R55" s="504"/>
      <c r="S55" s="504"/>
      <c r="T55" s="506"/>
      <c r="U55" s="506"/>
      <c r="V55" s="506"/>
      <c r="W55" s="507"/>
      <c r="X55" s="507"/>
      <c r="Y55" s="507"/>
      <c r="Z55" s="507"/>
      <c r="AA55" s="507"/>
      <c r="AB55" s="508"/>
      <c r="AC55" s="507"/>
      <c r="AD55" s="507"/>
      <c r="AE55" s="507"/>
      <c r="AF55" s="507"/>
      <c r="AG55" s="507"/>
      <c r="AH55" s="524"/>
      <c r="AI55" s="524"/>
      <c r="AJ55" s="533"/>
    </row>
    <row r="56" spans="1:36" ht="45" x14ac:dyDescent="0.25">
      <c r="A56" s="484"/>
      <c r="B56" s="522"/>
      <c r="C56" s="532"/>
      <c r="D56" s="532"/>
      <c r="E56" s="532"/>
      <c r="F56" s="504"/>
      <c r="G56" s="504"/>
      <c r="H56" s="504"/>
      <c r="I56" s="504"/>
      <c r="J56" s="502" t="s">
        <v>339</v>
      </c>
      <c r="K56" s="502" t="s">
        <v>340</v>
      </c>
      <c r="L56" s="503" t="s">
        <v>330</v>
      </c>
      <c r="M56" s="511" t="s">
        <v>364</v>
      </c>
      <c r="N56" s="504"/>
      <c r="O56" s="523"/>
      <c r="P56" s="504"/>
      <c r="Q56" s="504"/>
      <c r="R56" s="504"/>
      <c r="S56" s="504"/>
      <c r="T56" s="506"/>
      <c r="U56" s="506"/>
      <c r="V56" s="506"/>
      <c r="W56" s="507"/>
      <c r="X56" s="507"/>
      <c r="Y56" s="507"/>
      <c r="Z56" s="507"/>
      <c r="AA56" s="507"/>
      <c r="AB56" s="508"/>
      <c r="AC56" s="507"/>
      <c r="AD56" s="507"/>
      <c r="AE56" s="507"/>
      <c r="AF56" s="507"/>
      <c r="AG56" s="507"/>
      <c r="AH56" s="524"/>
      <c r="AI56" s="524"/>
      <c r="AJ56" s="533"/>
    </row>
    <row r="57" spans="1:36" ht="60.75" thickBot="1" x14ac:dyDescent="0.3">
      <c r="A57" s="484"/>
      <c r="B57" s="535"/>
      <c r="C57" s="536"/>
      <c r="D57" s="536"/>
      <c r="E57" s="536"/>
      <c r="F57" s="537"/>
      <c r="G57" s="537"/>
      <c r="H57" s="537"/>
      <c r="I57" s="537"/>
      <c r="J57" s="538" t="s">
        <v>341</v>
      </c>
      <c r="K57" s="538" t="s">
        <v>342</v>
      </c>
      <c r="L57" s="539" t="s">
        <v>343</v>
      </c>
      <c r="M57" s="539" t="s">
        <v>344</v>
      </c>
      <c r="N57" s="537"/>
      <c r="O57" s="540"/>
      <c r="P57" s="537"/>
      <c r="Q57" s="537"/>
      <c r="R57" s="537"/>
      <c r="S57" s="537"/>
      <c r="T57" s="541"/>
      <c r="U57" s="541"/>
      <c r="V57" s="541"/>
      <c r="W57" s="542"/>
      <c r="X57" s="542"/>
      <c r="Y57" s="542"/>
      <c r="Z57" s="542"/>
      <c r="AA57" s="542"/>
      <c r="AB57" s="543"/>
      <c r="AC57" s="542"/>
      <c r="AD57" s="542"/>
      <c r="AE57" s="542"/>
      <c r="AF57" s="542"/>
      <c r="AG57" s="542"/>
      <c r="AH57" s="544"/>
      <c r="AI57" s="544"/>
      <c r="AJ57" s="545"/>
    </row>
    <row r="58" spans="1:36" ht="45" x14ac:dyDescent="0.25">
      <c r="A58" s="484"/>
      <c r="B58" s="500" t="s">
        <v>370</v>
      </c>
      <c r="C58" s="546" t="s">
        <v>324</v>
      </c>
      <c r="D58" s="546" t="s">
        <v>325</v>
      </c>
      <c r="E58" s="546" t="s">
        <v>326</v>
      </c>
      <c r="F58" s="501" t="s">
        <v>366</v>
      </c>
      <c r="G58" s="547" t="s">
        <v>328</v>
      </c>
      <c r="H58" s="501" t="s">
        <v>84</v>
      </c>
      <c r="I58" s="501" t="s">
        <v>84</v>
      </c>
      <c r="J58" s="548" t="s">
        <v>712</v>
      </c>
      <c r="K58" s="548" t="s">
        <v>329</v>
      </c>
      <c r="L58" s="549" t="s">
        <v>330</v>
      </c>
      <c r="M58" s="550" t="s">
        <v>351</v>
      </c>
      <c r="N58" s="501" t="s">
        <v>332</v>
      </c>
      <c r="O58" s="551" t="s">
        <v>137</v>
      </c>
      <c r="P58" s="501" t="s">
        <v>333</v>
      </c>
      <c r="Q58" s="501" t="s">
        <v>91</v>
      </c>
      <c r="R58" s="501" t="s">
        <v>92</v>
      </c>
      <c r="S58" s="501" t="s">
        <v>166</v>
      </c>
      <c r="T58" s="552">
        <f>U58</f>
        <v>300000</v>
      </c>
      <c r="U58" s="552">
        <f>V58</f>
        <v>300000</v>
      </c>
      <c r="V58" s="552">
        <v>300000</v>
      </c>
      <c r="W58" s="553">
        <v>0</v>
      </c>
      <c r="X58" s="553">
        <v>0</v>
      </c>
      <c r="Y58" s="553">
        <v>0</v>
      </c>
      <c r="Z58" s="553">
        <v>0</v>
      </c>
      <c r="AA58" s="553">
        <v>0</v>
      </c>
      <c r="AB58" s="554">
        <v>52941.18</v>
      </c>
      <c r="AC58" s="553" t="s">
        <v>334</v>
      </c>
      <c r="AD58" s="553">
        <v>0</v>
      </c>
      <c r="AE58" s="553">
        <f t="shared" ref="AE58" si="12">V58</f>
        <v>300000</v>
      </c>
      <c r="AF58" s="553">
        <v>0</v>
      </c>
      <c r="AG58" s="553">
        <v>0</v>
      </c>
      <c r="AH58" s="509" t="s">
        <v>223</v>
      </c>
      <c r="AI58" s="509" t="s">
        <v>224</v>
      </c>
      <c r="AJ58" s="555"/>
    </row>
    <row r="59" spans="1:36" ht="45" x14ac:dyDescent="0.25">
      <c r="A59" s="484"/>
      <c r="B59" s="500"/>
      <c r="C59" s="546"/>
      <c r="D59" s="546"/>
      <c r="E59" s="546"/>
      <c r="F59" s="501"/>
      <c r="G59" s="504"/>
      <c r="H59" s="501"/>
      <c r="I59" s="501"/>
      <c r="J59" s="502" t="s">
        <v>336</v>
      </c>
      <c r="K59" s="502" t="s">
        <v>337</v>
      </c>
      <c r="L59" s="503" t="s">
        <v>236</v>
      </c>
      <c r="M59" s="511" t="s">
        <v>367</v>
      </c>
      <c r="N59" s="501"/>
      <c r="O59" s="523"/>
      <c r="P59" s="501"/>
      <c r="Q59" s="501"/>
      <c r="R59" s="501"/>
      <c r="S59" s="501"/>
      <c r="T59" s="506"/>
      <c r="U59" s="506"/>
      <c r="V59" s="506"/>
      <c r="W59" s="507"/>
      <c r="X59" s="507"/>
      <c r="Y59" s="507"/>
      <c r="Z59" s="507"/>
      <c r="AA59" s="507"/>
      <c r="AB59" s="554"/>
      <c r="AC59" s="507"/>
      <c r="AD59" s="507"/>
      <c r="AE59" s="507"/>
      <c r="AF59" s="507"/>
      <c r="AG59" s="507"/>
      <c r="AH59" s="509"/>
      <c r="AI59" s="509"/>
      <c r="AJ59" s="555"/>
    </row>
    <row r="60" spans="1:36" ht="45" x14ac:dyDescent="0.25">
      <c r="A60" s="484"/>
      <c r="B60" s="500"/>
      <c r="C60" s="546"/>
      <c r="D60" s="546"/>
      <c r="E60" s="546"/>
      <c r="F60" s="501"/>
      <c r="G60" s="504"/>
      <c r="H60" s="501"/>
      <c r="I60" s="501"/>
      <c r="J60" s="502" t="s">
        <v>339</v>
      </c>
      <c r="K60" s="502" t="s">
        <v>340</v>
      </c>
      <c r="L60" s="503" t="s">
        <v>330</v>
      </c>
      <c r="M60" s="511" t="s">
        <v>351</v>
      </c>
      <c r="N60" s="501"/>
      <c r="O60" s="523"/>
      <c r="P60" s="501"/>
      <c r="Q60" s="501"/>
      <c r="R60" s="501"/>
      <c r="S60" s="501"/>
      <c r="T60" s="506"/>
      <c r="U60" s="506"/>
      <c r="V60" s="506"/>
      <c r="W60" s="507"/>
      <c r="X60" s="507"/>
      <c r="Y60" s="507"/>
      <c r="Z60" s="507"/>
      <c r="AA60" s="507"/>
      <c r="AB60" s="554"/>
      <c r="AC60" s="507"/>
      <c r="AD60" s="507"/>
      <c r="AE60" s="507"/>
      <c r="AF60" s="507"/>
      <c r="AG60" s="507"/>
      <c r="AH60" s="509"/>
      <c r="AI60" s="509"/>
      <c r="AJ60" s="555"/>
    </row>
    <row r="61" spans="1:36" ht="60.75" thickBot="1" x14ac:dyDescent="0.3">
      <c r="A61" s="484"/>
      <c r="B61" s="556"/>
      <c r="C61" s="557"/>
      <c r="D61" s="557"/>
      <c r="E61" s="557"/>
      <c r="F61" s="558"/>
      <c r="G61" s="537"/>
      <c r="H61" s="558"/>
      <c r="I61" s="558"/>
      <c r="J61" s="538" t="s">
        <v>341</v>
      </c>
      <c r="K61" s="538" t="s">
        <v>342</v>
      </c>
      <c r="L61" s="539" t="s">
        <v>343</v>
      </c>
      <c r="M61" s="539" t="s">
        <v>368</v>
      </c>
      <c r="N61" s="558"/>
      <c r="O61" s="540"/>
      <c r="P61" s="558"/>
      <c r="Q61" s="558"/>
      <c r="R61" s="558"/>
      <c r="S61" s="558"/>
      <c r="T61" s="541"/>
      <c r="U61" s="541"/>
      <c r="V61" s="541"/>
      <c r="W61" s="542"/>
      <c r="X61" s="542"/>
      <c r="Y61" s="542"/>
      <c r="Z61" s="542"/>
      <c r="AA61" s="542"/>
      <c r="AB61" s="559"/>
      <c r="AC61" s="542"/>
      <c r="AD61" s="542"/>
      <c r="AE61" s="542"/>
      <c r="AF61" s="542"/>
      <c r="AG61" s="542"/>
      <c r="AH61" s="560"/>
      <c r="AI61" s="560"/>
      <c r="AJ61" s="561"/>
    </row>
    <row r="63" spans="1:36" x14ac:dyDescent="0.25">
      <c r="V63" s="563"/>
      <c r="W63" s="563"/>
      <c r="X63" s="563"/>
      <c r="Y63" s="563"/>
      <c r="Z63" s="563"/>
      <c r="AA63" s="563"/>
      <c r="AB63" s="563"/>
    </row>
  </sheetData>
  <mergeCells count="533">
    <mergeCell ref="AF58:AF61"/>
    <mergeCell ref="AG58:AG61"/>
    <mergeCell ref="AH58:AH61"/>
    <mergeCell ref="AI58:AI61"/>
    <mergeCell ref="AJ58:AJ61"/>
    <mergeCell ref="Z58:Z61"/>
    <mergeCell ref="AA58:AA61"/>
    <mergeCell ref="AB58:AB61"/>
    <mergeCell ref="AC58:AC61"/>
    <mergeCell ref="AD58:AD61"/>
    <mergeCell ref="AE58:AE61"/>
    <mergeCell ref="T58:T61"/>
    <mergeCell ref="U58:U61"/>
    <mergeCell ref="V58:V61"/>
    <mergeCell ref="W58:W61"/>
    <mergeCell ref="X58:X61"/>
    <mergeCell ref="Y58:Y61"/>
    <mergeCell ref="N58:N61"/>
    <mergeCell ref="O58:O61"/>
    <mergeCell ref="P58:P61"/>
    <mergeCell ref="Q58:Q61"/>
    <mergeCell ref="R58:R61"/>
    <mergeCell ref="S58:S61"/>
    <mergeCell ref="AF54:AF57"/>
    <mergeCell ref="AG54:AG57"/>
    <mergeCell ref="B58:B61"/>
    <mergeCell ref="C58:C61"/>
    <mergeCell ref="D58:D61"/>
    <mergeCell ref="E58:E61"/>
    <mergeCell ref="F58:F61"/>
    <mergeCell ref="G58:G61"/>
    <mergeCell ref="H58:H61"/>
    <mergeCell ref="I58:I61"/>
    <mergeCell ref="Z54:Z57"/>
    <mergeCell ref="AA54:AA57"/>
    <mergeCell ref="AB54:AB57"/>
    <mergeCell ref="AC54:AC57"/>
    <mergeCell ref="AD54:AD57"/>
    <mergeCell ref="AE54:AE57"/>
    <mergeCell ref="S54:S57"/>
    <mergeCell ref="U54:U57"/>
    <mergeCell ref="V54:V57"/>
    <mergeCell ref="W54:W57"/>
    <mergeCell ref="X54:X57"/>
    <mergeCell ref="Y54:Y57"/>
    <mergeCell ref="H54:H57"/>
    <mergeCell ref="I54:I57"/>
    <mergeCell ref="N54:N57"/>
    <mergeCell ref="O54:O57"/>
    <mergeCell ref="P54:P57"/>
    <mergeCell ref="Q54:Q57"/>
    <mergeCell ref="X50:X53"/>
    <mergeCell ref="Y50:Y53"/>
    <mergeCell ref="Z50:Z53"/>
    <mergeCell ref="AA50:AA53"/>
    <mergeCell ref="AB50:AB53"/>
    <mergeCell ref="AC50:AC53"/>
    <mergeCell ref="AJ46:AJ57"/>
    <mergeCell ref="F50:F53"/>
    <mergeCell ref="H50:H53"/>
    <mergeCell ref="I50:I53"/>
    <mergeCell ref="N50:N53"/>
    <mergeCell ref="O50:O53"/>
    <mergeCell ref="P50:P53"/>
    <mergeCell ref="Q50:Q53"/>
    <mergeCell ref="R50:R53"/>
    <mergeCell ref="S50:S53"/>
    <mergeCell ref="AD46:AD49"/>
    <mergeCell ref="AE46:AE49"/>
    <mergeCell ref="AF46:AF49"/>
    <mergeCell ref="AG46:AG49"/>
    <mergeCell ref="AH46:AH57"/>
    <mergeCell ref="AI46:AI57"/>
    <mergeCell ref="AD50:AD53"/>
    <mergeCell ref="AE50:AE53"/>
    <mergeCell ref="AF50:AF53"/>
    <mergeCell ref="AG50:AG53"/>
    <mergeCell ref="X46:X49"/>
    <mergeCell ref="Y46:Y49"/>
    <mergeCell ref="Z46:Z49"/>
    <mergeCell ref="AA46:AA49"/>
    <mergeCell ref="AB46:AB49"/>
    <mergeCell ref="AC46:AC49"/>
    <mergeCell ref="R46:R49"/>
    <mergeCell ref="S46:S49"/>
    <mergeCell ref="T46:T57"/>
    <mergeCell ref="U46:U49"/>
    <mergeCell ref="V46:V49"/>
    <mergeCell ref="W46:W49"/>
    <mergeCell ref="U50:U53"/>
    <mergeCell ref="V50:V53"/>
    <mergeCell ref="W50:W53"/>
    <mergeCell ref="R54:R57"/>
    <mergeCell ref="H46:H49"/>
    <mergeCell ref="I46:I49"/>
    <mergeCell ref="N46:N49"/>
    <mergeCell ref="O46:O49"/>
    <mergeCell ref="P46:P49"/>
    <mergeCell ref="Q46:Q49"/>
    <mergeCell ref="B46:B57"/>
    <mergeCell ref="C46:C57"/>
    <mergeCell ref="D46:D57"/>
    <mergeCell ref="E46:E57"/>
    <mergeCell ref="F46:F49"/>
    <mergeCell ref="G46:G57"/>
    <mergeCell ref="F54:F57"/>
    <mergeCell ref="X42:X45"/>
    <mergeCell ref="Y42:Y45"/>
    <mergeCell ref="Z42:Z45"/>
    <mergeCell ref="AA42:AA45"/>
    <mergeCell ref="AB42:AB45"/>
    <mergeCell ref="AC42:AC45"/>
    <mergeCell ref="AJ38:AJ45"/>
    <mergeCell ref="F42:F45"/>
    <mergeCell ref="H42:H45"/>
    <mergeCell ref="I42:I45"/>
    <mergeCell ref="N42:N45"/>
    <mergeCell ref="O42:O45"/>
    <mergeCell ref="P42:P45"/>
    <mergeCell ref="Q42:Q45"/>
    <mergeCell ref="R42:R45"/>
    <mergeCell ref="S42:S45"/>
    <mergeCell ref="AD38:AD41"/>
    <mergeCell ref="AE38:AE41"/>
    <mergeCell ref="AF38:AF41"/>
    <mergeCell ref="AG38:AG41"/>
    <mergeCell ref="AH38:AH45"/>
    <mergeCell ref="AI38:AI45"/>
    <mergeCell ref="AD42:AD45"/>
    <mergeCell ref="AE42:AE45"/>
    <mergeCell ref="AF42:AF45"/>
    <mergeCell ref="AG42:AG45"/>
    <mergeCell ref="X38:X41"/>
    <mergeCell ref="Y38:Y41"/>
    <mergeCell ref="Z38:Z41"/>
    <mergeCell ref="AA38:AA41"/>
    <mergeCell ref="AB38:AB41"/>
    <mergeCell ref="AC38:AC41"/>
    <mergeCell ref="R38:R41"/>
    <mergeCell ref="S38:S41"/>
    <mergeCell ref="T38:T45"/>
    <mergeCell ref="U38:U41"/>
    <mergeCell ref="V38:V41"/>
    <mergeCell ref="W38:W41"/>
    <mergeCell ref="U42:U45"/>
    <mergeCell ref="V42:V45"/>
    <mergeCell ref="W42:W45"/>
    <mergeCell ref="H38:H41"/>
    <mergeCell ref="I38:I41"/>
    <mergeCell ref="N38:N41"/>
    <mergeCell ref="O38:O41"/>
    <mergeCell ref="P38:P41"/>
    <mergeCell ref="Q38:Q41"/>
    <mergeCell ref="AG34:AG37"/>
    <mergeCell ref="AH34:AH37"/>
    <mergeCell ref="AI34:AI37"/>
    <mergeCell ref="AJ34:AJ37"/>
    <mergeCell ref="B38:B45"/>
    <mergeCell ref="C38:C45"/>
    <mergeCell ref="D38:D45"/>
    <mergeCell ref="E38:E45"/>
    <mergeCell ref="F38:F41"/>
    <mergeCell ref="G38:G45"/>
    <mergeCell ref="AA34:AA37"/>
    <mergeCell ref="AB34:AB37"/>
    <mergeCell ref="AC34:AC37"/>
    <mergeCell ref="AD34:AD37"/>
    <mergeCell ref="AE34:AE37"/>
    <mergeCell ref="AF34:AF37"/>
    <mergeCell ref="U34:U37"/>
    <mergeCell ref="V34:V37"/>
    <mergeCell ref="W34:W37"/>
    <mergeCell ref="X34:X37"/>
    <mergeCell ref="Y34:Y37"/>
    <mergeCell ref="Z34:Z37"/>
    <mergeCell ref="O34:O37"/>
    <mergeCell ref="P34:P37"/>
    <mergeCell ref="Q34:Q37"/>
    <mergeCell ref="R34:R37"/>
    <mergeCell ref="S34:S37"/>
    <mergeCell ref="T34:T37"/>
    <mergeCell ref="AJ32:AJ33"/>
    <mergeCell ref="B34:B37"/>
    <mergeCell ref="C34:C37"/>
    <mergeCell ref="D34:D37"/>
    <mergeCell ref="E34:E37"/>
    <mergeCell ref="F34:F37"/>
    <mergeCell ref="G34:G37"/>
    <mergeCell ref="H34:H37"/>
    <mergeCell ref="I34:I37"/>
    <mergeCell ref="N34:N37"/>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B32:B33"/>
    <mergeCell ref="C32:C33"/>
    <mergeCell ref="D32:D33"/>
    <mergeCell ref="E32:E33"/>
    <mergeCell ref="F32:F33"/>
    <mergeCell ref="G32:G33"/>
    <mergeCell ref="X28:X31"/>
    <mergeCell ref="Y28:Y31"/>
    <mergeCell ref="Z28:Z31"/>
    <mergeCell ref="AA28:AA31"/>
    <mergeCell ref="AB28:AB31"/>
    <mergeCell ref="AC28:AC31"/>
    <mergeCell ref="AJ26:AJ31"/>
    <mergeCell ref="F28:F31"/>
    <mergeCell ref="G28:G31"/>
    <mergeCell ref="H28:H31"/>
    <mergeCell ref="I28:I31"/>
    <mergeCell ref="N28:N31"/>
    <mergeCell ref="O28:O31"/>
    <mergeCell ref="P28:P31"/>
    <mergeCell ref="Q28:Q31"/>
    <mergeCell ref="R28:R31"/>
    <mergeCell ref="AD26:AD27"/>
    <mergeCell ref="AE26:AE27"/>
    <mergeCell ref="AF26:AF27"/>
    <mergeCell ref="AG26:AG27"/>
    <mergeCell ref="AH26:AH31"/>
    <mergeCell ref="AI26:AI31"/>
    <mergeCell ref="AD28:AD31"/>
    <mergeCell ref="AE28:AE31"/>
    <mergeCell ref="AF28:AF31"/>
    <mergeCell ref="AG28:AG31"/>
    <mergeCell ref="X26:X27"/>
    <mergeCell ref="Y26:Y27"/>
    <mergeCell ref="Z26:Z27"/>
    <mergeCell ref="AA26:AA27"/>
    <mergeCell ref="AB26:AB27"/>
    <mergeCell ref="AC26:AC27"/>
    <mergeCell ref="R26:R27"/>
    <mergeCell ref="S26:S27"/>
    <mergeCell ref="T26:T31"/>
    <mergeCell ref="U26:U27"/>
    <mergeCell ref="V26:V27"/>
    <mergeCell ref="W26:W27"/>
    <mergeCell ref="S28:S31"/>
    <mergeCell ref="U28:U31"/>
    <mergeCell ref="V28:V31"/>
    <mergeCell ref="W28:W31"/>
    <mergeCell ref="H26:H27"/>
    <mergeCell ref="I26:I27"/>
    <mergeCell ref="N26:N27"/>
    <mergeCell ref="O26:O27"/>
    <mergeCell ref="P26:P27"/>
    <mergeCell ref="Q26:Q27"/>
    <mergeCell ref="AG24:AG25"/>
    <mergeCell ref="AH24:AH25"/>
    <mergeCell ref="AI24:AI25"/>
    <mergeCell ref="AJ24:AJ25"/>
    <mergeCell ref="B26:B31"/>
    <mergeCell ref="C26:C31"/>
    <mergeCell ref="D26:D31"/>
    <mergeCell ref="E26:E31"/>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Q24:Q25"/>
    <mergeCell ref="R24:R25"/>
    <mergeCell ref="S24:S25"/>
    <mergeCell ref="T24:T25"/>
    <mergeCell ref="AJ22:AJ23"/>
    <mergeCell ref="B24:B25"/>
    <mergeCell ref="C24:C25"/>
    <mergeCell ref="D24:D25"/>
    <mergeCell ref="E24:E25"/>
    <mergeCell ref="F24:F25"/>
    <mergeCell ref="G24:G25"/>
    <mergeCell ref="H24:H25"/>
    <mergeCell ref="I24:I25"/>
    <mergeCell ref="N24:N25"/>
    <mergeCell ref="AD22:AD23"/>
    <mergeCell ref="AE22:AE23"/>
    <mergeCell ref="AF22:AF23"/>
    <mergeCell ref="AG22:AG23"/>
    <mergeCell ref="AH22:AH23"/>
    <mergeCell ref="AI22:AI23"/>
    <mergeCell ref="X22:X23"/>
    <mergeCell ref="Y22:Y23"/>
    <mergeCell ref="Z22:Z23"/>
    <mergeCell ref="AA22:AA23"/>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AG20:AG21"/>
    <mergeCell ref="AH20:AH21"/>
    <mergeCell ref="AI20:AI21"/>
    <mergeCell ref="AJ20:AJ21"/>
    <mergeCell ref="B22:B23"/>
    <mergeCell ref="C22:C23"/>
    <mergeCell ref="D22:D23"/>
    <mergeCell ref="E22:E23"/>
    <mergeCell ref="F22:F23"/>
    <mergeCell ref="G22:G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Q20:Q21"/>
    <mergeCell ref="R20:R21"/>
    <mergeCell ref="S20:S21"/>
    <mergeCell ref="T20:T21"/>
    <mergeCell ref="AJ18:AJ19"/>
    <mergeCell ref="B20:B21"/>
    <mergeCell ref="C20:C21"/>
    <mergeCell ref="D20:D21"/>
    <mergeCell ref="E20:E21"/>
    <mergeCell ref="F20:F21"/>
    <mergeCell ref="G20:G21"/>
    <mergeCell ref="H20:H21"/>
    <mergeCell ref="I20:I21"/>
    <mergeCell ref="N20:N21"/>
    <mergeCell ref="AD18:AD19"/>
    <mergeCell ref="AE18:AE19"/>
    <mergeCell ref="AF18:AF19"/>
    <mergeCell ref="AG18:AG19"/>
    <mergeCell ref="AH18:AH19"/>
    <mergeCell ref="AI18:AI19"/>
    <mergeCell ref="X18:X19"/>
    <mergeCell ref="Y18:Y19"/>
    <mergeCell ref="Z18:Z19"/>
    <mergeCell ref="AA18:AA19"/>
    <mergeCell ref="AB18:AB19"/>
    <mergeCell ref="AC18:AC19"/>
    <mergeCell ref="R18:R19"/>
    <mergeCell ref="S18:S19"/>
    <mergeCell ref="T18:T19"/>
    <mergeCell ref="U18:U19"/>
    <mergeCell ref="V18:V19"/>
    <mergeCell ref="W18:W19"/>
    <mergeCell ref="H18:H19"/>
    <mergeCell ref="I18:I19"/>
    <mergeCell ref="N18:N19"/>
    <mergeCell ref="O18:O19"/>
    <mergeCell ref="P18:P19"/>
    <mergeCell ref="Q18:Q19"/>
    <mergeCell ref="B18:B19"/>
    <mergeCell ref="C18:C19"/>
    <mergeCell ref="D18:D19"/>
    <mergeCell ref="E18:E19"/>
    <mergeCell ref="F18:F19"/>
    <mergeCell ref="G18:G19"/>
    <mergeCell ref="X14:X17"/>
    <mergeCell ref="Y14:Y17"/>
    <mergeCell ref="Z14:Z17"/>
    <mergeCell ref="AA14:AA17"/>
    <mergeCell ref="AB14:AB17"/>
    <mergeCell ref="AC14:AC17"/>
    <mergeCell ref="AJ12:AJ17"/>
    <mergeCell ref="F14:F17"/>
    <mergeCell ref="G14:G17"/>
    <mergeCell ref="H14:H17"/>
    <mergeCell ref="I14:I17"/>
    <mergeCell ref="N14:N17"/>
    <mergeCell ref="O14:O17"/>
    <mergeCell ref="P14:P17"/>
    <mergeCell ref="Q14:Q17"/>
    <mergeCell ref="R14:R17"/>
    <mergeCell ref="AD12:AD13"/>
    <mergeCell ref="AE12:AE13"/>
    <mergeCell ref="AF12:AF13"/>
    <mergeCell ref="AG12:AG13"/>
    <mergeCell ref="AH12:AH17"/>
    <mergeCell ref="AI12:AI17"/>
    <mergeCell ref="AD14:AD17"/>
    <mergeCell ref="AE14:AE17"/>
    <mergeCell ref="AF14:AF17"/>
    <mergeCell ref="AG14:AG17"/>
    <mergeCell ref="X12:X13"/>
    <mergeCell ref="Y12:Y13"/>
    <mergeCell ref="Z12:Z13"/>
    <mergeCell ref="AA12:AA13"/>
    <mergeCell ref="AB12:AB13"/>
    <mergeCell ref="AC12:AC13"/>
    <mergeCell ref="R12:R13"/>
    <mergeCell ref="S12:S13"/>
    <mergeCell ref="T12:T17"/>
    <mergeCell ref="U12:U13"/>
    <mergeCell ref="V12:V13"/>
    <mergeCell ref="W12:W13"/>
    <mergeCell ref="S14:S17"/>
    <mergeCell ref="U14:U17"/>
    <mergeCell ref="V14:V17"/>
    <mergeCell ref="W14:W17"/>
    <mergeCell ref="H12:H13"/>
    <mergeCell ref="I12:I13"/>
    <mergeCell ref="N12:N13"/>
    <mergeCell ref="O12:O13"/>
    <mergeCell ref="P12:P13"/>
    <mergeCell ref="Q12:Q13"/>
    <mergeCell ref="B12:B17"/>
    <mergeCell ref="C12:C17"/>
    <mergeCell ref="D12:D17"/>
    <mergeCell ref="E12:E17"/>
    <mergeCell ref="F12:F13"/>
    <mergeCell ref="G12:G13"/>
    <mergeCell ref="X8:X11"/>
    <mergeCell ref="Y8:Y11"/>
    <mergeCell ref="Z8:Z11"/>
    <mergeCell ref="AA8:AA11"/>
    <mergeCell ref="AB8:AB11"/>
    <mergeCell ref="AC8:AC11"/>
    <mergeCell ref="AJ6:AJ11"/>
    <mergeCell ref="F8:F11"/>
    <mergeCell ref="G8:G11"/>
    <mergeCell ref="H8:H11"/>
    <mergeCell ref="I8:I11"/>
    <mergeCell ref="N8:N11"/>
    <mergeCell ref="O8:O11"/>
    <mergeCell ref="P8:P11"/>
    <mergeCell ref="Q8:Q11"/>
    <mergeCell ref="R8:R11"/>
    <mergeCell ref="AD6:AD7"/>
    <mergeCell ref="AE6:AE7"/>
    <mergeCell ref="AF6:AF7"/>
    <mergeCell ref="AG6:AG7"/>
    <mergeCell ref="AH6:AH11"/>
    <mergeCell ref="AI6:AI11"/>
    <mergeCell ref="AD8:AD11"/>
    <mergeCell ref="AE8:AE11"/>
    <mergeCell ref="AF8:AF11"/>
    <mergeCell ref="AG8:AG11"/>
    <mergeCell ref="X6:X7"/>
    <mergeCell ref="Y6:Y7"/>
    <mergeCell ref="Z6:Z7"/>
    <mergeCell ref="AA6:AA7"/>
    <mergeCell ref="AB6:AB7"/>
    <mergeCell ref="AC6:AC7"/>
    <mergeCell ref="R6:R7"/>
    <mergeCell ref="S6:S7"/>
    <mergeCell ref="T6:T11"/>
    <mergeCell ref="U6:U7"/>
    <mergeCell ref="V6:V7"/>
    <mergeCell ref="W6:W7"/>
    <mergeCell ref="S8:S11"/>
    <mergeCell ref="U8:U11"/>
    <mergeCell ref="V8:V11"/>
    <mergeCell ref="W8:W11"/>
    <mergeCell ref="H6:H7"/>
    <mergeCell ref="I6:I7"/>
    <mergeCell ref="N6:N7"/>
    <mergeCell ref="O6:O7"/>
    <mergeCell ref="P6:P7"/>
    <mergeCell ref="Q6:Q7"/>
    <mergeCell ref="AG3:AG4"/>
    <mergeCell ref="AH3:AH4"/>
    <mergeCell ref="AI3:AI4"/>
    <mergeCell ref="AJ3:AJ4"/>
    <mergeCell ref="B6:B11"/>
    <mergeCell ref="C6:C11"/>
    <mergeCell ref="D6:D11"/>
    <mergeCell ref="E6:E11"/>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47" t="s">
        <v>40</v>
      </c>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70" t="s">
        <v>0</v>
      </c>
      <c r="C3" s="270" t="s">
        <v>1</v>
      </c>
      <c r="D3" s="270" t="s">
        <v>28</v>
      </c>
      <c r="E3" s="270" t="s">
        <v>29</v>
      </c>
      <c r="F3" s="270" t="s">
        <v>30</v>
      </c>
      <c r="G3" s="270" t="s">
        <v>3</v>
      </c>
      <c r="H3" s="270" t="s">
        <v>4</v>
      </c>
      <c r="I3" s="270" t="s">
        <v>5</v>
      </c>
      <c r="J3" s="271" t="s">
        <v>6</v>
      </c>
      <c r="K3" s="271"/>
      <c r="L3" s="271"/>
      <c r="M3" s="271"/>
      <c r="N3" s="268" t="s">
        <v>47</v>
      </c>
      <c r="O3" s="270" t="s">
        <v>31</v>
      </c>
      <c r="P3" s="277" t="s">
        <v>42</v>
      </c>
      <c r="Q3" s="277" t="s">
        <v>32</v>
      </c>
      <c r="R3" s="277" t="s">
        <v>37</v>
      </c>
      <c r="S3" s="277" t="s">
        <v>33</v>
      </c>
      <c r="T3" s="270" t="s">
        <v>55</v>
      </c>
      <c r="U3" s="270" t="s">
        <v>57</v>
      </c>
      <c r="V3" s="271" t="s">
        <v>59</v>
      </c>
      <c r="W3" s="271"/>
      <c r="X3" s="271"/>
      <c r="Y3" s="271"/>
      <c r="Z3" s="271"/>
      <c r="AA3" s="271"/>
      <c r="AB3" s="270" t="s">
        <v>69</v>
      </c>
      <c r="AC3" s="272" t="s">
        <v>75</v>
      </c>
      <c r="AD3" s="274" t="s">
        <v>77</v>
      </c>
      <c r="AE3" s="275"/>
      <c r="AF3" s="276"/>
      <c r="AG3" s="268" t="s">
        <v>27</v>
      </c>
      <c r="AH3" s="268" t="s">
        <v>36</v>
      </c>
      <c r="AI3" s="270" t="s">
        <v>34</v>
      </c>
      <c r="AJ3" s="268" t="s">
        <v>35</v>
      </c>
    </row>
    <row r="4" spans="1:36" ht="127.5" x14ac:dyDescent="0.25">
      <c r="A4" s="1"/>
      <c r="B4" s="270"/>
      <c r="C4" s="270"/>
      <c r="D4" s="270"/>
      <c r="E4" s="270"/>
      <c r="F4" s="270"/>
      <c r="G4" s="270"/>
      <c r="H4" s="270"/>
      <c r="I4" s="270"/>
      <c r="J4" s="3" t="s">
        <v>7</v>
      </c>
      <c r="K4" s="3" t="s">
        <v>8</v>
      </c>
      <c r="L4" s="3" t="s">
        <v>9</v>
      </c>
      <c r="M4" s="11" t="s">
        <v>10</v>
      </c>
      <c r="N4" s="269"/>
      <c r="O4" s="270"/>
      <c r="P4" s="277"/>
      <c r="Q4" s="277"/>
      <c r="R4" s="277"/>
      <c r="S4" s="277"/>
      <c r="T4" s="270"/>
      <c r="U4" s="270"/>
      <c r="V4" s="3" t="s">
        <v>61</v>
      </c>
      <c r="W4" s="3" t="s">
        <v>62</v>
      </c>
      <c r="X4" s="3" t="s">
        <v>15</v>
      </c>
      <c r="Y4" s="3" t="s">
        <v>63</v>
      </c>
      <c r="Z4" s="3" t="s">
        <v>60</v>
      </c>
      <c r="AA4" s="3" t="s">
        <v>25</v>
      </c>
      <c r="AB4" s="270"/>
      <c r="AC4" s="273"/>
      <c r="AD4" s="3" t="s">
        <v>16</v>
      </c>
      <c r="AE4" s="3" t="s">
        <v>17</v>
      </c>
      <c r="AF4" s="3" t="s">
        <v>26</v>
      </c>
      <c r="AG4" s="269"/>
      <c r="AH4" s="269"/>
      <c r="AI4" s="270"/>
      <c r="AJ4" s="269"/>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380" t="s">
        <v>24</v>
      </c>
      <c r="C14" s="380"/>
      <c r="D14" s="380"/>
      <c r="E14" s="380"/>
      <c r="F14" s="380"/>
      <c r="G14" s="380"/>
      <c r="H14" s="380"/>
      <c r="I14" s="380"/>
      <c r="J14" s="380"/>
      <c r="K14" s="380"/>
      <c r="L14" s="380"/>
      <c r="M14" s="380"/>
      <c r="N14" s="380"/>
      <c r="O14" s="380"/>
      <c r="P14" s="380"/>
      <c r="Q14" s="380"/>
      <c r="R14" s="380"/>
      <c r="S14" s="380"/>
      <c r="T14" s="380"/>
      <c r="U14" s="380"/>
      <c r="V14" s="380"/>
      <c r="W14" s="380"/>
      <c r="X14" s="380"/>
      <c r="Y14" s="380"/>
      <c r="Z14" s="380"/>
      <c r="AA14" s="380"/>
      <c r="AB14" s="380"/>
      <c r="AC14" s="380"/>
      <c r="AD14" s="380"/>
      <c r="AE14" s="380"/>
      <c r="AF14" s="380"/>
      <c r="AG14" s="380"/>
      <c r="AH14" s="380"/>
      <c r="AI14" s="380"/>
      <c r="AJ14" s="380"/>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2024-11-29T08:48:58Z</dcterms:modified>
</cp:coreProperties>
</file>