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44D1F834-2203-4FA2-8DCB-DA99DE492E86}" xr6:coauthVersionLast="47" xr6:coauthVersionMax="47" xr10:uidLastSave="{00000000-0000-0000-0000-000000000000}"/>
  <bookViews>
    <workbookView xWindow="1335" yWindow="1035" windowWidth="19185" windowHeight="10065" activeTab="2" xr2:uid="{00000000-000D-0000-FFFF-FFFF00000000}"/>
  </bookViews>
  <sheets>
    <sheet name="ŠMSM" sheetId="35" r:id="rId1"/>
    <sheet name="SM" sheetId="38" r:id="rId2"/>
    <sheet name="AM" sheetId="39" r:id="rId3"/>
    <sheet name="VRM" sheetId="37" r:id="rId4"/>
    <sheet name="SADM" sheetId="33" r:id="rId5"/>
    <sheet name="SAM" sheetId="31" r:id="rId6"/>
    <sheet name="JUNGTINIAI" sheetId="7" r:id="rId7"/>
  </sheets>
  <definedNames>
    <definedName name="_xlnm._FilterDatabase" localSheetId="5" hidden="1">SAM!$B$3:$O$65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7" i="39" l="1"/>
  <c r="AD156" i="37"/>
  <c r="U156" i="37"/>
  <c r="S156" i="37"/>
  <c r="AD153" i="37"/>
  <c r="AD150" i="37"/>
  <c r="AD147" i="37"/>
  <c r="U147" i="37"/>
  <c r="AD144" i="37"/>
  <c r="U144" i="37"/>
  <c r="S144" i="37"/>
  <c r="AD141" i="37"/>
  <c r="U141" i="37"/>
  <c r="U138" i="37"/>
  <c r="AD138" i="37" s="1"/>
  <c r="S138" i="37"/>
  <c r="AD135" i="37"/>
  <c r="U135" i="37"/>
  <c r="S135" i="37"/>
  <c r="AD132" i="37"/>
  <c r="U132" i="37"/>
  <c r="S132" i="37"/>
  <c r="AD127" i="37"/>
  <c r="U127" i="37"/>
  <c r="S127" i="37"/>
  <c r="U124" i="37"/>
  <c r="AD124" i="37" s="1"/>
  <c r="S124" i="37"/>
  <c r="U120" i="37"/>
  <c r="AD120" i="37" s="1"/>
  <c r="AD117" i="37"/>
  <c r="U117" i="37"/>
  <c r="S117" i="37"/>
  <c r="AD114" i="37"/>
  <c r="U114" i="37"/>
  <c r="S114" i="37"/>
  <c r="AD111" i="37"/>
  <c r="U111" i="37"/>
  <c r="AD108" i="37"/>
  <c r="U108" i="37"/>
  <c r="U105" i="37"/>
  <c r="AD105" i="37" s="1"/>
  <c r="U102" i="37"/>
  <c r="AD102" i="37" s="1"/>
  <c r="S102" i="37"/>
  <c r="AD99" i="37"/>
  <c r="U99" i="37"/>
  <c r="U96" i="37"/>
  <c r="AD96" i="37" s="1"/>
  <c r="U93" i="37"/>
  <c r="AD93" i="37" s="1"/>
  <c r="U90" i="37"/>
  <c r="AD90" i="37" s="1"/>
  <c r="S90" i="37"/>
  <c r="U86" i="37"/>
  <c r="AD86" i="37" s="1"/>
  <c r="S86" i="37"/>
  <c r="U83" i="37"/>
  <c r="AD83" i="37" s="1"/>
  <c r="U80" i="37"/>
  <c r="AD80" i="37" s="1"/>
  <c r="AD76" i="37"/>
  <c r="U76" i="37"/>
  <c r="U73" i="37"/>
  <c r="AD73" i="37" s="1"/>
  <c r="U70" i="37"/>
  <c r="AD70" i="37" s="1"/>
  <c r="S70" i="37"/>
  <c r="AD67" i="37"/>
  <c r="U67" i="37"/>
  <c r="U64" i="37"/>
  <c r="AD64" i="37" s="1"/>
  <c r="AD61" i="37"/>
  <c r="U61" i="37"/>
  <c r="AD58" i="37"/>
  <c r="W58" i="37" a="1"/>
  <c r="W58" i="37" s="1"/>
  <c r="U58" i="37"/>
  <c r="S58" i="37"/>
  <c r="U55" i="37"/>
  <c r="AD55" i="37" s="1"/>
  <c r="S55" i="37"/>
  <c r="AD52" i="37"/>
  <c r="U52" i="37"/>
  <c r="AD49" i="37"/>
  <c r="U49" i="37"/>
  <c r="U46" i="37"/>
  <c r="AD46" i="37" s="1"/>
  <c r="AD43" i="37"/>
  <c r="U43" i="37"/>
  <c r="S43" i="37"/>
  <c r="U40" i="37"/>
  <c r="AD40" i="37" s="1"/>
  <c r="AD37" i="37"/>
  <c r="U37" i="37"/>
  <c r="U34" i="37"/>
  <c r="AD34" i="37" s="1"/>
  <c r="U31" i="37"/>
  <c r="AD31" i="37" s="1"/>
  <c r="S31" i="37"/>
  <c r="AD28" i="37"/>
  <c r="U28" i="37"/>
  <c r="U25" i="37"/>
  <c r="AD25" i="37" s="1"/>
  <c r="S25" i="37"/>
  <c r="U23" i="37"/>
  <c r="AD23" i="37" s="1"/>
  <c r="AD21" i="37"/>
  <c r="S21" i="37"/>
  <c r="AD19" i="37"/>
  <c r="AD17" i="37"/>
  <c r="AD14" i="37"/>
  <c r="T14" i="37"/>
  <c r="S12" i="37" s="1"/>
  <c r="U12" i="37"/>
  <c r="AD12" i="37" s="1"/>
  <c r="AD9" i="37"/>
  <c r="AD6" i="37"/>
  <c r="T6" i="37"/>
  <c r="S6" i="37"/>
  <c r="AE58" i="35"/>
  <c r="U58" i="35"/>
  <c r="T58" i="35"/>
  <c r="AE55" i="35"/>
  <c r="U55" i="35"/>
  <c r="T55" i="35" s="1"/>
  <c r="AE51" i="35"/>
  <c r="U51" i="35"/>
  <c r="T51" i="35" s="1"/>
  <c r="AE42" i="35"/>
  <c r="U42" i="35"/>
  <c r="T42" i="35" s="1"/>
  <c r="AE40" i="35"/>
  <c r="U40" i="35"/>
  <c r="T40" i="35"/>
  <c r="AE38" i="35"/>
  <c r="U38" i="35"/>
  <c r="T38" i="35" s="1"/>
  <c r="AE29" i="35"/>
  <c r="AE26" i="35"/>
  <c r="T26" i="35"/>
  <c r="AE23" i="35"/>
  <c r="U23" i="35"/>
  <c r="T23" i="35"/>
  <c r="AE18" i="35"/>
  <c r="U18" i="35"/>
  <c r="T18" i="35" s="1"/>
  <c r="AE15" i="35"/>
  <c r="U15" i="35"/>
  <c r="T15" i="35"/>
  <c r="AE12" i="35"/>
  <c r="U12" i="35"/>
  <c r="T12" i="35"/>
  <c r="AE9" i="35"/>
  <c r="U9" i="35"/>
  <c r="T9" i="35"/>
  <c r="AE6" i="35"/>
  <c r="AE72" i="33"/>
  <c r="U72" i="33"/>
  <c r="T72" i="33" s="1"/>
  <c r="AE70" i="33"/>
  <c r="U70" i="33"/>
  <c r="T70" i="33"/>
  <c r="AE68" i="33"/>
  <c r="U68" i="33"/>
  <c r="T68" i="33" s="1"/>
  <c r="AE66" i="33"/>
  <c r="U66" i="33"/>
  <c r="T66" i="33" s="1"/>
  <c r="AE64" i="33"/>
  <c r="U64" i="33"/>
  <c r="T64" i="33" s="1"/>
  <c r="AE62" i="33"/>
  <c r="U62" i="33"/>
  <c r="T62" i="33" s="1"/>
  <c r="AE60" i="33"/>
  <c r="U60" i="33"/>
  <c r="T60" i="33"/>
  <c r="AE58" i="33"/>
  <c r="U58" i="33"/>
  <c r="T58" i="33"/>
  <c r="AE56" i="33"/>
  <c r="U56" i="33"/>
  <c r="T56" i="33" s="1"/>
  <c r="AE52" i="33"/>
  <c r="U52" i="33"/>
  <c r="T52" i="33"/>
  <c r="AE50" i="33"/>
  <c r="U50" i="33"/>
  <c r="T50" i="33" s="1"/>
  <c r="AE48" i="33"/>
  <c r="U48" i="33"/>
  <c r="AE46" i="33"/>
  <c r="U46" i="33"/>
  <c r="T46" i="33"/>
  <c r="AE44" i="33"/>
  <c r="U44" i="33"/>
  <c r="T40" i="33" s="1"/>
  <c r="AE40" i="33"/>
  <c r="U40" i="33"/>
  <c r="AE38" i="33"/>
  <c r="U38" i="33"/>
  <c r="T38" i="33"/>
  <c r="AE36" i="33"/>
  <c r="U36" i="33"/>
  <c r="T28" i="33" s="1"/>
  <c r="AE34" i="33"/>
  <c r="U34" i="33"/>
  <c r="AE28" i="33"/>
  <c r="U28" i="33"/>
  <c r="AE26" i="33"/>
  <c r="U26" i="33"/>
  <c r="T20" i="33" s="1"/>
  <c r="AE24" i="33"/>
  <c r="U24" i="33"/>
  <c r="AE20" i="33"/>
  <c r="U20" i="33"/>
  <c r="AE18" i="33"/>
  <c r="U18" i="33"/>
  <c r="T18" i="33" s="1"/>
  <c r="AE16" i="33"/>
  <c r="U16" i="33"/>
  <c r="T16" i="33"/>
  <c r="AE14" i="33"/>
  <c r="U14" i="33"/>
  <c r="AE12" i="33"/>
  <c r="U12" i="33"/>
  <c r="T12" i="33" s="1"/>
  <c r="AE10" i="33"/>
  <c r="U10" i="33"/>
  <c r="AE8" i="33"/>
  <c r="U8" i="33"/>
  <c r="AE6" i="33"/>
  <c r="U6" i="33"/>
  <c r="T6" i="33"/>
  <c r="AE70" i="31"/>
  <c r="U70" i="31"/>
  <c r="AE68" i="31"/>
  <c r="U68" i="31"/>
  <c r="T68" i="31"/>
  <c r="AE66" i="31"/>
  <c r="U66" i="31"/>
  <c r="T66" i="31"/>
  <c r="AE64" i="31"/>
  <c r="U64" i="31"/>
  <c r="T64" i="31"/>
  <c r="AE62" i="31"/>
  <c r="U62" i="31"/>
  <c r="T62" i="31"/>
  <c r="AE58" i="31"/>
  <c r="U58" i="31"/>
  <c r="T58" i="31"/>
  <c r="AE54" i="31"/>
  <c r="U54" i="31"/>
  <c r="T54" i="31"/>
  <c r="AE50" i="31"/>
  <c r="U50" i="31"/>
  <c r="T50" i="31" s="1"/>
  <c r="AE46" i="31"/>
  <c r="U46" i="31"/>
  <c r="T46" i="31"/>
  <c r="AE42" i="31"/>
  <c r="U42" i="31"/>
  <c r="T42" i="31"/>
  <c r="AE40" i="31"/>
  <c r="U40" i="31"/>
  <c r="T40" i="31" s="1"/>
  <c r="AE38" i="31"/>
  <c r="U38" i="31"/>
  <c r="AE34" i="31"/>
  <c r="U34" i="31"/>
  <c r="AE32" i="31"/>
  <c r="U32" i="31"/>
  <c r="AE30" i="31"/>
  <c r="U30" i="31"/>
  <c r="T30" i="31" s="1"/>
  <c r="AE26" i="31"/>
  <c r="U26" i="31"/>
  <c r="T26" i="31" s="1"/>
  <c r="AE22" i="31"/>
  <c r="U22" i="31"/>
  <c r="AE18" i="31"/>
  <c r="U18" i="31"/>
  <c r="AE14" i="31"/>
  <c r="U14" i="31"/>
  <c r="T6" i="31" s="1"/>
  <c r="AE10" i="31"/>
  <c r="U10" i="31"/>
  <c r="AE6" i="31"/>
  <c r="U6"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<sst xmlns="http://schemas.openxmlformats.org/spreadsheetml/2006/main" count="3979" uniqueCount="747">
  <si>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</si>
  <si>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</si>
  <si>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</si>
  <si>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</si>
  <si>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</si>
  <si>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</si>
  <si>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</si>
  <si>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</si>
  <si>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</si>
  <si>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</si>
  <si>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</si>
  <si>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</si>
  <si>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</si>
  <si>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</si>
  <si>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</si>
  <si>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</si>
  <si>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</si>
  <si>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</si>
  <si>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</si>
  <si>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</si>
  <si>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</si>
  <si>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</si>
  <si>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</si>
  <si>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</si>
  <si>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</si>
  <si>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</si>
  <si>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</si>
  <si>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</si>
  <si>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</si>
  <si>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</si>
  <si>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</si>
  <si>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</si>
  <si>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</si>
  <si>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</si>
  <si>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</si>
  <si>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</si>
  <si>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</si>
  <si>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</si>
  <si>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</si>
  <si>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</si>
  <si>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</si>
  <si>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</si>
  <si>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</si>
  <si>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</si>
  <si>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</si>
  <si>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</si>
  <si>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</si>
  <si>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</si>
  <si>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</si>
  <si>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</si>
  <si>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</si>
  <si>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</si>
  <si>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</si>
  <si>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</si>
  <si>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</si>
  <si>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</si>
  <si>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</si>
  <si>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</si>
  <si>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</si>
  <si>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</si>
  <si>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</si>
  <si>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</si>
  <si>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</si>
  <si>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</si>
  <si>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</si>
  <si>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</si>
  <si>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</si>
  <si>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</si>
  <si>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</si>
  <si>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</si>
  <si>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</si>
  <si>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</si>
  <si>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</si>
  <si>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</si>
  <si>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</si>
  <si>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</si>
  <si>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</si>
  <si>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</si>
  <si>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</si>
  <si>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</si>
  <si>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</si>
  <si>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</si>
  <si>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</si>
  <si>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</si>
  <si>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</si>
  <si>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</si>
  <si>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</si>
  <si>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</si>
  <si>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</si>
  <si>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</si>
  <si>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</si>
  <si>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</si>
  <si>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</si>
  <si>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</si>
  <si>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</si>
  <si>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</si>
  <si>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</si>
  <si>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</si>
  <si>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</si>
  <si>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</si>
  <si>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</si>
  <si>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</si>
  <si>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</si>
  <si>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</si>
  <si>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</si>
  <si>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</si>
  <si>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</si>
  <si>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</si>
  <si>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</si>
  <si>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</si>
  <si>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</si>
  <si>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</si>
  <si>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</si>
  <si>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</si>
  <si>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</si>
  <si>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</si>
  <si>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</si>
  <si>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</si>
  <si>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</si>
  <si>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</si>
  <si>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</si>
  <si>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</si>
  <si>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</si>
  <si>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</si>
  <si>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</si>
  <si>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</si>
  <si>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</si>
  <si>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</si>
  <si>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</si>
  <si>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</si>
  <si>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</si>
  <si>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</si>
  <si>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</si>
  <si>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</si>
  <si>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</si>
  <si>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</si>
  <si>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</si>
  <si>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</si>
  <si>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</si>
  <si>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</si>
  <si>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</si>
  <si>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</si>
  <si>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</si>
  <si>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</si>
  <si>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</si>
  <si>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</si>
  <si>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</si>
  <si>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</si>
  <si>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</si>
  <si>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</si>
  <si>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</si>
  <si>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</si>
  <si>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</si>
  <si>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</si>
  <si>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</si>
  <si>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</si>
  <si>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</si>
  <si>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</si>
  <si>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</si>
  <si>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</si>
  <si>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</si>
  <si>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</si>
  <si>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</si>
  <si>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</si>
  <si>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</si>
  <si>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</si>
  <si>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</si>
  <si>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</si>
  <si>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</si>
  <si>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</si>
  <si>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</si>
  <si>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</si>
  <si>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</si>
  <si>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</si>
  <si>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</si>
  <si>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</si>
  <si>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</si>
  <si>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</si>
  <si>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</si>
  <si>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</si>
  <si>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</si>
  <si>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</si>
  <si>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</si>
  <si>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</si>
  <si>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</si>
  <si>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</si>
  <si>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</si>
  <si>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</si>
  <si>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</si>
  <si>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</si>
  <si>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</si>
  <si>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</si>
  <si>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</si>
  <si>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</si>
  <si>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</si>
  <si>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</si>
  <si>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</si>
  <si>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</si>
  <si>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</si>
  <si>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</si>
  <si>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</si>
  <si>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</si>
  <si>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</si>
  <si>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</si>
  <si>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</si>
  <si>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</si>
  <si>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</si>
  <si>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</si>
  <si>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</si>
  <si>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</si>
  <si>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</si>
  <si>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</si>
  <si>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</si>
  <si>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</si>
  <si>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</si>
  <si>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</si>
  <si>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</si>
  <si>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</si>
  <si>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</si>
  <si>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</si>
  <si>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</si>
  <si>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</si>
  <si>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</si>
  <si>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</si>
  <si>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</si>
  <si>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</si>
  <si>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</si>
  <si>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</si>
  <si>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</si>
  <si>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</si>
  <si>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</si>
  <si>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</si>
  <si>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</si>
  <si>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</si>
  <si>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</si>
  <si>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</si>
  <si>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</si>
  <si>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</si>
  <si>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</si>
  <si>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</si>
  <si>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</si>
  <si>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</si>
  <si>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</si>
  <si>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</si>
  <si>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</si>
  <si>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</si>
  <si>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</si>
  <si>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</si>
  <si>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</si>
  <si>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</si>
  <si>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</si>
  <si>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</si>
  <si>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</si>
  <si>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</si>
  <si>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</si>
  <si>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</si>
  <si>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</si>
  <si>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</si>
  <si>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</si>
  <si>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</si>
  <si>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</si>
  <si>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</si>
  <si>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</si>
  <si>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</si>
  <si>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</si>
  <si>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</si>
  <si>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</si>
  <si>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</si>
  <si>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</si>
  <si>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</si>
  <si>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</si>
  <si>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</si>
  <si>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</si>
  <si>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</si>
  <si>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</si>
  <si>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</si>
  <si>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</si>
  <si>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</si>
  <si>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</si>
  <si>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</si>
  <si>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</si>
  <si>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</si>
  <si>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</si>
  <si>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</si>
  <si>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</si>
  <si>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</si>
  <si>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</si>
  <si>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</si>
  <si>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</si>
  <si>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</si>
  <si>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</si>
  <si>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</si>
  <si>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</si>
  <si>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</si>
  <si>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</si>
  <si>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</si>
  <si>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</si>
  <si>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</si>
  <si>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</si>
  <si>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 xml:space="preserve">Mokyklų, kuriose buvo įdiegtos universalaus dizaino ir kitos inžinerinės priemonės, aplinką pritaikant asmenims, turintiems negalią, dalis nuo visų mokyklų </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</si>
  <si>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</si>
  <si>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</si>
  <si>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</si>
  <si>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</si>
  <si>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</si>
  <si>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</si>
  <si>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</si>
  <si>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</si>
  <si>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</si>
  <si>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</si>
  <si>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</si>
  <si>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</si>
  <si>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</si>
  <si>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</si>
  <si>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</si>
  <si>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</si>
  <si>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</si>
  <si>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</si>
  <si>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</si>
  <si>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</si>
  <si>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</si>
  <si>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2025-05</t>
  </si>
  <si>
    <t>P.S.2.1025</t>
  </si>
  <si>
    <t xml:space="preserve"> skaičius</t>
  </si>
  <si>
    <t xml:space="preserve">Tikslinės transporto priemonės
</t>
  </si>
  <si>
    <t xml:space="preserve">Naujos arba modernizuotos vaikų priežiūros infrastruktūros naudotojų skaičius per metus 
</t>
  </si>
  <si>
    <t xml:space="preserve">Sukurtų naujų ikimokyklinio ugdymo vietų skaičius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</si>
  <si>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</si>
  <si>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</si>
  <si>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</si>
  <si>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</si>
  <si>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</si>
  <si>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</si>
  <si>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</si>
  <si>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</si>
  <si>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</si>
  <si>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</si>
  <si>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</si>
  <si>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</si>
  <si>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</si>
  <si>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</si>
  <si>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</si>
  <si>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</si>
  <si>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</si>
  <si>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</si>
  <si>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</si>
  <si>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</si>
  <si>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</si>
  <si>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</si>
  <si>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</si>
  <si>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</si>
  <si>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</si>
  <si>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</si>
  <si>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</si>
  <si>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</si>
  <si>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</si>
  <si>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</si>
  <si>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</si>
  <si>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</si>
  <si>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</si>
  <si>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</si>
  <si>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</si>
  <si>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</si>
  <si>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</si>
  <si>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</si>
  <si>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</si>
  <si>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</si>
  <si>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</si>
  <si>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</si>
  <si>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</si>
  <si>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</si>
  <si>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</si>
  <si>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</si>
  <si>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</si>
  <si>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</si>
  <si>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</si>
  <si>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</si>
  <si>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</si>
  <si>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</si>
  <si>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</si>
  <si>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</si>
  <si>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</si>
  <si>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</si>
  <si>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</si>
  <si>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</si>
  <si>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</si>
  <si>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</si>
  <si>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</si>
  <si>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</si>
  <si>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</si>
  <si>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</si>
  <si>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</si>
  <si>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</si>
  <si>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</si>
  <si>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</si>
  <si>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</si>
  <si>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</si>
  <si>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</si>
  <si>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</si>
  <si>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</si>
  <si>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</si>
  <si>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</si>
  <si>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</si>
  <si>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</si>
  <si>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</si>
  <si>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</si>
  <si>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</si>
  <si>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</si>
  <si>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</si>
  <si>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</si>
  <si>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</si>
  <si>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</si>
  <si>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</si>
  <si>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</si>
  <si>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</si>
  <si>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</si>
  <si>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</si>
  <si>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</si>
  <si>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</si>
  <si>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</si>
  <si>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</si>
  <si>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</si>
  <si>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</si>
  <si>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</si>
  <si>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</si>
  <si>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</si>
  <si>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</si>
  <si>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</si>
  <si>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</si>
  <si>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</si>
  <si>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</si>
  <si>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</si>
  <si>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</si>
  <si>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</si>
  <si>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</si>
  <si>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</si>
  <si>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</si>
  <si>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</si>
  <si>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</si>
  <si>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</si>
  <si>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</si>
  <si>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</si>
  <si>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</si>
  <si>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</si>
  <si>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</si>
  <si>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</si>
  <si>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</si>
  <si>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</si>
  <si>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</si>
  <si>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</si>
  <si>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</si>
  <si>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</si>
  <si>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</si>
  <si>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</si>
  <si>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</si>
  <si>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</si>
  <si>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</si>
  <si>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</si>
  <si>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</si>
  <si>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</si>
  <si>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</si>
  <si>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</si>
  <si>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</si>
  <si>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</si>
  <si>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</si>
  <si>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</si>
  <si>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</si>
  <si>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</si>
  <si>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</si>
  <si>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</si>
  <si>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</si>
  <si>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</si>
  <si>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</si>
  <si>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</si>
  <si>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</si>
  <si>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</si>
  <si>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</si>
  <si>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</si>
  <si>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</si>
  <si>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</si>
  <si>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</si>
  <si>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</si>
  <si>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</si>
  <si>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</si>
  <si>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</si>
  <si>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</si>
  <si>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</si>
  <si>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</si>
  <si>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</si>
  <si>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</si>
  <si>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</si>
  <si>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</si>
  <si>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</si>
  <si>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</si>
  <si>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</si>
  <si>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</si>
  <si>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</si>
  <si>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</si>
  <si>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</si>
  <si>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</si>
  <si>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</si>
  <si>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</si>
  <si>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</si>
  <si>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</si>
  <si>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</si>
  <si>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</si>
  <si>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</si>
  <si>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</si>
  <si>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</si>
  <si>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</si>
  <si>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</si>
  <si>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</si>
  <si>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</si>
  <si>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</si>
  <si>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</si>
  <si>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</si>
  <si>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</si>
  <si>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</si>
  <si>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</si>
  <si>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</si>
  <si>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</si>
  <si>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r>
      <t xml:space="preserve">Asmenų, po dalyvavimo veiklose pagerinusių sveikatos raštingumo kompetenciją, dalis </t>
    </r>
    <r>
      <rPr>
        <sz val="9"/>
        <color theme="1"/>
        <rFont val="Times New Roman"/>
        <family val="1"/>
        <charset val="186"/>
      </rPr>
      <t/>
    </r>
  </si>
  <si>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</si>
  <si>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</si>
  <si>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</si>
  <si>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</si>
  <si>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</si>
  <si>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</si>
  <si>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</si>
  <si>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</si>
  <si>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</si>
  <si>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</si>
  <si>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</si>
  <si>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</si>
  <si>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</si>
  <si>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</si>
  <si>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</si>
  <si>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</si>
  <si>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</si>
  <si>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</si>
  <si>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</si>
  <si>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</si>
  <si>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</si>
  <si>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</si>
  <si>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</si>
  <si>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</si>
  <si>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</si>
  <si>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</si>
  <si>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</si>
  <si>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</si>
  <si>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</si>
  <si>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</si>
  <si>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</si>
  <si>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</si>
  <si>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</si>
  <si>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</si>
  <si>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</si>
  <si>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</si>
  <si>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</si>
  <si>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</si>
  <si>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</si>
  <si>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</si>
  <si>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</si>
  <si>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</si>
  <si>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</si>
  <si>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</si>
  <si>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</si>
  <si>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</si>
  <si>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</si>
  <si>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 xml:space="preserve">Perėjimas nuo institucinės globos prie šeimoje ir bendruomenėje teikiamų paslaugų Šiaulių rajone*
</t>
  </si>
  <si>
    <t>26-407-P*</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</si>
  <si>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</si>
  <si>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</si>
  <si>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</si>
  <si>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</si>
  <si>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</si>
  <si>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</si>
  <si>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</si>
  <si>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</si>
  <si>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</si>
  <si>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Perėjimas nuo institucinės globos prie šeimoje ir bendruomenėje teikiamų paslaugų Šiaulių rajone*</t>
  </si>
  <si>
    <t>26-419-P</t>
  </si>
  <si>
    <t>Socialinių paslaugų įstaigų  senyvo amžiaus asmenims 
infrastruktūros modernizavimas ir plėtra Šiaulių regione III</t>
  </si>
  <si>
    <t>2024 10</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</si>
  <si>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t>
    </r>
  </si>
  <si>
    <t>2.1. Visos dienos
mokyklos erdvių
įrengimas bendrojo ugdymo įstaigose
Akmenės rajone</t>
  </si>
  <si>
    <r>
      <t xml:space="preserve">
</t>
    </r>
    <r>
      <rPr>
        <b/>
        <sz val="11"/>
        <color theme="1"/>
        <rFont val="Times New Roman"/>
        <family val="1"/>
      </rPr>
      <t>439</t>
    </r>
  </si>
  <si>
    <r>
      <t xml:space="preserve">
</t>
    </r>
    <r>
      <rPr>
        <b/>
        <sz val="11"/>
        <color theme="1"/>
        <rFont val="Times New Roman"/>
        <family val="1"/>
      </rPr>
      <t>1 110</t>
    </r>
  </si>
  <si>
    <r>
      <t xml:space="preserve">
</t>
    </r>
    <r>
      <rPr>
        <b/>
        <sz val="11"/>
        <color theme="1"/>
        <rFont val="Times New Roman"/>
        <family val="1"/>
      </rPr>
      <t>1 232</t>
    </r>
  </si>
  <si>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</si>
  <si>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</si>
  <si>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</si>
  <si>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</si>
  <si>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</si>
  <si>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</si>
  <si>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</si>
  <si>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</si>
  <si>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</si>
  <si>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</si>
  <si>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</si>
  <si>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</si>
  <si>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</si>
  <si>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</si>
  <si>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</si>
  <si>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</si>
  <si>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</si>
  <si>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</si>
  <si>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</si>
  <si>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</si>
  <si>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</si>
  <si>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</si>
  <si>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</si>
  <si>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</si>
  <si>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</si>
  <si>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</si>
  <si>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</si>
  <si>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</si>
  <si>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</si>
  <si>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</si>
  <si>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</si>
  <si>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</si>
  <si>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</si>
  <si>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</si>
  <si>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</si>
  <si>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</si>
  <si>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</si>
  <si>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</si>
  <si>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</si>
  <si>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</si>
  <si>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</si>
  <si>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</si>
  <si>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</si>
  <si>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</si>
  <si>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</si>
  <si>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</si>
  <si>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</si>
  <si>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</si>
  <si>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</si>
  <si>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</si>
  <si>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</si>
  <si>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</si>
  <si>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</si>
  <si>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</si>
  <si>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</si>
  <si>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</si>
  <si>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</si>
  <si>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</si>
  <si>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</si>
  <si>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</si>
  <si>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</si>
  <si>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</si>
  <si>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</si>
  <si>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</si>
  <si>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</si>
  <si>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</si>
  <si>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</si>
  <si>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</si>
  <si>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</si>
  <si>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</si>
  <si>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</si>
  <si>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</si>
  <si>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</si>
  <si>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</si>
  <si>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</si>
  <si>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</si>
  <si>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</si>
  <si>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</si>
  <si>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</si>
  <si>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</si>
  <si>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</si>
  <si>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</si>
  <si>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</si>
  <si>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</si>
  <si>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</si>
  <si>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</si>
  <si>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</si>
  <si>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</si>
  <si>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</si>
  <si>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</si>
  <si>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</si>
  <si>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</si>
  <si>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</si>
  <si>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</si>
  <si>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</si>
  <si>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</si>
  <si>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</si>
  <si>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</si>
  <si>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</si>
  <si>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</si>
  <si>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</si>
  <si>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</si>
  <si>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</si>
  <si>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</si>
  <si>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</si>
  <si>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</si>
  <si>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</si>
  <si>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</si>
  <si>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</si>
  <si>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</si>
  <si>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</si>
  <si>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</si>
  <si>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</si>
  <si>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</si>
  <si>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</si>
  <si>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</si>
  <si>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</si>
  <si>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</si>
  <si>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</si>
  <si>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</si>
  <si>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</si>
  <si>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</si>
  <si>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</si>
  <si>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</si>
  <si>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</si>
  <si>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</si>
  <si>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</si>
  <si>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</si>
  <si>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</si>
  <si>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</si>
  <si>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</si>
  <si>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</si>
  <si>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</si>
  <si>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</si>
  <si>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</si>
  <si>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</si>
  <si>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</si>
  <si>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</si>
  <si>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</si>
  <si>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</si>
  <si>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</si>
  <si>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</si>
  <si>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</si>
  <si>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</si>
  <si>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Šiaulių regiono turizmo objektų patrauklumo gerinimas (VII etapas)</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</si>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</sst>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
    <numFmt numFmtId="165" formatCode="0.000"/>
    <numFmt numFmtId="166" formatCode="#,##0.0"/>
    <numFmt numFmtId="167" formatCode="#,##0.00;[Red]#,##0.00"/>
    <numFmt numFmtId="168" formatCode="#,##0.0;[Red]#,##0.0"/>
  </numFmts>
  <fonts count="44"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8"/>
      <color theme="1"/>
      <name val="Calibri"/>
      <family val="2"/>
      <charset val="186"/>
      <scheme val="minor"/>
    </font>
    <font>
      <sz val="9"/>
      <color theme="1"/>
      <name val="Times New Roman"/>
      <family val="1"/>
    </font>
  </fonts>
  <fills count="6">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22">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28" xfId="0" applyFont="1" applyBorder="1" applyAlignment="1">
      <alignment horizontal="center" vertical="top" wrapText="1"/>
    </xf>
    <xf numFmtId="0" fontId="24" fillId="0" borderId="11" xfId="0" applyFont="1" applyBorder="1" applyAlignment="1">
      <alignment horizontal="center" vertical="top"/>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30" xfId="0" applyFont="1" applyBorder="1" applyAlignment="1">
      <alignment horizontal="center" vertical="center" wrapText="1"/>
    </xf>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3" fontId="4" fillId="0" borderId="3" xfId="0" applyNumberFormat="1" applyFont="1" applyBorder="1" applyAlignment="1">
      <alignment horizontal="center" vertical="top"/>
    </xf>
    <xf numFmtId="0" fontId="4" fillId="0" borderId="4" xfId="0" applyFont="1" applyBorder="1" applyAlignment="1">
      <alignment horizontal="center" vertical="top"/>
    </xf>
    <xf numFmtId="0" fontId="40" fillId="5" borderId="8" xfId="0" applyFont="1" applyFill="1" applyBorder="1" applyAlignment="1">
      <alignment horizontal="left" vertical="top" wrapText="1"/>
    </xf>
    <xf numFmtId="0" fontId="40" fillId="5" borderId="8" xfId="0" applyFont="1" applyFill="1" applyBorder="1" applyAlignment="1">
      <alignment horizontal="left" vertical="top"/>
    </xf>
    <xf numFmtId="0" fontId="40" fillId="5" borderId="8" xfId="0" applyFont="1" applyFill="1" applyBorder="1" applyAlignment="1">
      <alignment horizontal="center" vertical="top"/>
    </xf>
    <xf numFmtId="0" fontId="40" fillId="5" borderId="29" xfId="0" applyFont="1" applyFill="1" applyBorder="1" applyAlignment="1">
      <alignment horizontal="left" vertical="top" wrapText="1"/>
    </xf>
    <xf numFmtId="0" fontId="40" fillId="5" borderId="29" xfId="0" applyFont="1" applyFill="1" applyBorder="1" applyAlignment="1">
      <alignment horizontal="left" vertical="top"/>
    </xf>
    <xf numFmtId="0" fontId="40" fillId="5" borderId="29" xfId="0" applyFont="1" applyFill="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4" fillId="2" borderId="0" xfId="0" applyFont="1" applyFill="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0" fontId="9"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11" fillId="2" borderId="1" xfId="0" applyFont="1" applyFill="1" applyBorder="1" applyAlignment="1">
      <alignment horizontal="center"/>
    </xf>
    <xf numFmtId="3" fontId="9" fillId="2" borderId="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6" fontId="9" fillId="2" borderId="1" xfId="0" applyNumberFormat="1" applyFont="1" applyFill="1" applyBorder="1" applyAlignment="1">
      <alignment horizontal="center" vertical="center" wrapText="1"/>
    </xf>
    <xf numFmtId="0" fontId="9" fillId="2" borderId="8" xfId="0" applyFont="1" applyFill="1" applyBorder="1" applyAlignment="1">
      <alignment vertical="center" wrapText="1"/>
    </xf>
    <xf numFmtId="0" fontId="9" fillId="2" borderId="0" xfId="0" applyFont="1" applyFill="1" applyAlignment="1">
      <alignment horizontal="center" vertical="center" wrapText="1"/>
    </xf>
    <xf numFmtId="0" fontId="31" fillId="2" borderId="0" xfId="0" applyFont="1" applyFill="1"/>
    <xf numFmtId="0" fontId="9" fillId="2" borderId="3" xfId="0" applyFont="1" applyFill="1" applyBorder="1" applyAlignment="1">
      <alignment vertical="center" wrapText="1"/>
    </xf>
    <xf numFmtId="0" fontId="7" fillId="2" borderId="0" xfId="0" applyFont="1" applyFill="1"/>
    <xf numFmtId="0" fontId="8" fillId="2" borderId="0" xfId="0" applyFont="1" applyFill="1" applyAlignment="1">
      <alignment horizontal="center"/>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center"/>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0" borderId="1" xfId="0" applyBorder="1" applyAlignment="1">
      <alignment horizontal="center"/>
    </xf>
    <xf numFmtId="167"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6"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14" fontId="9"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3" fontId="9" fillId="0" borderId="1"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0" fontId="1" fillId="0" borderId="8" xfId="0"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4" fillId="0" borderId="1" xfId="0" applyFont="1" applyBorder="1" applyAlignment="1">
      <alignment horizontal="center" vertical="top"/>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14" fontId="19" fillId="0" borderId="2" xfId="0" applyNumberFormat="1"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0" fontId="19" fillId="0" borderId="2" xfId="0"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5" fillId="0" borderId="2"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3" fontId="19"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14" fontId="17" fillId="0" borderId="2"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0" fontId="20" fillId="0" borderId="1" xfId="0" applyFont="1" applyBorder="1" applyAlignment="1">
      <alignment horizontal="center" vertical="top" wrapText="1"/>
    </xf>
    <xf numFmtId="14" fontId="20" fillId="0" borderId="1" xfId="0" applyNumberFormat="1"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3" fontId="17" fillId="0" borderId="2" xfId="0" applyNumberFormat="1" applyFont="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3" fontId="4" fillId="0" borderId="2" xfId="0" applyNumberFormat="1" applyFont="1" applyBorder="1" applyAlignment="1">
      <alignment horizontal="center"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0" fontId="5" fillId="2" borderId="0" xfId="0" applyFont="1" applyFill="1" applyAlignment="1">
      <alignment horizont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9"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wrapText="1"/>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4" fontId="9" fillId="2" borderId="1" xfId="0" applyNumberFormat="1" applyFont="1" applyFill="1" applyBorder="1" applyAlignment="1">
      <alignment horizontal="center" vertical="center"/>
    </xf>
    <xf numFmtId="4" fontId="9" fillId="2" borderId="1"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17" fontId="9" fillId="2" borderId="2" xfId="0" applyNumberFormat="1" applyFont="1" applyFill="1" applyBorder="1" applyAlignment="1">
      <alignment horizontal="center" vertical="center" wrapText="1"/>
    </xf>
    <xf numFmtId="17" fontId="9" fillId="2" borderId="8" xfId="0" applyNumberFormat="1" applyFont="1" applyFill="1" applyBorder="1" applyAlignment="1">
      <alignment horizontal="center" vertical="center" wrapText="1"/>
    </xf>
    <xf numFmtId="17" fontId="9" fillId="2" borderId="3"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14" fontId="42" fillId="2" borderId="9" xfId="0" applyNumberFormat="1" applyFont="1" applyFill="1" applyBorder="1" applyAlignment="1">
      <alignment vertical="center"/>
    </xf>
    <xf numFmtId="14" fontId="42" fillId="2" borderId="0" xfId="0" applyNumberFormat="1" applyFont="1" applyFill="1" applyAlignment="1">
      <alignment vertical="center"/>
    </xf>
    <xf numFmtId="2" fontId="9" fillId="2" borderId="2" xfId="0" applyNumberFormat="1" applyFont="1" applyFill="1" applyBorder="1" applyAlignment="1">
      <alignment horizontal="center" vertical="center" wrapText="1"/>
    </xf>
    <xf numFmtId="2" fontId="9" fillId="2" borderId="8" xfId="0" applyNumberFormat="1" applyFont="1" applyFill="1" applyBorder="1" applyAlignment="1">
      <alignment horizontal="center" vertical="center" wrapText="1"/>
    </xf>
    <xf numFmtId="2" fontId="9" fillId="2" borderId="3" xfId="0" applyNumberFormat="1" applyFont="1" applyFill="1" applyBorder="1" applyAlignment="1">
      <alignment horizontal="center" vertical="center" wrapText="1"/>
    </xf>
    <xf numFmtId="17" fontId="10" fillId="2" borderId="2" xfId="0" applyNumberFormat="1" applyFont="1" applyFill="1" applyBorder="1" applyAlignment="1">
      <alignment horizontal="center" vertical="center" wrapText="1"/>
    </xf>
    <xf numFmtId="17" fontId="10" fillId="2" borderId="8" xfId="0" applyNumberFormat="1" applyFont="1" applyFill="1" applyBorder="1" applyAlignment="1">
      <alignment horizontal="center" vertical="center" wrapText="1"/>
    </xf>
    <xf numFmtId="17" fontId="10" fillId="2" borderId="3"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xf>
    <xf numFmtId="0" fontId="43" fillId="2" borderId="2" xfId="0" applyFont="1" applyFill="1" applyBorder="1" applyAlignment="1">
      <alignment horizontal="center" vertical="center"/>
    </xf>
    <xf numFmtId="0" fontId="43" fillId="2" borderId="8" xfId="0" applyFont="1" applyFill="1" applyBorder="1" applyAlignment="1">
      <alignment horizontal="center" vertical="center"/>
    </xf>
    <xf numFmtId="0" fontId="43" fillId="2" borderId="3" xfId="0" applyFont="1" applyFill="1" applyBorder="1" applyAlignment="1">
      <alignment horizontal="center" vertical="center"/>
    </xf>
    <xf numFmtId="14" fontId="9" fillId="2" borderId="2" xfId="0" applyNumberFormat="1" applyFont="1" applyFill="1" applyBorder="1" applyAlignment="1">
      <alignment horizontal="center" vertical="center"/>
    </xf>
    <xf numFmtId="14" fontId="9" fillId="2" borderId="8" xfId="0" applyNumberFormat="1" applyFont="1" applyFill="1" applyBorder="1" applyAlignment="1">
      <alignment horizontal="center" vertical="center"/>
    </xf>
    <xf numFmtId="14" fontId="9" fillId="2" borderId="3" xfId="0" applyNumberFormat="1" applyFont="1" applyFill="1" applyBorder="1" applyAlignment="1">
      <alignment horizontal="center" vertical="center"/>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18" xfId="0" applyFont="1" applyBorder="1" applyAlignment="1">
      <alignment horizontal="center" vertical="center" wrapText="1"/>
    </xf>
    <xf numFmtId="0" fontId="4" fillId="0" borderId="19" xfId="0" applyFont="1"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25" xfId="0" applyFont="1" applyBorder="1" applyAlignment="1">
      <alignment horizontal="center" vertical="center"/>
    </xf>
    <xf numFmtId="4" fontId="4" fillId="0" borderId="1" xfId="0" applyNumberFormat="1" applyFont="1" applyBorder="1" applyAlignment="1">
      <alignment horizontal="center" vertical="center" wrapText="1"/>
    </xf>
    <xf numFmtId="4" fontId="8" fillId="2" borderId="1" xfId="0" applyNumberFormat="1" applyFont="1" applyFill="1" applyBorder="1" applyAlignment="1">
      <alignment horizontal="center" vertical="center" wrapText="1"/>
    </xf>
    <xf numFmtId="14" fontId="5" fillId="0" borderId="21"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6" xfId="0" applyFont="1" applyBorder="1" applyAlignment="1">
      <alignment horizontal="center" vertical="center"/>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4" fontId="8" fillId="0" borderId="25" xfId="0" applyNumberFormat="1" applyFont="1" applyBorder="1" applyAlignment="1">
      <alignment horizontal="center" vertical="center" wrapText="1"/>
    </xf>
    <xf numFmtId="4" fontId="8" fillId="2" borderId="25" xfId="0" applyNumberFormat="1" applyFont="1" applyFill="1" applyBorder="1" applyAlignment="1">
      <alignment horizontal="center" vertical="center" wrapText="1"/>
    </xf>
    <xf numFmtId="4" fontId="4" fillId="0" borderId="25" xfId="0" applyNumberFormat="1" applyFont="1" applyBorder="1" applyAlignment="1">
      <alignment horizontal="center" vertical="center" wrapText="1"/>
    </xf>
    <xf numFmtId="0" fontId="8" fillId="0" borderId="25" xfId="0" applyFont="1" applyBorder="1" applyAlignment="1">
      <alignment horizontal="center" vertical="center" wrapText="1"/>
    </xf>
    <xf numFmtId="4" fontId="4" fillId="0" borderId="25" xfId="0" applyNumberFormat="1" applyFont="1" applyBorder="1" applyAlignment="1">
      <alignment horizontal="center" vertical="center"/>
    </xf>
    <xf numFmtId="4" fontId="4" fillId="0" borderId="20" xfId="0" applyNumberFormat="1"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0" fontId="8" fillId="0" borderId="2" xfId="0" applyFont="1" applyBorder="1" applyAlignment="1">
      <alignment horizontal="center" vertical="center" wrapText="1"/>
    </xf>
    <xf numFmtId="4" fontId="4" fillId="0" borderId="2" xfId="0" applyNumberFormat="1" applyFont="1" applyBorder="1" applyAlignment="1">
      <alignment horizontal="center" vertical="center"/>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1" xfId="0" applyFont="1" applyBorder="1" applyAlignment="1">
      <alignment horizontal="center" vertical="center"/>
    </xf>
    <xf numFmtId="0" fontId="4" fillId="0" borderId="2"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2" xfId="0" applyFont="1" applyBorder="1" applyAlignment="1">
      <alignment horizontal="center" vertical="center"/>
    </xf>
    <xf numFmtId="0" fontId="36" fillId="0" borderId="33"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0" fontId="4" fillId="0" borderId="2" xfId="0" applyFont="1" applyBorder="1" applyAlignment="1">
      <alignment horizontal="center" vertical="center"/>
    </xf>
    <xf numFmtId="0" fontId="36" fillId="0" borderId="33"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4" fontId="36" fillId="0" borderId="33"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4" fontId="4" fillId="0" borderId="33"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3"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5" fillId="0" borderId="21" xfId="0" applyFont="1" applyBorder="1" applyAlignment="1">
      <alignment horizontal="center" vertical="center"/>
    </xf>
    <xf numFmtId="0" fontId="36" fillId="0" borderId="1"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4" fontId="36" fillId="0" borderId="1" xfId="0" applyNumberFormat="1" applyFont="1" applyBorder="1" applyAlignment="1">
      <alignment horizontal="center" vertical="center"/>
    </xf>
    <xf numFmtId="4" fontId="36" fillId="0" borderId="25" xfId="0" applyNumberFormat="1" applyFont="1" applyBorder="1" applyAlignment="1">
      <alignment horizontal="center" vertical="center"/>
    </xf>
    <xf numFmtId="0" fontId="4" fillId="0" borderId="3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3"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36" fillId="0" borderId="20" xfId="0" applyFont="1" applyBorder="1" applyAlignment="1">
      <alignment horizontal="center" vertical="center" wrapText="1"/>
    </xf>
    <xf numFmtId="4" fontId="36" fillId="0" borderId="20" xfId="0" applyNumberFormat="1" applyFont="1" applyBorder="1" applyAlignment="1">
      <alignment horizontal="center" vertical="center"/>
    </xf>
    <xf numFmtId="0" fontId="36" fillId="0" borderId="19" xfId="0" applyFont="1" applyBorder="1" applyAlignment="1">
      <alignment horizontal="center" vertical="center"/>
    </xf>
    <xf numFmtId="0" fontId="36" fillId="0" borderId="24" xfId="0"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0" fontId="4" fillId="0" borderId="20" xfId="0" applyFont="1" applyBorder="1" applyAlignment="1">
      <alignment horizontal="center" vertical="center"/>
    </xf>
    <xf numFmtId="164" fontId="4" fillId="0" borderId="33"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36" xfId="0" applyNumberFormat="1" applyFont="1" applyBorder="1" applyAlignment="1">
      <alignment horizontal="center" vertical="center"/>
    </xf>
    <xf numFmtId="14" fontId="5" fillId="0" borderId="34" xfId="0" applyNumberFormat="1" applyFont="1" applyBorder="1" applyAlignment="1">
      <alignment horizontal="center" vertical="center"/>
    </xf>
    <xf numFmtId="0" fontId="5" fillId="0" borderId="35" xfId="0" applyFont="1" applyBorder="1" applyAlignment="1">
      <alignment horizontal="center" vertical="center"/>
    </xf>
    <xf numFmtId="0" fontId="5" fillId="0" borderId="37" xfId="0" applyFont="1" applyBorder="1" applyAlignment="1">
      <alignment horizontal="center" vertical="center"/>
    </xf>
    <xf numFmtId="164" fontId="4" fillId="0" borderId="38"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9" xfId="0" applyNumberFormat="1"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36" xfId="0" applyFont="1" applyBorder="1" applyAlignment="1">
      <alignment horizontal="center" vertical="center" wrapText="1"/>
    </xf>
    <xf numFmtId="4" fontId="4" fillId="0" borderId="36" xfId="0" applyNumberFormat="1" applyFont="1" applyBorder="1" applyAlignment="1">
      <alignment horizontal="center" vertical="center"/>
    </xf>
    <xf numFmtId="0" fontId="4" fillId="0" borderId="34" xfId="0" applyFont="1" applyBorder="1" applyAlignment="1">
      <alignment horizontal="center" vertical="center"/>
    </xf>
    <xf numFmtId="0" fontId="4" fillId="0" borderId="37" xfId="0" applyFont="1" applyBorder="1" applyAlignment="1">
      <alignment horizontal="center" vertical="center"/>
    </xf>
    <xf numFmtId="0" fontId="4" fillId="0" borderId="42" xfId="0" applyFont="1" applyBorder="1" applyAlignment="1">
      <alignment horizontal="center" vertical="center"/>
    </xf>
    <xf numFmtId="0" fontId="4" fillId="0" borderId="35" xfId="0" applyFont="1" applyBorder="1" applyAlignment="1">
      <alignment horizontal="center" vertical="center"/>
    </xf>
    <xf numFmtId="0" fontId="4" fillId="0" borderId="21" xfId="0" applyFont="1" applyBorder="1" applyAlignment="1">
      <alignment horizontal="center" vertical="center"/>
    </xf>
    <xf numFmtId="0" fontId="4" fillId="0" borderId="26" xfId="0" applyFont="1" applyBorder="1" applyAlignment="1">
      <alignment horizontal="center" vertical="center"/>
    </xf>
    <xf numFmtId="164" fontId="4" fillId="0" borderId="8" xfId="0" applyNumberFormat="1" applyFont="1" applyBorder="1" applyAlignment="1">
      <alignment horizontal="center" vertical="center" wrapText="1"/>
    </xf>
    <xf numFmtId="164" fontId="4" fillId="0" borderId="36" xfId="0" applyNumberFormat="1" applyFont="1" applyBorder="1" applyAlignment="1">
      <alignment horizontal="center" vertical="center" wrapText="1"/>
    </xf>
    <xf numFmtId="164" fontId="4" fillId="0" borderId="33" xfId="0" applyNumberFormat="1" applyFont="1" applyBorder="1" applyAlignment="1">
      <alignment horizontal="center" vertical="center" wrapText="1"/>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8" fillId="2" borderId="0" xfId="0" applyFont="1" applyFill="1" applyAlignment="1">
      <alignment horizontal="left"/>
    </xf>
    <xf numFmtId="0" fontId="38" fillId="0" borderId="0" xfId="0" applyFont="1" applyAlignment="1">
      <alignment horizontal="left" vertical="center" wrapText="1"/>
    </xf>
    <xf numFmtId="0" fontId="5" fillId="0" borderId="34" xfId="0" applyFont="1" applyBorder="1" applyAlignment="1">
      <alignment horizontal="center" vertical="center"/>
    </xf>
    <xf numFmtId="0" fontId="0" fillId="0" borderId="33"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33"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1" xfId="0"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0" fillId="0" borderId="25" xfId="0"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0" fillId="0" borderId="25" xfId="0" quotePrefix="1" applyBorder="1" applyAlignment="1">
      <alignment horizontal="center" vertical="center" wrapText="1"/>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0" fontId="0" fillId="0" borderId="2" xfId="0" applyBorder="1" applyAlignment="1">
      <alignment horizontal="center" vertical="center" wrapText="1"/>
    </xf>
    <xf numFmtId="4" fontId="0" fillId="0" borderId="33" xfId="0" applyNumberFormat="1" applyBorder="1" applyAlignment="1">
      <alignment horizontal="center" vertical="center"/>
    </xf>
    <xf numFmtId="4" fontId="0" fillId="0" borderId="8" xfId="0" applyNumberFormat="1" applyBorder="1" applyAlignment="1">
      <alignment horizontal="center" vertical="center"/>
    </xf>
    <xf numFmtId="4" fontId="0" fillId="0" borderId="3" xfId="0" applyNumberFormat="1" applyBorder="1" applyAlignment="1">
      <alignment horizontal="center" vertical="center"/>
    </xf>
    <xf numFmtId="0" fontId="31" fillId="0" borderId="2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6"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0" fillId="0" borderId="2" xfId="0" applyNumberFormat="1" applyBorder="1" applyAlignment="1">
      <alignment horizontal="center" vertical="center"/>
    </xf>
    <xf numFmtId="14" fontId="31" fillId="0" borderId="34" xfId="0" applyNumberFormat="1"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2" xfId="0" applyFont="1" applyBorder="1" applyAlignment="1">
      <alignment horizontal="center" vertical="center" wrapText="1"/>
    </xf>
    <xf numFmtId="49" fontId="0" fillId="0" borderId="44"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5"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0" fontId="0" fillId="0" borderId="36" xfId="0" applyBorder="1" applyAlignment="1">
      <alignment horizontal="center" vertical="center" wrapText="1"/>
    </xf>
    <xf numFmtId="0" fontId="31" fillId="0" borderId="36"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4" fontId="0" fillId="0" borderId="25" xfId="0" applyNumberFormat="1" applyBorder="1" applyAlignment="1">
      <alignment horizontal="center" vertical="center" wrapText="1"/>
    </xf>
    <xf numFmtId="4" fontId="0" fillId="0" borderId="36" xfId="0" applyNumberFormat="1" applyBorder="1" applyAlignment="1">
      <alignment horizontal="center" vertical="center"/>
    </xf>
    <xf numFmtId="4" fontId="32" fillId="0" borderId="25" xfId="0" applyNumberFormat="1" applyFont="1" applyBorder="1" applyAlignment="1">
      <alignment horizontal="center" vertical="center" wrapText="1"/>
    </xf>
    <xf numFmtId="14"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4" fontId="32" fillId="0" borderId="33"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6" xfId="0" applyNumberFormat="1" applyFon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17" fontId="0" fillId="0" borderId="33" xfId="0" applyNumberFormat="1" applyBorder="1" applyAlignment="1">
      <alignment horizontal="center" vertical="center"/>
    </xf>
    <xf numFmtId="17" fontId="0" fillId="0" borderId="8" xfId="0" applyNumberFormat="1" applyBorder="1" applyAlignment="1">
      <alignment horizontal="center" vertical="center"/>
    </xf>
    <xf numFmtId="17" fontId="0" fillId="0" borderId="36" xfId="0" applyNumberFormat="1" applyBorder="1" applyAlignment="1">
      <alignment horizontal="center" vertical="center"/>
    </xf>
    <xf numFmtId="14" fontId="0" fillId="0" borderId="34" xfId="0" applyNumberFormat="1" applyBorder="1" applyAlignment="1">
      <alignment horizontal="center" vertical="center" wrapText="1"/>
    </xf>
    <xf numFmtId="0" fontId="0" fillId="0" borderId="35" xfId="0" applyBorder="1" applyAlignment="1">
      <alignment horizontal="center" vertical="center"/>
    </xf>
    <xf numFmtId="0" fontId="0" fillId="0" borderId="37" xfId="0" applyBorder="1" applyAlignment="1">
      <alignment horizontal="center" vertical="center"/>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 xfId="0" quotePrefix="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 xfId="0" applyNumberForma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4" fontId="0" fillId="0" borderId="33" xfId="0" applyNumberFormat="1" applyBorder="1" applyAlignment="1">
      <alignment horizontal="center" vertical="center" wrapText="1"/>
    </xf>
    <xf numFmtId="4" fontId="0" fillId="0" borderId="36" xfId="0" applyNumberFormat="1" applyBorder="1" applyAlignment="1">
      <alignment horizontal="center" vertical="center" wrapText="1"/>
    </xf>
    <xf numFmtId="0" fontId="0" fillId="0" borderId="33" xfId="0" quotePrefix="1" applyBorder="1" applyAlignment="1">
      <alignment horizontal="center" vertical="center" wrapText="1"/>
    </xf>
    <xf numFmtId="0" fontId="0" fillId="0" borderId="36" xfId="0" quotePrefix="1" applyBorder="1" applyAlignment="1">
      <alignment horizontal="center" vertical="center" wrapText="1"/>
    </xf>
    <xf numFmtId="14" fontId="0" fillId="0" borderId="34" xfId="0" applyNumberFormat="1" applyBorder="1" applyAlignment="1">
      <alignment horizontal="center" vertical="center"/>
    </xf>
    <xf numFmtId="16" fontId="0" fillId="0" borderId="40" xfId="0" quotePrefix="1" applyNumberFormat="1" applyBorder="1" applyAlignment="1">
      <alignment horizontal="center" vertical="center" wrapText="1"/>
    </xf>
    <xf numFmtId="16" fontId="0" fillId="0" borderId="42"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49" fontId="0" fillId="0" borderId="33"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32" xfId="0" applyBorder="1" applyAlignment="1">
      <alignment horizontal="center" vertical="center"/>
    </xf>
    <xf numFmtId="0" fontId="0" fillId="0" borderId="43" xfId="0" applyBorder="1" applyAlignment="1">
      <alignment horizontal="center" vertical="center"/>
    </xf>
    <xf numFmtId="0" fontId="31" fillId="0" borderId="34" xfId="0" applyFont="1" applyBorder="1" applyAlignment="1">
      <alignment horizontal="center" vertical="center" wrapText="1"/>
    </xf>
    <xf numFmtId="0" fontId="31" fillId="0" borderId="40" xfId="0" applyFont="1" applyBorder="1" applyAlignment="1">
      <alignment horizontal="center" vertical="center"/>
    </xf>
    <xf numFmtId="0" fontId="31" fillId="0" borderId="41" xfId="0" applyFont="1" applyBorder="1" applyAlignment="1">
      <alignment horizontal="center" vertical="center"/>
    </xf>
    <xf numFmtId="4" fontId="31" fillId="0" borderId="33" xfId="0" applyNumberFormat="1" applyFont="1" applyBorder="1" applyAlignment="1">
      <alignment horizontal="center" vertical="center" wrapText="1"/>
    </xf>
    <xf numFmtId="4" fontId="31" fillId="0" borderId="36" xfId="0" applyNumberFormat="1" applyFont="1" applyBorder="1" applyAlignment="1">
      <alignment horizontal="center" vertical="center" wrapText="1"/>
    </xf>
    <xf numFmtId="4" fontId="31" fillId="0" borderId="33" xfId="0" applyNumberFormat="1" applyFont="1" applyBorder="1" applyAlignment="1">
      <alignment horizontal="center" vertical="center"/>
    </xf>
    <xf numFmtId="4" fontId="31" fillId="0" borderId="36" xfId="0" applyNumberFormat="1" applyFont="1" applyBorder="1" applyAlignment="1">
      <alignment horizontal="center" vertical="center"/>
    </xf>
    <xf numFmtId="0" fontId="31" fillId="0" borderId="33" xfId="0" quotePrefix="1" applyFont="1" applyBorder="1" applyAlignment="1">
      <alignment horizontal="center" vertical="center" wrapText="1"/>
    </xf>
    <xf numFmtId="0" fontId="31" fillId="0" borderId="36" xfId="0" quotePrefix="1" applyFont="1" applyBorder="1" applyAlignment="1">
      <alignment horizontal="center" vertical="center" wrapText="1"/>
    </xf>
    <xf numFmtId="17" fontId="31" fillId="0" borderId="33" xfId="0" applyNumberFormat="1" applyFont="1" applyBorder="1" applyAlignment="1">
      <alignment horizontal="center" vertical="center"/>
    </xf>
    <xf numFmtId="17" fontId="31" fillId="0" borderId="36" xfId="0" applyNumberFormat="1" applyFont="1" applyBorder="1" applyAlignment="1">
      <alignment horizontal="center" vertical="center"/>
    </xf>
    <xf numFmtId="0" fontId="35" fillId="0" borderId="34" xfId="0" applyFont="1" applyBorder="1" applyAlignment="1">
      <alignment horizontal="center" vertical="center"/>
    </xf>
    <xf numFmtId="0" fontId="35" fillId="0" borderId="37" xfId="0" applyFont="1" applyBorder="1" applyAlignment="1">
      <alignment horizontal="center" vertical="center"/>
    </xf>
    <xf numFmtId="0" fontId="31" fillId="0" borderId="42" xfId="0" applyFont="1" applyBorder="1" applyAlignment="1">
      <alignment horizontal="center" vertical="center"/>
    </xf>
    <xf numFmtId="4" fontId="32" fillId="0" borderId="30" xfId="0" applyNumberFormat="1" applyFont="1" applyBorder="1" applyAlignment="1">
      <alignment horizontal="center" vertical="center" wrapText="1"/>
    </xf>
    <xf numFmtId="4" fontId="32" fillId="0" borderId="46"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17" fontId="31" fillId="0" borderId="8" xfId="0" applyNumberFormat="1" applyFont="1" applyBorder="1" applyAlignment="1">
      <alignment horizontal="center" vertical="center"/>
    </xf>
    <xf numFmtId="0" fontId="35" fillId="0" borderId="35" xfId="0" applyFont="1" applyBorder="1" applyAlignment="1">
      <alignment horizontal="center" vertical="center"/>
    </xf>
    <xf numFmtId="0" fontId="0" fillId="0" borderId="8" xfId="0" applyBorder="1" applyAlignment="1">
      <alignment horizontal="center" vertical="center"/>
    </xf>
    <xf numFmtId="0" fontId="0" fillId="0" borderId="36" xfId="0" applyBorder="1" applyAlignment="1">
      <alignment horizontal="center" vertic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042E-EF68-4D74-8965-A2B65238CF23}">
  <dimension ref="B1:AM65"/>
  <sheetViews>
    <sheetView zoomScaleNormal="100" workbookViewId="0">
      <pane xSplit="6" ySplit="5" topLeftCell="Z6" activePane="bottomRight" state="frozen"/>
      <selection pane="topRight" activeCell="G1" sqref="G1"/>
      <selection pane="bottomLeft" activeCell="A6" sqref="A6"/>
      <selection pane="bottomRight" activeCell="AI27" sqref="AI27"/>
    </sheetView>
  </sheetViews>
  <sheetFormatPr defaultColWidth="9.140625" defaultRowHeight="12.75" x14ac:dyDescent="0.2"/>
  <cols>
    <col min="1" max="1" width="1.85546875" style="1" customWidth="1"/>
    <col min="2" max="2" width="11" style="1" customWidth="1"/>
    <col min="3" max="3" width="17.7109375" style="1" customWidth="1"/>
    <col min="4" max="5" width="13.85546875" style="1" customWidth="1"/>
    <col min="6" max="6" width="35.7109375" style="146" customWidth="1"/>
    <col min="7" max="7" width="13" style="1" customWidth="1"/>
    <col min="8" max="8" width="10.140625" style="1" customWidth="1"/>
    <col min="9" max="9" width="11" style="1" customWidth="1"/>
    <col min="10" max="10" width="36.85546875" style="1" customWidth="1"/>
    <col min="11" max="11" width="11.140625" style="1" customWidth="1"/>
    <col min="12" max="12" width="12" style="1" customWidth="1"/>
    <col min="13" max="13" width="9" style="66" customWidth="1"/>
    <col min="14" max="14" width="10.5703125" style="1" customWidth="1"/>
    <col min="15" max="15" width="15.85546875" style="1" customWidth="1"/>
    <col min="16" max="16" width="10.5703125" style="1" customWidth="1"/>
    <col min="17" max="17" width="12.28515625" style="1" customWidth="1"/>
    <col min="18" max="18" width="11.140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140625" style="1" customWidth="1"/>
    <col min="34" max="34" width="15.140625" style="1" customWidth="1"/>
    <col min="35" max="35" width="13.7109375" style="1" customWidth="1"/>
    <col min="36" max="36" width="15" style="1" customWidth="1"/>
    <col min="37" max="16384" width="9.140625" style="1"/>
  </cols>
  <sheetData>
    <row r="1" spans="2:36" x14ac:dyDescent="0.2">
      <c r="B1" s="211" t="s">
        <v>40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row>
    <row r="2" spans="2:36" s="35" customFormat="1" ht="15" x14ac:dyDescent="0.2">
      <c r="B2" s="212"/>
      <c r="C2" s="212"/>
      <c r="D2" s="212"/>
      <c r="E2" s="212"/>
      <c r="F2" s="212"/>
      <c r="M2" s="36"/>
    </row>
    <row r="3" spans="2:36" x14ac:dyDescent="0.2">
      <c r="B3" s="213" t="s">
        <v>0</v>
      </c>
      <c r="C3" s="213" t="s">
        <v>1</v>
      </c>
      <c r="D3" s="213" t="s">
        <v>28</v>
      </c>
      <c r="E3" s="213" t="s">
        <v>29</v>
      </c>
      <c r="F3" s="214" t="s">
        <v>30</v>
      </c>
      <c r="G3" s="213" t="s">
        <v>3</v>
      </c>
      <c r="H3" s="213" t="s">
        <v>4</v>
      </c>
      <c r="I3" s="213" t="s">
        <v>5</v>
      </c>
      <c r="J3" s="220" t="s">
        <v>6</v>
      </c>
      <c r="K3" s="220"/>
      <c r="L3" s="220"/>
      <c r="M3" s="220"/>
      <c r="N3" s="209" t="s">
        <v>47</v>
      </c>
      <c r="O3" s="213" t="s">
        <v>31</v>
      </c>
      <c r="P3" s="214" t="s">
        <v>42</v>
      </c>
      <c r="Q3" s="214" t="s">
        <v>32</v>
      </c>
      <c r="R3" s="214" t="s">
        <v>37</v>
      </c>
      <c r="S3" s="214" t="s">
        <v>33</v>
      </c>
      <c r="T3" s="213" t="s">
        <v>55</v>
      </c>
      <c r="U3" s="213" t="s">
        <v>57</v>
      </c>
      <c r="V3" s="216" t="s">
        <v>59</v>
      </c>
      <c r="W3" s="216"/>
      <c r="X3" s="216"/>
      <c r="Y3" s="216"/>
      <c r="Z3" s="216"/>
      <c r="AA3" s="216"/>
      <c r="AB3" s="217" t="s">
        <v>69</v>
      </c>
      <c r="AC3" s="218" t="s">
        <v>75</v>
      </c>
      <c r="AD3" s="221" t="s">
        <v>77</v>
      </c>
      <c r="AE3" s="222"/>
      <c r="AF3" s="223"/>
      <c r="AG3" s="209" t="s">
        <v>27</v>
      </c>
      <c r="AH3" s="209" t="s">
        <v>36</v>
      </c>
      <c r="AI3" s="213" t="s">
        <v>34</v>
      </c>
      <c r="AJ3" s="209" t="s">
        <v>35</v>
      </c>
    </row>
    <row r="4" spans="2:36" ht="36" customHeight="1" x14ac:dyDescent="0.2">
      <c r="B4" s="213"/>
      <c r="C4" s="213"/>
      <c r="D4" s="213"/>
      <c r="E4" s="213"/>
      <c r="F4" s="214"/>
      <c r="G4" s="213"/>
      <c r="H4" s="213"/>
      <c r="I4" s="213"/>
      <c r="J4" s="3" t="s">
        <v>7</v>
      </c>
      <c r="K4" s="3" t="s">
        <v>8</v>
      </c>
      <c r="L4" s="3" t="s">
        <v>9</v>
      </c>
      <c r="M4" s="38" t="s">
        <v>10</v>
      </c>
      <c r="N4" s="210"/>
      <c r="O4" s="213"/>
      <c r="P4" s="214"/>
      <c r="Q4" s="214"/>
      <c r="R4" s="214"/>
      <c r="S4" s="214"/>
      <c r="T4" s="213"/>
      <c r="U4" s="213"/>
      <c r="V4" s="37" t="s">
        <v>61</v>
      </c>
      <c r="W4" s="17" t="s">
        <v>62</v>
      </c>
      <c r="X4" s="17" t="s">
        <v>15</v>
      </c>
      <c r="Y4" s="17" t="s">
        <v>63</v>
      </c>
      <c r="Z4" s="17" t="s">
        <v>60</v>
      </c>
      <c r="AA4" s="17" t="s">
        <v>25</v>
      </c>
      <c r="AB4" s="217"/>
      <c r="AC4" s="219"/>
      <c r="AD4" s="17" t="s">
        <v>16</v>
      </c>
      <c r="AE4" s="37" t="s">
        <v>17</v>
      </c>
      <c r="AF4" s="17" t="s">
        <v>26</v>
      </c>
      <c r="AG4" s="210"/>
      <c r="AH4" s="210"/>
      <c r="AI4" s="213"/>
      <c r="AJ4" s="210"/>
    </row>
    <row r="5" spans="2:36" x14ac:dyDescent="0.2">
      <c r="B5" s="39">
        <v>1</v>
      </c>
      <c r="C5" s="39">
        <v>2</v>
      </c>
      <c r="D5" s="39">
        <v>3</v>
      </c>
      <c r="E5" s="39">
        <v>4</v>
      </c>
      <c r="F5" s="137">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349</v>
      </c>
      <c r="E6" s="44" t="s">
        <v>261</v>
      </c>
      <c r="F6" s="166" t="s">
        <v>585</v>
      </c>
      <c r="G6" s="44" t="s">
        <v>262</v>
      </c>
      <c r="H6" s="46" t="s">
        <v>79</v>
      </c>
      <c r="I6" s="46" t="s">
        <v>79</v>
      </c>
      <c r="J6" s="45" t="s">
        <v>80</v>
      </c>
      <c r="K6" s="47" t="s">
        <v>81</v>
      </c>
      <c r="L6" s="45" t="s">
        <v>263</v>
      </c>
      <c r="M6" s="167" t="s">
        <v>586</v>
      </c>
      <c r="N6" s="46" t="s">
        <v>82</v>
      </c>
      <c r="O6" s="44" t="s">
        <v>102</v>
      </c>
      <c r="P6" s="46" t="s">
        <v>84</v>
      </c>
      <c r="Q6" s="46" t="s">
        <v>85</v>
      </c>
      <c r="R6" s="46" t="s">
        <v>86</v>
      </c>
      <c r="S6" s="46" t="s">
        <v>135</v>
      </c>
      <c r="T6" s="168">
        <v>1003000</v>
      </c>
      <c r="U6" s="168">
        <v>1003000</v>
      </c>
      <c r="V6" s="168">
        <v>1003000</v>
      </c>
      <c r="W6" s="48"/>
      <c r="X6" s="48"/>
      <c r="Y6" s="48"/>
      <c r="Z6" s="48"/>
      <c r="AA6" s="48"/>
      <c r="AB6" s="89">
        <v>177000</v>
      </c>
      <c r="AC6" s="46" t="s">
        <v>87</v>
      </c>
      <c r="AD6" s="46"/>
      <c r="AE6" s="168">
        <f>V6</f>
        <v>1003000</v>
      </c>
      <c r="AF6" s="46"/>
      <c r="AG6" s="46"/>
      <c r="AH6" s="90">
        <v>45536</v>
      </c>
      <c r="AI6" s="90" t="s">
        <v>350</v>
      </c>
      <c r="AJ6" s="115">
        <v>45565</v>
      </c>
    </row>
    <row r="7" spans="2:36" s="42" customFormat="1" ht="69.75" customHeight="1" x14ac:dyDescent="0.25">
      <c r="B7" s="50" t="s">
        <v>78</v>
      </c>
      <c r="C7" s="51"/>
      <c r="D7" s="51"/>
      <c r="E7" s="51"/>
      <c r="F7" s="144"/>
      <c r="G7" s="51"/>
      <c r="H7" s="51"/>
      <c r="I7" s="51"/>
      <c r="J7" s="53" t="s">
        <v>265</v>
      </c>
      <c r="K7" s="52" t="s">
        <v>88</v>
      </c>
      <c r="L7" s="53" t="s">
        <v>107</v>
      </c>
      <c r="M7" s="169" t="s">
        <v>587</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40"/>
      <c r="G8" s="51"/>
      <c r="H8" s="51"/>
      <c r="I8" s="51"/>
      <c r="J8" s="53" t="s">
        <v>119</v>
      </c>
      <c r="K8" s="52" t="s">
        <v>91</v>
      </c>
      <c r="L8" s="52" t="s">
        <v>266</v>
      </c>
      <c r="M8" s="170" t="s">
        <v>588</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349</v>
      </c>
      <c r="E9" s="44" t="s">
        <v>261</v>
      </c>
      <c r="F9" s="141"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4">
        <v>45394</v>
      </c>
    </row>
    <row r="10" spans="2:36" s="42" customFormat="1" ht="45" x14ac:dyDescent="0.25">
      <c r="B10" s="50" t="s">
        <v>93</v>
      </c>
      <c r="C10" s="51"/>
      <c r="D10" s="51"/>
      <c r="E10" s="51"/>
      <c r="F10" s="139"/>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40"/>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349</v>
      </c>
      <c r="E12" s="44" t="s">
        <v>261</v>
      </c>
      <c r="F12" s="141"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4">
        <v>45384</v>
      </c>
    </row>
    <row r="13" spans="2:36" s="66" customFormat="1" ht="45" x14ac:dyDescent="0.25">
      <c r="B13" s="50" t="s">
        <v>95</v>
      </c>
      <c r="C13" s="67"/>
      <c r="D13" s="67"/>
      <c r="E13" s="67"/>
      <c r="F13" s="142"/>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3"/>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349</v>
      </c>
      <c r="E15" s="44" t="s">
        <v>261</v>
      </c>
      <c r="F15" s="144" t="s">
        <v>281</v>
      </c>
      <c r="G15" s="44" t="s">
        <v>262</v>
      </c>
      <c r="H15" s="46" t="s">
        <v>79</v>
      </c>
      <c r="I15" s="46" t="s">
        <v>79</v>
      </c>
      <c r="J15" s="53" t="s">
        <v>269</v>
      </c>
      <c r="K15" s="52" t="s">
        <v>81</v>
      </c>
      <c r="L15" s="53" t="s">
        <v>263</v>
      </c>
      <c r="M15" s="171">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4">
        <v>45364</v>
      </c>
    </row>
    <row r="16" spans="2:36" s="66" customFormat="1" ht="45" x14ac:dyDescent="0.25">
      <c r="B16" s="76" t="s">
        <v>98</v>
      </c>
      <c r="C16" s="67"/>
      <c r="D16" s="67"/>
      <c r="E16" s="67"/>
      <c r="F16" s="142"/>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3"/>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349</v>
      </c>
      <c r="E18" s="44" t="s">
        <v>261</v>
      </c>
      <c r="F18" s="141"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5">
        <v>45364</v>
      </c>
    </row>
    <row r="19" spans="2:39" s="66" customFormat="1" ht="29.25" customHeight="1" x14ac:dyDescent="0.25">
      <c r="B19" s="76" t="s">
        <v>101</v>
      </c>
      <c r="C19" s="62"/>
      <c r="D19" s="62"/>
      <c r="E19" s="62"/>
      <c r="F19" s="144"/>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4"/>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4"/>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5"/>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349</v>
      </c>
      <c r="E23" s="44" t="s">
        <v>261</v>
      </c>
      <c r="F23" s="141"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56" t="s">
        <v>264</v>
      </c>
      <c r="AI23" s="56" t="s">
        <v>350</v>
      </c>
      <c r="AJ23" s="51"/>
    </row>
    <row r="24" spans="2:39" s="80" customFormat="1" ht="46.5" customHeight="1" x14ac:dyDescent="0.25">
      <c r="B24" s="76" t="s">
        <v>103</v>
      </c>
      <c r="C24" s="67"/>
      <c r="D24" s="67"/>
      <c r="E24" s="67"/>
      <c r="F24" s="142"/>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3"/>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349</v>
      </c>
      <c r="E26" s="44" t="s">
        <v>261</v>
      </c>
      <c r="F26" s="144" t="s">
        <v>297</v>
      </c>
      <c r="G26" s="44" t="s">
        <v>262</v>
      </c>
      <c r="H26" s="46" t="s">
        <v>79</v>
      </c>
      <c r="I26" s="46" t="s">
        <v>79</v>
      </c>
      <c r="J26" s="45" t="s">
        <v>269</v>
      </c>
      <c r="K26" s="53" t="s">
        <v>81</v>
      </c>
      <c r="L26" s="53" t="s">
        <v>121</v>
      </c>
      <c r="M26" s="67">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589</v>
      </c>
      <c r="AJ26" s="114">
        <v>45565</v>
      </c>
    </row>
    <row r="27" spans="2:39" s="80" customFormat="1" ht="45" x14ac:dyDescent="0.25">
      <c r="B27" s="76" t="s">
        <v>114</v>
      </c>
      <c r="C27" s="67"/>
      <c r="D27" s="67"/>
      <c r="E27" s="67"/>
      <c r="F27" s="142"/>
      <c r="G27" s="51"/>
      <c r="H27" s="51"/>
      <c r="I27" s="51"/>
      <c r="J27" s="53" t="s">
        <v>282</v>
      </c>
      <c r="K27" s="53" t="s">
        <v>116</v>
      </c>
      <c r="L27" s="53" t="s">
        <v>289</v>
      </c>
      <c r="M27" s="86">
        <v>222</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2"/>
      <c r="G28" s="51"/>
      <c r="H28" s="51"/>
      <c r="I28" s="51"/>
      <c r="J28" s="64" t="s">
        <v>90</v>
      </c>
      <c r="K28" s="64" t="s">
        <v>274</v>
      </c>
      <c r="L28" s="64" t="s">
        <v>113</v>
      </c>
      <c r="M28" s="172">
        <v>321</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351</v>
      </c>
      <c r="E29" s="44" t="s">
        <v>104</v>
      </c>
      <c r="F29" s="138" t="s">
        <v>590</v>
      </c>
      <c r="G29" s="44" t="s">
        <v>262</v>
      </c>
      <c r="H29" s="46" t="s">
        <v>79</v>
      </c>
      <c r="I29" s="46" t="s">
        <v>79</v>
      </c>
      <c r="J29" s="45" t="s">
        <v>307</v>
      </c>
      <c r="K29" s="47" t="s">
        <v>112</v>
      </c>
      <c r="L29" s="47" t="s">
        <v>113</v>
      </c>
      <c r="M29" s="44">
        <v>603</v>
      </c>
      <c r="N29" s="173"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350</v>
      </c>
      <c r="AJ29" s="46"/>
      <c r="AM29" s="85"/>
    </row>
    <row r="30" spans="2:39" s="80" customFormat="1" ht="30.75" customHeight="1" x14ac:dyDescent="0.25">
      <c r="B30" s="76" t="s">
        <v>124</v>
      </c>
      <c r="C30" s="67"/>
      <c r="D30" s="62"/>
      <c r="E30" s="62"/>
      <c r="F30" s="144"/>
      <c r="G30" s="86"/>
      <c r="H30" s="67"/>
      <c r="I30" s="67"/>
      <c r="J30" s="53" t="s">
        <v>304</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4"/>
      <c r="G31" s="86"/>
      <c r="H31" s="67"/>
      <c r="I31" s="67"/>
      <c r="J31" s="53" t="s">
        <v>305</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4"/>
      <c r="G32" s="86"/>
      <c r="H32" s="67"/>
      <c r="I32" s="67"/>
      <c r="J32" s="53" t="s">
        <v>306</v>
      </c>
      <c r="K32" s="52" t="s">
        <v>106</v>
      </c>
      <c r="L32" s="53" t="s">
        <v>107</v>
      </c>
      <c r="M32" s="62">
        <v>543</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4"/>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0" customFormat="1" ht="45" hidden="1" x14ac:dyDescent="0.25">
      <c r="B34" s="76" t="s">
        <v>124</v>
      </c>
      <c r="C34" s="67"/>
      <c r="D34" s="62"/>
      <c r="E34" s="62"/>
      <c r="F34" s="144"/>
      <c r="G34" s="86"/>
      <c r="H34" s="67"/>
      <c r="I34" s="67"/>
      <c r="J34" s="174" t="s">
        <v>301</v>
      </c>
      <c r="K34" s="175" t="s">
        <v>116</v>
      </c>
      <c r="L34" s="174" t="s">
        <v>107</v>
      </c>
      <c r="M34" s="176">
        <v>1019</v>
      </c>
      <c r="N34" s="67"/>
      <c r="O34" s="67"/>
      <c r="P34" s="52"/>
      <c r="Q34" s="52"/>
      <c r="R34" s="52"/>
      <c r="S34" s="52"/>
      <c r="T34" s="51"/>
      <c r="U34" s="55"/>
      <c r="V34" s="55"/>
      <c r="W34" s="55"/>
      <c r="X34" s="55"/>
      <c r="Y34" s="55"/>
      <c r="Z34" s="55"/>
      <c r="AA34" s="55"/>
      <c r="AB34" s="55"/>
      <c r="AC34" s="55"/>
      <c r="AD34" s="55"/>
      <c r="AE34" s="55"/>
      <c r="AF34" s="55"/>
      <c r="AG34" s="51"/>
      <c r="AH34" s="56"/>
      <c r="AI34" s="56"/>
      <c r="AJ34" s="51"/>
      <c r="AM34" s="85"/>
    </row>
    <row r="35" spans="2:39" s="80" customFormat="1" ht="60.75" hidden="1" thickTop="1" x14ac:dyDescent="0.25">
      <c r="B35" s="76"/>
      <c r="C35" s="67"/>
      <c r="D35" s="62"/>
      <c r="E35" s="62"/>
      <c r="F35" s="144"/>
      <c r="G35" s="86"/>
      <c r="H35" s="67"/>
      <c r="I35" s="67"/>
      <c r="J35" s="177" t="s">
        <v>299</v>
      </c>
      <c r="K35" s="178" t="s">
        <v>300</v>
      </c>
      <c r="L35" s="178" t="s">
        <v>115</v>
      </c>
      <c r="M35" s="179">
        <v>12.5</v>
      </c>
      <c r="N35" s="67"/>
      <c r="O35" s="67"/>
      <c r="P35" s="52"/>
      <c r="Q35" s="52"/>
      <c r="R35" s="52"/>
      <c r="S35" s="52"/>
      <c r="T35" s="51"/>
      <c r="U35" s="55"/>
      <c r="V35" s="55"/>
      <c r="W35" s="55"/>
      <c r="X35" s="55"/>
      <c r="Y35" s="55"/>
      <c r="Z35" s="55"/>
      <c r="AA35" s="55"/>
      <c r="AB35" s="55"/>
      <c r="AC35" s="55"/>
      <c r="AD35" s="55"/>
      <c r="AE35" s="55"/>
      <c r="AF35" s="55"/>
      <c r="AG35" s="51"/>
      <c r="AH35" s="56"/>
      <c r="AI35" s="56"/>
      <c r="AJ35" s="51"/>
      <c r="AM35" s="85"/>
    </row>
    <row r="36" spans="2:39" s="80" customFormat="1" ht="60" hidden="1" x14ac:dyDescent="0.25">
      <c r="B36" s="76" t="s">
        <v>124</v>
      </c>
      <c r="C36" s="67"/>
      <c r="D36" s="62"/>
      <c r="E36" s="62"/>
      <c r="F36" s="144"/>
      <c r="G36" s="86"/>
      <c r="H36" s="67"/>
      <c r="I36" s="67"/>
      <c r="J36" s="174" t="s">
        <v>302</v>
      </c>
      <c r="K36" s="175" t="s">
        <v>118</v>
      </c>
      <c r="L36" s="175" t="s">
        <v>110</v>
      </c>
      <c r="M36" s="176">
        <v>1</v>
      </c>
      <c r="N36" s="67"/>
      <c r="O36" s="67"/>
      <c r="P36" s="52"/>
      <c r="Q36" s="52"/>
      <c r="R36" s="52"/>
      <c r="S36" s="52"/>
      <c r="T36" s="51"/>
      <c r="U36" s="55"/>
      <c r="V36" s="55"/>
      <c r="W36" s="55"/>
      <c r="X36" s="55"/>
      <c r="Y36" s="55"/>
      <c r="Z36" s="55"/>
      <c r="AA36" s="55"/>
      <c r="AB36" s="55"/>
      <c r="AC36" s="55"/>
      <c r="AD36" s="55"/>
      <c r="AE36" s="55"/>
      <c r="AF36" s="55"/>
      <c r="AG36" s="51"/>
      <c r="AH36" s="56"/>
      <c r="AI36" s="56"/>
      <c r="AJ36" s="51"/>
      <c r="AM36" s="85"/>
    </row>
    <row r="37" spans="2:39" s="80" customFormat="1" ht="30" hidden="1" x14ac:dyDescent="0.25">
      <c r="B37" s="76" t="s">
        <v>124</v>
      </c>
      <c r="C37" s="67"/>
      <c r="D37" s="62"/>
      <c r="E37" s="62"/>
      <c r="F37" s="144"/>
      <c r="G37" s="86"/>
      <c r="H37" s="67"/>
      <c r="I37" s="67"/>
      <c r="J37" s="174" t="s">
        <v>303</v>
      </c>
      <c r="K37" s="175" t="s">
        <v>91</v>
      </c>
      <c r="L37" s="175" t="s">
        <v>113</v>
      </c>
      <c r="M37" s="176">
        <v>1220</v>
      </c>
      <c r="N37" s="67"/>
      <c r="O37" s="67"/>
      <c r="P37" s="52"/>
      <c r="Q37" s="52"/>
      <c r="R37" s="52"/>
      <c r="S37" s="52"/>
      <c r="T37" s="51"/>
      <c r="U37" s="55"/>
      <c r="V37" s="55"/>
      <c r="W37" s="55"/>
      <c r="X37" s="55"/>
      <c r="Y37" s="55"/>
      <c r="Z37" s="55"/>
      <c r="AA37" s="55"/>
      <c r="AB37" s="55"/>
      <c r="AC37" s="55"/>
      <c r="AD37" s="55"/>
      <c r="AE37" s="55"/>
      <c r="AF37" s="55"/>
      <c r="AG37" s="51"/>
      <c r="AH37" s="56"/>
      <c r="AI37" s="56"/>
      <c r="AJ37" s="51"/>
      <c r="AM37" s="85"/>
    </row>
    <row r="38" spans="2:39" s="88" customFormat="1" ht="99" customHeight="1" x14ac:dyDescent="0.25">
      <c r="B38" s="74" t="s">
        <v>125</v>
      </c>
      <c r="C38" s="44" t="s">
        <v>308</v>
      </c>
      <c r="D38" s="44" t="s">
        <v>351</v>
      </c>
      <c r="E38" s="44" t="s">
        <v>104</v>
      </c>
      <c r="F38" s="138" t="s">
        <v>309</v>
      </c>
      <c r="G38" s="44" t="s">
        <v>262</v>
      </c>
      <c r="H38" s="44" t="s">
        <v>79</v>
      </c>
      <c r="I38" s="44" t="s">
        <v>79</v>
      </c>
      <c r="J38" s="45" t="s">
        <v>310</v>
      </c>
      <c r="K38" s="45" t="s">
        <v>311</v>
      </c>
      <c r="L38" s="45" t="s">
        <v>263</v>
      </c>
      <c r="M38" s="44">
        <v>80</v>
      </c>
      <c r="N38" s="44" t="s">
        <v>82</v>
      </c>
      <c r="O38" s="44" t="s">
        <v>83</v>
      </c>
      <c r="P38" s="45" t="s">
        <v>84</v>
      </c>
      <c r="Q38" s="45" t="s">
        <v>85</v>
      </c>
      <c r="R38" s="45" t="s">
        <v>86</v>
      </c>
      <c r="S38" s="45" t="s">
        <v>135</v>
      </c>
      <c r="T38" s="89">
        <f>U38</f>
        <v>305234</v>
      </c>
      <c r="U38" s="89">
        <f>V38</f>
        <v>305234</v>
      </c>
      <c r="V38" s="89">
        <v>305234</v>
      </c>
      <c r="W38" s="89"/>
      <c r="X38" s="89"/>
      <c r="Y38" s="89"/>
      <c r="Z38" s="89"/>
      <c r="AA38" s="89"/>
      <c r="AB38" s="89">
        <v>84507</v>
      </c>
      <c r="AC38" s="46" t="s">
        <v>87</v>
      </c>
      <c r="AD38" s="89"/>
      <c r="AE38" s="89">
        <f>V38</f>
        <v>305234</v>
      </c>
      <c r="AF38" s="89"/>
      <c r="AG38" s="44"/>
      <c r="AH38" s="90" t="s">
        <v>287</v>
      </c>
      <c r="AI38" s="90" t="s">
        <v>278</v>
      </c>
      <c r="AJ38" s="116">
        <v>45358</v>
      </c>
      <c r="AM38" s="85"/>
    </row>
    <row r="39" spans="2:39" s="88" customFormat="1" ht="27" customHeight="1" x14ac:dyDescent="0.25">
      <c r="B39" s="76" t="s">
        <v>125</v>
      </c>
      <c r="C39" s="91"/>
      <c r="D39" s="91"/>
      <c r="E39" s="91"/>
      <c r="F39" s="145"/>
      <c r="G39" s="91"/>
      <c r="H39" s="91"/>
      <c r="I39" s="91"/>
      <c r="J39" s="64" t="s">
        <v>122</v>
      </c>
      <c r="K39" s="64" t="s">
        <v>312</v>
      </c>
      <c r="L39" s="64" t="s">
        <v>110</v>
      </c>
      <c r="M39" s="91">
        <v>2</v>
      </c>
      <c r="N39" s="91"/>
      <c r="O39" s="91"/>
      <c r="P39" s="64"/>
      <c r="Q39" s="64"/>
      <c r="R39" s="64"/>
      <c r="S39" s="64"/>
      <c r="T39" s="91"/>
      <c r="U39" s="92"/>
      <c r="V39" s="92"/>
      <c r="W39" s="92"/>
      <c r="X39" s="92"/>
      <c r="Y39" s="92"/>
      <c r="Z39" s="92"/>
      <c r="AA39" s="92"/>
      <c r="AB39" s="92"/>
      <c r="AC39" s="92"/>
      <c r="AD39" s="92"/>
      <c r="AE39" s="92"/>
      <c r="AF39" s="92"/>
      <c r="AG39" s="91"/>
      <c r="AH39" s="93"/>
      <c r="AI39" s="93"/>
      <c r="AJ39" s="91"/>
      <c r="AM39" s="85"/>
    </row>
    <row r="40" spans="2:39" s="94" customFormat="1" ht="94.5" customHeight="1" x14ac:dyDescent="0.25">
      <c r="B40" s="74" t="s">
        <v>313</v>
      </c>
      <c r="C40" s="44" t="s">
        <v>314</v>
      </c>
      <c r="D40" s="44" t="s">
        <v>351</v>
      </c>
      <c r="E40" s="44" t="s">
        <v>104</v>
      </c>
      <c r="F40" s="138" t="s">
        <v>315</v>
      </c>
      <c r="G40" s="44" t="s">
        <v>262</v>
      </c>
      <c r="H40" s="44" t="s">
        <v>79</v>
      </c>
      <c r="I40" s="44" t="s">
        <v>79</v>
      </c>
      <c r="J40" s="45" t="s">
        <v>310</v>
      </c>
      <c r="K40" s="45" t="s">
        <v>311</v>
      </c>
      <c r="L40" s="45" t="s">
        <v>263</v>
      </c>
      <c r="M40" s="44">
        <v>75</v>
      </c>
      <c r="N40" s="95" t="s">
        <v>82</v>
      </c>
      <c r="O40" s="44" t="s">
        <v>99</v>
      </c>
      <c r="P40" s="45" t="s">
        <v>84</v>
      </c>
      <c r="Q40" s="45" t="s">
        <v>85</v>
      </c>
      <c r="R40" s="45" t="s">
        <v>86</v>
      </c>
      <c r="S40" s="45" t="s">
        <v>135</v>
      </c>
      <c r="T40" s="89">
        <f>U40</f>
        <v>1000000</v>
      </c>
      <c r="U40" s="89">
        <f>V40</f>
        <v>1000000</v>
      </c>
      <c r="V40" s="89">
        <v>1000000</v>
      </c>
      <c r="W40" s="89"/>
      <c r="X40" s="89"/>
      <c r="Y40" s="89"/>
      <c r="Z40" s="89"/>
      <c r="AA40" s="89"/>
      <c r="AB40" s="89">
        <v>176472</v>
      </c>
      <c r="AC40" s="46" t="s">
        <v>87</v>
      </c>
      <c r="AD40" s="89"/>
      <c r="AE40" s="89">
        <f>V40</f>
        <v>1000000</v>
      </c>
      <c r="AF40" s="89"/>
      <c r="AG40" s="44"/>
      <c r="AH40" s="90" t="s">
        <v>271</v>
      </c>
      <c r="AI40" s="90" t="s">
        <v>316</v>
      </c>
      <c r="AJ40" s="116">
        <v>45463</v>
      </c>
      <c r="AM40" s="85"/>
    </row>
    <row r="41" spans="2:39" s="94" customFormat="1" ht="27" customHeight="1" x14ac:dyDescent="0.25">
      <c r="B41" s="76" t="s">
        <v>313</v>
      </c>
      <c r="C41" s="96"/>
      <c r="D41" s="91"/>
      <c r="E41" s="91"/>
      <c r="F41" s="145"/>
      <c r="G41" s="96"/>
      <c r="H41" s="96"/>
      <c r="I41" s="96"/>
      <c r="J41" s="64" t="s">
        <v>122</v>
      </c>
      <c r="K41" s="64" t="s">
        <v>312</v>
      </c>
      <c r="L41" s="64" t="s">
        <v>110</v>
      </c>
      <c r="M41" s="91">
        <v>5</v>
      </c>
      <c r="N41" s="96"/>
      <c r="O41" s="96"/>
      <c r="P41" s="64"/>
      <c r="Q41" s="64"/>
      <c r="R41" s="64"/>
      <c r="S41" s="64"/>
      <c r="T41" s="91"/>
      <c r="U41" s="92"/>
      <c r="V41" s="92"/>
      <c r="W41" s="92"/>
      <c r="X41" s="92"/>
      <c r="Y41" s="92"/>
      <c r="Z41" s="92"/>
      <c r="AA41" s="92"/>
      <c r="AB41" s="92"/>
      <c r="AC41" s="92"/>
      <c r="AD41" s="92"/>
      <c r="AE41" s="92"/>
      <c r="AF41" s="92"/>
      <c r="AG41" s="91"/>
      <c r="AH41" s="93"/>
      <c r="AI41" s="93"/>
      <c r="AJ41" s="91"/>
      <c r="AM41" s="85"/>
    </row>
    <row r="42" spans="2:39" s="94" customFormat="1" ht="47.25" customHeight="1" x14ac:dyDescent="0.25">
      <c r="B42" s="74" t="s">
        <v>317</v>
      </c>
      <c r="C42" s="44" t="s">
        <v>318</v>
      </c>
      <c r="D42" s="44" t="s">
        <v>351</v>
      </c>
      <c r="E42" s="44" t="s">
        <v>104</v>
      </c>
      <c r="F42" s="138" t="s">
        <v>319</v>
      </c>
      <c r="G42" s="44" t="s">
        <v>262</v>
      </c>
      <c r="H42" s="44" t="s">
        <v>79</v>
      </c>
      <c r="I42" s="97" t="s">
        <v>79</v>
      </c>
      <c r="J42" s="44" t="s">
        <v>320</v>
      </c>
      <c r="K42" s="98" t="s">
        <v>300</v>
      </c>
      <c r="L42" s="44" t="s">
        <v>115</v>
      </c>
      <c r="M42" s="42">
        <v>12.5</v>
      </c>
      <c r="N42" s="44" t="s">
        <v>82</v>
      </c>
      <c r="O42" s="44" t="s">
        <v>100</v>
      </c>
      <c r="P42" s="45" t="s">
        <v>84</v>
      </c>
      <c r="Q42" s="45" t="s">
        <v>85</v>
      </c>
      <c r="R42" s="45" t="s">
        <v>86</v>
      </c>
      <c r="S42" s="45" t="s">
        <v>135</v>
      </c>
      <c r="T42" s="89">
        <f>U42</f>
        <v>3606050</v>
      </c>
      <c r="U42" s="89">
        <f>V42</f>
        <v>3606050</v>
      </c>
      <c r="V42" s="89">
        <v>3606050</v>
      </c>
      <c r="W42" s="89"/>
      <c r="X42" s="89"/>
      <c r="Y42" s="89"/>
      <c r="Z42" s="89"/>
      <c r="AA42" s="89"/>
      <c r="AB42" s="89">
        <v>1008130</v>
      </c>
      <c r="AC42" s="46" t="s">
        <v>87</v>
      </c>
      <c r="AD42" s="89"/>
      <c r="AE42" s="89">
        <f>V42</f>
        <v>3606050</v>
      </c>
      <c r="AF42" s="89"/>
      <c r="AG42" s="44"/>
      <c r="AH42" s="90" t="s">
        <v>294</v>
      </c>
      <c r="AI42" s="90" t="s">
        <v>321</v>
      </c>
      <c r="AJ42" s="44"/>
      <c r="AM42" s="85"/>
    </row>
    <row r="43" spans="2:39" s="94" customFormat="1" ht="49.5" customHeight="1" x14ac:dyDescent="0.25">
      <c r="B43" s="76" t="s">
        <v>317</v>
      </c>
      <c r="C43" s="86"/>
      <c r="D43" s="62"/>
      <c r="E43" s="62"/>
      <c r="F43" s="144"/>
      <c r="G43" s="86"/>
      <c r="H43" s="86"/>
      <c r="I43" s="99"/>
      <c r="J43" s="62" t="s">
        <v>301</v>
      </c>
      <c r="K43" s="100" t="s">
        <v>116</v>
      </c>
      <c r="L43" s="62" t="s">
        <v>107</v>
      </c>
      <c r="M43" s="42">
        <v>500</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57.75" customHeight="1" x14ac:dyDescent="0.25">
      <c r="B44" s="76" t="s">
        <v>317</v>
      </c>
      <c r="C44" s="86"/>
      <c r="D44" s="62"/>
      <c r="E44" s="62"/>
      <c r="F44" s="144"/>
      <c r="G44" s="86"/>
      <c r="H44" s="86"/>
      <c r="I44" s="99"/>
      <c r="J44" s="62" t="s">
        <v>117</v>
      </c>
      <c r="K44" s="100" t="s">
        <v>322</v>
      </c>
      <c r="L44" s="62" t="s">
        <v>323</v>
      </c>
      <c r="M44" s="42">
        <v>1</v>
      </c>
      <c r="N44" s="86"/>
      <c r="O44" s="86"/>
      <c r="P44" s="53"/>
      <c r="Q44" s="53"/>
      <c r="R44" s="53"/>
      <c r="S44" s="53"/>
      <c r="T44" s="62"/>
      <c r="U44" s="101"/>
      <c r="V44" s="101"/>
      <c r="W44" s="101"/>
      <c r="X44" s="101"/>
      <c r="Y44" s="101"/>
      <c r="Z44" s="101"/>
      <c r="AA44" s="101"/>
      <c r="AB44" s="101"/>
      <c r="AC44" s="101"/>
      <c r="AD44" s="101"/>
      <c r="AE44" s="101"/>
      <c r="AF44" s="101"/>
      <c r="AG44" s="62"/>
      <c r="AH44" s="102"/>
      <c r="AI44" s="102"/>
      <c r="AJ44" s="62"/>
      <c r="AM44" s="85"/>
    </row>
    <row r="45" spans="2:39" s="94" customFormat="1" ht="30" x14ac:dyDescent="0.25">
      <c r="B45" s="76" t="s">
        <v>317</v>
      </c>
      <c r="C45" s="86"/>
      <c r="D45" s="62"/>
      <c r="E45" s="62"/>
      <c r="F45" s="144"/>
      <c r="G45" s="86"/>
      <c r="H45" s="86"/>
      <c r="I45" s="99"/>
      <c r="J45" s="62" t="s">
        <v>303</v>
      </c>
      <c r="K45" s="100" t="s">
        <v>91</v>
      </c>
      <c r="L45" s="62" t="s">
        <v>113</v>
      </c>
      <c r="M45" s="42">
        <v>600</v>
      </c>
      <c r="N45" s="86"/>
      <c r="O45" s="86"/>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5" x14ac:dyDescent="0.25">
      <c r="B46" s="76" t="s">
        <v>317</v>
      </c>
      <c r="C46" s="86"/>
      <c r="D46" s="62"/>
      <c r="E46" s="62"/>
      <c r="F46" s="144"/>
      <c r="G46" s="86"/>
      <c r="H46" s="86"/>
      <c r="I46" s="99"/>
      <c r="J46" s="62" t="s">
        <v>304</v>
      </c>
      <c r="K46" s="100" t="s">
        <v>120</v>
      </c>
      <c r="L46" s="62" t="s">
        <v>121</v>
      </c>
      <c r="M46" s="42">
        <v>84</v>
      </c>
      <c r="N46" s="86"/>
      <c r="O46" s="86"/>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27.75" customHeight="1" x14ac:dyDescent="0.25">
      <c r="B47" s="76" t="s">
        <v>317</v>
      </c>
      <c r="C47" s="86"/>
      <c r="D47" s="62"/>
      <c r="E47" s="62"/>
      <c r="F47" s="144"/>
      <c r="G47" s="86"/>
      <c r="H47" s="86"/>
      <c r="I47" s="99"/>
      <c r="J47" s="62" t="s">
        <v>324</v>
      </c>
      <c r="K47" s="62" t="s">
        <v>312</v>
      </c>
      <c r="L47" s="62" t="s">
        <v>110</v>
      </c>
      <c r="M47" s="62">
        <v>4</v>
      </c>
      <c r="N47" s="86"/>
      <c r="O47" s="86"/>
      <c r="P47" s="53"/>
      <c r="Q47" s="53"/>
      <c r="R47" s="53"/>
      <c r="S47" s="53"/>
      <c r="T47" s="62"/>
      <c r="U47" s="101"/>
      <c r="V47" s="101"/>
      <c r="W47" s="101"/>
      <c r="X47" s="101"/>
      <c r="Y47" s="101"/>
      <c r="Z47" s="101"/>
      <c r="AA47" s="101"/>
      <c r="AB47" s="101"/>
      <c r="AC47" s="101"/>
      <c r="AD47" s="101"/>
      <c r="AE47" s="101"/>
      <c r="AF47" s="101"/>
      <c r="AG47" s="62"/>
      <c r="AH47" s="102"/>
      <c r="AI47" s="102"/>
      <c r="AJ47" s="62"/>
      <c r="AM47" s="85"/>
    </row>
    <row r="48" spans="2:39" s="94" customFormat="1" ht="48" customHeight="1" x14ac:dyDescent="0.25">
      <c r="B48" s="76" t="s">
        <v>317</v>
      </c>
      <c r="C48" s="86"/>
      <c r="D48" s="62"/>
      <c r="E48" s="62"/>
      <c r="F48" s="144"/>
      <c r="G48" s="86"/>
      <c r="H48" s="86"/>
      <c r="I48" s="99"/>
      <c r="J48" s="62" t="s">
        <v>325</v>
      </c>
      <c r="K48" s="100" t="s">
        <v>106</v>
      </c>
      <c r="L48" s="62" t="s">
        <v>107</v>
      </c>
      <c r="M48" s="42">
        <v>130</v>
      </c>
      <c r="N48" s="86"/>
      <c r="O48" s="86"/>
      <c r="P48" s="53"/>
      <c r="Q48" s="53"/>
      <c r="R48" s="53"/>
      <c r="S48" s="53"/>
      <c r="T48" s="62"/>
      <c r="U48" s="101"/>
      <c r="V48" s="101"/>
      <c r="W48" s="101"/>
      <c r="X48" s="101"/>
      <c r="Y48" s="101"/>
      <c r="Z48" s="101"/>
      <c r="AA48" s="101"/>
      <c r="AB48" s="101"/>
      <c r="AC48" s="101"/>
      <c r="AD48" s="101"/>
      <c r="AE48" s="101"/>
      <c r="AF48" s="101"/>
      <c r="AG48" s="62"/>
      <c r="AH48" s="102"/>
      <c r="AI48" s="102"/>
      <c r="AJ48" s="62"/>
      <c r="AM48" s="85"/>
    </row>
    <row r="49" spans="2:39" s="94" customFormat="1" ht="31.5" customHeight="1" x14ac:dyDescent="0.25">
      <c r="B49" s="76" t="s">
        <v>317</v>
      </c>
      <c r="C49" s="86"/>
      <c r="D49" s="62"/>
      <c r="E49" s="62"/>
      <c r="F49" s="144"/>
      <c r="G49" s="86"/>
      <c r="H49" s="86"/>
      <c r="I49" s="99"/>
      <c r="J49" s="62" t="s">
        <v>326</v>
      </c>
      <c r="K49" s="100" t="s">
        <v>109</v>
      </c>
      <c r="L49" s="62" t="s">
        <v>110</v>
      </c>
      <c r="M49" s="42">
        <v>35</v>
      </c>
      <c r="N49" s="86"/>
      <c r="O49" s="86"/>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4.25" customHeight="1" x14ac:dyDescent="0.25">
      <c r="B50" s="76" t="s">
        <v>317</v>
      </c>
      <c r="C50" s="96"/>
      <c r="D50" s="91"/>
      <c r="E50" s="91"/>
      <c r="F50" s="145"/>
      <c r="G50" s="96"/>
      <c r="H50" s="96"/>
      <c r="I50" s="103"/>
      <c r="J50" s="62" t="s">
        <v>307</v>
      </c>
      <c r="K50" s="104" t="s">
        <v>112</v>
      </c>
      <c r="L50" s="91" t="s">
        <v>113</v>
      </c>
      <c r="M50" s="105">
        <v>130</v>
      </c>
      <c r="N50" s="96"/>
      <c r="O50" s="96"/>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70.5" customHeight="1" x14ac:dyDescent="0.25">
      <c r="B51" s="74" t="s">
        <v>327</v>
      </c>
      <c r="C51" s="44" t="s">
        <v>328</v>
      </c>
      <c r="D51" s="44" t="s">
        <v>351</v>
      </c>
      <c r="E51" s="44" t="s">
        <v>104</v>
      </c>
      <c r="F51" s="141" t="s">
        <v>329</v>
      </c>
      <c r="G51" s="44" t="s">
        <v>262</v>
      </c>
      <c r="H51" s="44" t="s">
        <v>79</v>
      </c>
      <c r="I51" s="97" t="s">
        <v>79</v>
      </c>
      <c r="J51" s="44" t="s">
        <v>320</v>
      </c>
      <c r="K51" s="100" t="s">
        <v>300</v>
      </c>
      <c r="L51" s="62" t="s">
        <v>115</v>
      </c>
      <c r="M51" s="42">
        <v>5</v>
      </c>
      <c r="N51" s="44" t="s">
        <v>82</v>
      </c>
      <c r="O51" s="62" t="s">
        <v>96</v>
      </c>
      <c r="P51" s="45" t="s">
        <v>84</v>
      </c>
      <c r="Q51" s="45" t="s">
        <v>85</v>
      </c>
      <c r="R51" s="45" t="s">
        <v>86</v>
      </c>
      <c r="S51" s="45" t="s">
        <v>135</v>
      </c>
      <c r="T51" s="101">
        <f>U51</f>
        <v>255000</v>
      </c>
      <c r="U51" s="101">
        <f>V51</f>
        <v>255000</v>
      </c>
      <c r="V51" s="101">
        <v>255000</v>
      </c>
      <c r="W51" s="101"/>
      <c r="X51" s="101"/>
      <c r="Y51" s="101"/>
      <c r="Z51" s="101"/>
      <c r="AA51" s="101"/>
      <c r="AB51" s="101">
        <v>45000</v>
      </c>
      <c r="AC51" s="46" t="s">
        <v>87</v>
      </c>
      <c r="AD51" s="101"/>
      <c r="AE51" s="101">
        <f>V51</f>
        <v>255000</v>
      </c>
      <c r="AF51" s="101"/>
      <c r="AG51" s="62"/>
      <c r="AH51" s="102" t="s">
        <v>278</v>
      </c>
      <c r="AI51" s="102" t="s">
        <v>270</v>
      </c>
      <c r="AJ51" s="117">
        <v>45399</v>
      </c>
      <c r="AM51" s="85"/>
    </row>
    <row r="52" spans="2:39" s="94" customFormat="1" ht="33.75" customHeight="1" x14ac:dyDescent="0.25">
      <c r="B52" s="76" t="s">
        <v>327</v>
      </c>
      <c r="C52" s="86"/>
      <c r="D52" s="62"/>
      <c r="E52" s="62"/>
      <c r="F52" s="144"/>
      <c r="G52" s="86"/>
      <c r="H52" s="86"/>
      <c r="I52" s="99"/>
      <c r="J52" s="62" t="s">
        <v>301</v>
      </c>
      <c r="K52" s="100" t="s">
        <v>116</v>
      </c>
      <c r="L52" s="62" t="s">
        <v>107</v>
      </c>
      <c r="M52" s="62">
        <v>40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7.25" customHeight="1" x14ac:dyDescent="0.25">
      <c r="B53" s="76" t="s">
        <v>327</v>
      </c>
      <c r="C53" s="86"/>
      <c r="D53" s="62"/>
      <c r="E53" s="62"/>
      <c r="F53" s="144"/>
      <c r="G53" s="86"/>
      <c r="H53" s="86"/>
      <c r="I53" s="99"/>
      <c r="J53" s="62" t="s">
        <v>302</v>
      </c>
      <c r="K53" s="100" t="s">
        <v>118</v>
      </c>
      <c r="L53" s="62" t="s">
        <v>110</v>
      </c>
      <c r="M53" s="62">
        <v>1</v>
      </c>
      <c r="N53" s="62"/>
      <c r="O53" s="62"/>
      <c r="P53" s="53"/>
      <c r="Q53" s="53"/>
      <c r="R53" s="53"/>
      <c r="S53" s="53"/>
      <c r="T53" s="62"/>
      <c r="U53" s="101"/>
      <c r="V53" s="101"/>
      <c r="W53" s="101"/>
      <c r="X53" s="101"/>
      <c r="Y53" s="101"/>
      <c r="Z53" s="101"/>
      <c r="AA53" s="101"/>
      <c r="AB53" s="101"/>
      <c r="AC53" s="101"/>
      <c r="AD53" s="101"/>
      <c r="AE53" s="101"/>
      <c r="AF53" s="101"/>
      <c r="AG53" s="62"/>
      <c r="AH53" s="102"/>
      <c r="AI53" s="102"/>
      <c r="AJ53" s="62"/>
      <c r="AM53" s="85"/>
    </row>
    <row r="54" spans="2:39" s="94" customFormat="1" ht="50.25" customHeight="1" x14ac:dyDescent="0.25">
      <c r="B54" s="76" t="s">
        <v>327</v>
      </c>
      <c r="C54" s="96"/>
      <c r="D54" s="91"/>
      <c r="E54" s="91"/>
      <c r="F54" s="145"/>
      <c r="G54" s="96"/>
      <c r="H54" s="96"/>
      <c r="I54" s="103"/>
      <c r="J54" s="62" t="s">
        <v>330</v>
      </c>
      <c r="K54" s="100" t="s">
        <v>91</v>
      </c>
      <c r="L54" s="62" t="s">
        <v>331</v>
      </c>
      <c r="M54" s="62">
        <v>501</v>
      </c>
      <c r="N54" s="91"/>
      <c r="O54" s="91"/>
      <c r="P54" s="64"/>
      <c r="Q54" s="64"/>
      <c r="R54" s="64"/>
      <c r="S54" s="64"/>
      <c r="T54" s="91"/>
      <c r="U54" s="92"/>
      <c r="V54" s="92"/>
      <c r="W54" s="92"/>
      <c r="X54" s="92"/>
      <c r="Y54" s="92"/>
      <c r="Z54" s="92"/>
      <c r="AA54" s="92"/>
      <c r="AB54" s="92"/>
      <c r="AC54" s="92"/>
      <c r="AD54" s="92"/>
      <c r="AE54" s="92"/>
      <c r="AF54" s="92"/>
      <c r="AG54" s="91"/>
      <c r="AH54" s="93"/>
      <c r="AI54" s="93"/>
      <c r="AJ54" s="91"/>
      <c r="AM54" s="85"/>
    </row>
    <row r="55" spans="2:39" s="94" customFormat="1" ht="94.5" customHeight="1" x14ac:dyDescent="0.25">
      <c r="B55" s="74" t="s">
        <v>332</v>
      </c>
      <c r="C55" s="44" t="s">
        <v>333</v>
      </c>
      <c r="D55" s="44" t="s">
        <v>351</v>
      </c>
      <c r="E55" s="44" t="s">
        <v>104</v>
      </c>
      <c r="F55" s="141" t="s">
        <v>334</v>
      </c>
      <c r="G55" s="44" t="s">
        <v>262</v>
      </c>
      <c r="H55" s="44" t="s">
        <v>79</v>
      </c>
      <c r="I55" s="97" t="s">
        <v>79</v>
      </c>
      <c r="J55" s="44" t="s">
        <v>105</v>
      </c>
      <c r="K55" s="44" t="s">
        <v>335</v>
      </c>
      <c r="L55" s="44" t="s">
        <v>107</v>
      </c>
      <c r="M55" s="44">
        <v>90</v>
      </c>
      <c r="N55" s="44" t="s">
        <v>82</v>
      </c>
      <c r="O55" s="62" t="s">
        <v>94</v>
      </c>
      <c r="P55" s="45" t="s">
        <v>84</v>
      </c>
      <c r="Q55" s="45" t="s">
        <v>85</v>
      </c>
      <c r="R55" s="45" t="s">
        <v>86</v>
      </c>
      <c r="S55" s="45" t="s">
        <v>135</v>
      </c>
      <c r="T55" s="101">
        <f>U55</f>
        <v>2500000</v>
      </c>
      <c r="U55" s="101">
        <f>V55</f>
        <v>2500000</v>
      </c>
      <c r="V55" s="101">
        <v>2500000</v>
      </c>
      <c r="W55" s="101"/>
      <c r="X55" s="101"/>
      <c r="Y55" s="101"/>
      <c r="Z55" s="101"/>
      <c r="AA55" s="101"/>
      <c r="AB55" s="101">
        <v>441177</v>
      </c>
      <c r="AC55" s="46" t="s">
        <v>87</v>
      </c>
      <c r="AD55" s="101"/>
      <c r="AE55" s="101">
        <f>V55</f>
        <v>2500000</v>
      </c>
      <c r="AF55" s="101"/>
      <c r="AG55" s="62"/>
      <c r="AH55" s="102" t="s">
        <v>287</v>
      </c>
      <c r="AI55" s="102" t="s">
        <v>270</v>
      </c>
      <c r="AJ55" s="117">
        <v>45364</v>
      </c>
      <c r="AM55" s="85"/>
    </row>
    <row r="56" spans="2:39" s="94" customFormat="1" ht="30" x14ac:dyDescent="0.25">
      <c r="B56" s="76" t="s">
        <v>332</v>
      </c>
      <c r="C56" s="86"/>
      <c r="D56" s="62"/>
      <c r="E56" s="62"/>
      <c r="F56" s="144"/>
      <c r="G56" s="86"/>
      <c r="H56" s="86"/>
      <c r="I56" s="99"/>
      <c r="J56" s="62" t="s">
        <v>108</v>
      </c>
      <c r="K56" s="62" t="s">
        <v>109</v>
      </c>
      <c r="L56" s="62" t="s">
        <v>323</v>
      </c>
      <c r="M56" s="62">
        <v>90</v>
      </c>
      <c r="N56" s="62"/>
      <c r="O56" s="62"/>
      <c r="P56" s="53"/>
      <c r="Q56" s="53"/>
      <c r="R56" s="53"/>
      <c r="S56" s="53"/>
      <c r="T56" s="62"/>
      <c r="U56" s="101"/>
      <c r="V56" s="101"/>
      <c r="W56" s="101"/>
      <c r="X56" s="101"/>
      <c r="Y56" s="101"/>
      <c r="Z56" s="101"/>
      <c r="AA56" s="101"/>
      <c r="AB56" s="101"/>
      <c r="AC56" s="101"/>
      <c r="AD56" s="101"/>
      <c r="AE56" s="101"/>
      <c r="AF56" s="101"/>
      <c r="AG56" s="62"/>
      <c r="AH56" s="102"/>
      <c r="AI56" s="102"/>
      <c r="AJ56" s="62"/>
      <c r="AM56" s="85"/>
    </row>
    <row r="57" spans="2:39" s="94" customFormat="1" ht="45" x14ac:dyDescent="0.25">
      <c r="B57" s="77" t="s">
        <v>332</v>
      </c>
      <c r="C57" s="96"/>
      <c r="D57" s="91"/>
      <c r="E57" s="91"/>
      <c r="F57" s="145"/>
      <c r="G57" s="96"/>
      <c r="H57" s="96"/>
      <c r="I57" s="103"/>
      <c r="J57" s="91" t="s">
        <v>307</v>
      </c>
      <c r="K57" s="91" t="s">
        <v>112</v>
      </c>
      <c r="L57" s="91" t="s">
        <v>113</v>
      </c>
      <c r="M57" s="59">
        <v>90</v>
      </c>
      <c r="N57" s="91"/>
      <c r="O57" s="91"/>
      <c r="P57" s="64"/>
      <c r="Q57" s="64"/>
      <c r="R57" s="64"/>
      <c r="S57" s="64"/>
      <c r="T57" s="91"/>
      <c r="U57" s="92"/>
      <c r="V57" s="92"/>
      <c r="W57" s="92"/>
      <c r="X57" s="92"/>
      <c r="Y57" s="92"/>
      <c r="Z57" s="92"/>
      <c r="AA57" s="92"/>
      <c r="AB57" s="92"/>
      <c r="AC57" s="92"/>
      <c r="AD57" s="92"/>
      <c r="AE57" s="92"/>
      <c r="AF57" s="92"/>
      <c r="AG57" s="91"/>
      <c r="AH57" s="93"/>
      <c r="AI57" s="93"/>
      <c r="AJ57" s="91"/>
      <c r="AM57" s="85"/>
    </row>
    <row r="58" spans="2:39" s="94" customFormat="1" ht="99" customHeight="1" x14ac:dyDescent="0.25">
      <c r="B58" s="46" t="s">
        <v>336</v>
      </c>
      <c r="C58" s="44" t="s">
        <v>337</v>
      </c>
      <c r="D58" s="62" t="s">
        <v>351</v>
      </c>
      <c r="E58" s="62" t="s">
        <v>104</v>
      </c>
      <c r="F58" s="141" t="s">
        <v>338</v>
      </c>
      <c r="G58" s="62" t="s">
        <v>262</v>
      </c>
      <c r="H58" s="62" t="s">
        <v>79</v>
      </c>
      <c r="I58" s="106" t="s">
        <v>79</v>
      </c>
      <c r="J58" s="62" t="s">
        <v>516</v>
      </c>
      <c r="K58" s="62" t="s">
        <v>517</v>
      </c>
      <c r="L58" s="62" t="s">
        <v>107</v>
      </c>
      <c r="M58" s="62">
        <v>200</v>
      </c>
      <c r="N58" s="62" t="s">
        <v>82</v>
      </c>
      <c r="O58" s="62" t="s">
        <v>97</v>
      </c>
      <c r="P58" s="53" t="s">
        <v>84</v>
      </c>
      <c r="Q58" s="53" t="s">
        <v>85</v>
      </c>
      <c r="R58" s="53" t="s">
        <v>86</v>
      </c>
      <c r="S58" s="53" t="s">
        <v>135</v>
      </c>
      <c r="T58" s="101">
        <f>U58</f>
        <v>2720000</v>
      </c>
      <c r="U58" s="101">
        <f>V58</f>
        <v>2720000</v>
      </c>
      <c r="V58" s="101">
        <v>2720000</v>
      </c>
      <c r="W58" s="101"/>
      <c r="X58" s="101"/>
      <c r="Y58" s="101"/>
      <c r="Z58" s="101"/>
      <c r="AA58" s="101"/>
      <c r="AB58" s="101">
        <v>480000</v>
      </c>
      <c r="AC58" s="51" t="s">
        <v>87</v>
      </c>
      <c r="AD58" s="101"/>
      <c r="AE58" s="101">
        <f>V58</f>
        <v>2720000</v>
      </c>
      <c r="AF58" s="101"/>
      <c r="AG58" s="62"/>
      <c r="AH58" s="180" t="s">
        <v>531</v>
      </c>
      <c r="AI58" s="180" t="s">
        <v>532</v>
      </c>
      <c r="AJ58" s="62"/>
      <c r="AM58" s="85"/>
    </row>
    <row r="59" spans="2:39" s="94" customFormat="1" ht="45" x14ac:dyDescent="0.25">
      <c r="B59" s="76" t="s">
        <v>336</v>
      </c>
      <c r="C59" s="86"/>
      <c r="D59" s="62"/>
      <c r="E59" s="62"/>
      <c r="F59" s="144"/>
      <c r="G59" s="86"/>
      <c r="H59" s="86"/>
      <c r="I59" s="86"/>
      <c r="J59" s="62" t="s">
        <v>518</v>
      </c>
      <c r="K59" s="62" t="s">
        <v>519</v>
      </c>
      <c r="L59" s="62" t="s">
        <v>113</v>
      </c>
      <c r="M59" s="62">
        <v>289</v>
      </c>
      <c r="N59" s="62"/>
      <c r="O59" s="62"/>
      <c r="P59" s="53"/>
      <c r="Q59" s="53"/>
      <c r="R59" s="53"/>
      <c r="S59" s="53"/>
      <c r="T59" s="62"/>
      <c r="U59" s="101"/>
      <c r="V59" s="101"/>
      <c r="W59" s="101"/>
      <c r="X59" s="101"/>
      <c r="Y59" s="101"/>
      <c r="Z59" s="101"/>
      <c r="AA59" s="101"/>
      <c r="AB59" s="101"/>
      <c r="AC59" s="101"/>
      <c r="AD59" s="101"/>
      <c r="AE59" s="101"/>
      <c r="AF59" s="101"/>
      <c r="AG59" s="62"/>
      <c r="AH59" s="102"/>
      <c r="AI59" s="102"/>
      <c r="AJ59" s="62"/>
      <c r="AM59" s="85"/>
    </row>
    <row r="60" spans="2:39" s="94" customFormat="1" ht="45" x14ac:dyDescent="0.25">
      <c r="B60" s="77" t="s">
        <v>336</v>
      </c>
      <c r="C60" s="96"/>
      <c r="D60" s="91"/>
      <c r="E60" s="91"/>
      <c r="F60" s="145"/>
      <c r="G60" s="96"/>
      <c r="H60" s="96"/>
      <c r="I60" s="96"/>
      <c r="J60" s="91" t="s">
        <v>339</v>
      </c>
      <c r="K60" s="91" t="s">
        <v>340</v>
      </c>
      <c r="L60" s="91" t="s">
        <v>110</v>
      </c>
      <c r="M60" s="91">
        <v>30</v>
      </c>
      <c r="N60" s="91"/>
      <c r="O60" s="91"/>
      <c r="P60" s="64"/>
      <c r="Q60" s="64"/>
      <c r="R60" s="64"/>
      <c r="S60" s="64"/>
      <c r="T60" s="91"/>
      <c r="U60" s="92"/>
      <c r="V60" s="92"/>
      <c r="W60" s="92"/>
      <c r="X60" s="92"/>
      <c r="Y60" s="92"/>
      <c r="Z60" s="92"/>
      <c r="AA60" s="92"/>
      <c r="AB60" s="92"/>
      <c r="AC60" s="92"/>
      <c r="AD60" s="92"/>
      <c r="AE60" s="92"/>
      <c r="AF60" s="92"/>
      <c r="AG60" s="91"/>
      <c r="AH60" s="93"/>
      <c r="AI60" s="93"/>
      <c r="AJ60" s="91"/>
      <c r="AM60" s="85"/>
    </row>
    <row r="61" spans="2:39" x14ac:dyDescent="0.2">
      <c r="V61" s="107"/>
      <c r="W61" s="107"/>
      <c r="X61" s="107"/>
      <c r="Y61" s="107"/>
      <c r="Z61" s="107"/>
      <c r="AA61" s="107"/>
      <c r="AB61" s="107"/>
      <c r="AC61" s="107"/>
      <c r="AD61" s="107"/>
      <c r="AE61" s="107"/>
    </row>
    <row r="62" spans="2:39" ht="15.75" x14ac:dyDescent="0.25">
      <c r="J62" s="108"/>
      <c r="K62" s="108"/>
      <c r="L62" s="108"/>
      <c r="M62" s="109"/>
      <c r="N62" s="108"/>
      <c r="V62" s="110"/>
      <c r="AB62" s="110"/>
    </row>
    <row r="63" spans="2:39" x14ac:dyDescent="0.2">
      <c r="B63" s="215"/>
      <c r="C63" s="215"/>
      <c r="D63" s="215"/>
      <c r="E63" s="215"/>
      <c r="F63" s="215"/>
      <c r="G63" s="215"/>
      <c r="H63" s="215"/>
      <c r="I63" s="215"/>
      <c r="J63" s="215"/>
      <c r="K63" s="215"/>
      <c r="L63" s="215"/>
      <c r="M63" s="215"/>
      <c r="N63" s="215"/>
      <c r="O63" s="215"/>
      <c r="P63" s="215"/>
      <c r="Q63" s="215"/>
      <c r="R63" s="215"/>
      <c r="S63" s="215"/>
      <c r="T63" s="215"/>
      <c r="U63" s="215"/>
      <c r="V63" s="215"/>
      <c r="W63" s="215"/>
      <c r="X63" s="215"/>
      <c r="Y63" s="215"/>
      <c r="Z63" s="215"/>
      <c r="AA63" s="215"/>
      <c r="AB63" s="215"/>
      <c r="AC63" s="215"/>
      <c r="AD63" s="215"/>
      <c r="AE63" s="215"/>
      <c r="AF63" s="215"/>
      <c r="AG63" s="215"/>
      <c r="AH63" s="215"/>
      <c r="AI63" s="215"/>
      <c r="AJ63" s="215"/>
    </row>
    <row r="65" spans="22:28" x14ac:dyDescent="0.2">
      <c r="V65" s="107"/>
      <c r="W65" s="107"/>
      <c r="AB65" s="107"/>
    </row>
  </sheetData>
  <mergeCells count="28">
    <mergeCell ref="AJ3:AJ4"/>
    <mergeCell ref="B63:AJ63"/>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B1:AI1"/>
    <mergeCell ref="B2:F2"/>
    <mergeCell ref="B3:B4"/>
    <mergeCell ref="C3:C4"/>
    <mergeCell ref="D3:D4"/>
    <mergeCell ref="E3:E4"/>
    <mergeCell ref="F3:F4"/>
    <mergeCell ref="G3:G4"/>
    <mergeCell ref="H3:H4"/>
    <mergeCell ref="I3:I4"/>
    <mergeCell ref="AI3:AI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11" t="s">
        <v>40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13" t="s">
        <v>0</v>
      </c>
      <c r="C3" s="213" t="s">
        <v>1</v>
      </c>
      <c r="D3" s="213" t="s">
        <v>28</v>
      </c>
      <c r="E3" s="213" t="s">
        <v>29</v>
      </c>
      <c r="F3" s="213" t="s">
        <v>30</v>
      </c>
      <c r="G3" s="213" t="s">
        <v>3</v>
      </c>
      <c r="H3" s="213" t="s">
        <v>736</v>
      </c>
      <c r="I3" s="213" t="s">
        <v>737</v>
      </c>
      <c r="J3" s="220" t="s">
        <v>6</v>
      </c>
      <c r="K3" s="220"/>
      <c r="L3" s="220"/>
      <c r="M3" s="220"/>
      <c r="N3" s="209" t="s">
        <v>47</v>
      </c>
      <c r="O3" s="213" t="s">
        <v>31</v>
      </c>
      <c r="P3" s="214" t="s">
        <v>42</v>
      </c>
      <c r="Q3" s="214" t="s">
        <v>32</v>
      </c>
      <c r="R3" s="214" t="s">
        <v>37</v>
      </c>
      <c r="S3" s="214" t="s">
        <v>33</v>
      </c>
      <c r="T3" s="213" t="s">
        <v>55</v>
      </c>
      <c r="U3" s="213" t="s">
        <v>57</v>
      </c>
      <c r="V3" s="220" t="s">
        <v>59</v>
      </c>
      <c r="W3" s="220"/>
      <c r="X3" s="220"/>
      <c r="Y3" s="220"/>
      <c r="Z3" s="220"/>
      <c r="AA3" s="220"/>
      <c r="AB3" s="213" t="s">
        <v>69</v>
      </c>
      <c r="AC3" s="248" t="s">
        <v>75</v>
      </c>
      <c r="AD3" s="250" t="s">
        <v>77</v>
      </c>
      <c r="AE3" s="251"/>
      <c r="AF3" s="252"/>
      <c r="AG3" s="209" t="s">
        <v>27</v>
      </c>
      <c r="AH3" s="209" t="s">
        <v>36</v>
      </c>
      <c r="AI3" s="213" t="s">
        <v>34</v>
      </c>
      <c r="AJ3" s="209" t="s">
        <v>35</v>
      </c>
      <c r="AK3" s="209" t="s">
        <v>553</v>
      </c>
    </row>
    <row r="4" spans="1:37" ht="169.35" customHeight="1" x14ac:dyDescent="0.25">
      <c r="A4" s="1"/>
      <c r="B4" s="213"/>
      <c r="C4" s="213"/>
      <c r="D4" s="213"/>
      <c r="E4" s="213"/>
      <c r="F4" s="213"/>
      <c r="G4" s="213"/>
      <c r="H4" s="213"/>
      <c r="I4" s="213"/>
      <c r="J4" s="3" t="s">
        <v>7</v>
      </c>
      <c r="K4" s="3" t="s">
        <v>8</v>
      </c>
      <c r="L4" s="3" t="s">
        <v>9</v>
      </c>
      <c r="M4" s="11" t="s">
        <v>10</v>
      </c>
      <c r="N4" s="210"/>
      <c r="O4" s="213"/>
      <c r="P4" s="214"/>
      <c r="Q4" s="214"/>
      <c r="R4" s="214"/>
      <c r="S4" s="214"/>
      <c r="T4" s="213"/>
      <c r="U4" s="213"/>
      <c r="V4" s="3" t="s">
        <v>61</v>
      </c>
      <c r="W4" s="3" t="s">
        <v>62</v>
      </c>
      <c r="X4" s="3" t="s">
        <v>15</v>
      </c>
      <c r="Y4" s="3" t="s">
        <v>63</v>
      </c>
      <c r="Z4" s="3" t="s">
        <v>60</v>
      </c>
      <c r="AA4" s="3" t="s">
        <v>25</v>
      </c>
      <c r="AB4" s="213"/>
      <c r="AC4" s="249"/>
      <c r="AD4" s="3" t="s">
        <v>16</v>
      </c>
      <c r="AE4" s="3" t="s">
        <v>17</v>
      </c>
      <c r="AF4" s="3" t="s">
        <v>26</v>
      </c>
      <c r="AG4" s="210"/>
      <c r="AH4" s="210"/>
      <c r="AI4" s="213"/>
      <c r="AJ4" s="210"/>
      <c r="AK4" s="210"/>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46" t="s">
        <v>126</v>
      </c>
      <c r="C6" s="233" t="s">
        <v>127</v>
      </c>
      <c r="D6" s="233" t="s">
        <v>341</v>
      </c>
      <c r="E6" s="233" t="s">
        <v>128</v>
      </c>
      <c r="F6" s="233" t="s">
        <v>738</v>
      </c>
      <c r="G6" s="233" t="s">
        <v>129</v>
      </c>
      <c r="H6" s="233" t="s">
        <v>79</v>
      </c>
      <c r="I6" s="233" t="s">
        <v>79</v>
      </c>
      <c r="J6" s="15" t="s">
        <v>130</v>
      </c>
      <c r="K6" s="15" t="s">
        <v>131</v>
      </c>
      <c r="L6" s="15" t="s">
        <v>89</v>
      </c>
      <c r="M6" s="16">
        <v>45000</v>
      </c>
      <c r="N6" s="233" t="s">
        <v>82</v>
      </c>
      <c r="O6" s="233" t="s">
        <v>132</v>
      </c>
      <c r="P6" s="225" t="s">
        <v>133</v>
      </c>
      <c r="Q6" s="225" t="s">
        <v>85</v>
      </c>
      <c r="R6" s="225" t="s">
        <v>134</v>
      </c>
      <c r="S6" s="225" t="s">
        <v>135</v>
      </c>
      <c r="T6" s="243">
        <v>18700000</v>
      </c>
      <c r="U6" s="233" t="s">
        <v>136</v>
      </c>
      <c r="V6" s="243">
        <v>18700000</v>
      </c>
      <c r="W6" s="233" t="s">
        <v>136</v>
      </c>
      <c r="X6" s="233" t="s">
        <v>136</v>
      </c>
      <c r="Y6" s="233" t="s">
        <v>136</v>
      </c>
      <c r="Z6" s="233" t="s">
        <v>136</v>
      </c>
      <c r="AA6" s="241" t="s">
        <v>136</v>
      </c>
      <c r="AB6" s="243">
        <v>3300000</v>
      </c>
      <c r="AC6" s="225" t="s">
        <v>87</v>
      </c>
      <c r="AD6" s="225" t="s">
        <v>136</v>
      </c>
      <c r="AE6" s="239">
        <v>18700000</v>
      </c>
      <c r="AF6" s="225" t="s">
        <v>136</v>
      </c>
      <c r="AG6" s="225" t="s">
        <v>136</v>
      </c>
      <c r="AH6" s="233" t="s">
        <v>228</v>
      </c>
      <c r="AI6" s="225" t="s">
        <v>137</v>
      </c>
      <c r="AJ6" s="236">
        <v>45351</v>
      </c>
      <c r="AK6" s="225" t="s">
        <v>739</v>
      </c>
    </row>
    <row r="7" spans="1:37" ht="60" x14ac:dyDescent="0.25">
      <c r="A7" s="1"/>
      <c r="B7" s="247"/>
      <c r="C7" s="234"/>
      <c r="D7" s="245"/>
      <c r="E7" s="245"/>
      <c r="F7" s="234"/>
      <c r="G7" s="245"/>
      <c r="H7" s="234"/>
      <c r="I7" s="234"/>
      <c r="J7" s="15" t="s">
        <v>138</v>
      </c>
      <c r="K7" s="15" t="s">
        <v>139</v>
      </c>
      <c r="L7" s="15" t="s">
        <v>140</v>
      </c>
      <c r="M7" s="16">
        <v>33</v>
      </c>
      <c r="N7" s="234"/>
      <c r="O7" s="234"/>
      <c r="P7" s="226"/>
      <c r="Q7" s="226"/>
      <c r="R7" s="226"/>
      <c r="S7" s="226"/>
      <c r="T7" s="244"/>
      <c r="U7" s="234"/>
      <c r="V7" s="234"/>
      <c r="W7" s="234"/>
      <c r="X7" s="234"/>
      <c r="Y7" s="234"/>
      <c r="Z7" s="234"/>
      <c r="AA7" s="242"/>
      <c r="AB7" s="234"/>
      <c r="AC7" s="226"/>
      <c r="AD7" s="226"/>
      <c r="AE7" s="240"/>
      <c r="AF7" s="226"/>
      <c r="AG7" s="226"/>
      <c r="AH7" s="234"/>
      <c r="AI7" s="226"/>
      <c r="AJ7" s="234"/>
      <c r="AK7" s="226"/>
    </row>
    <row r="8" spans="1:37" ht="96" x14ac:dyDescent="0.25">
      <c r="A8" s="1"/>
      <c r="B8" s="230" t="s">
        <v>141</v>
      </c>
      <c r="C8" s="224" t="s">
        <v>142</v>
      </c>
      <c r="D8" s="224" t="s">
        <v>342</v>
      </c>
      <c r="E8" s="224" t="s">
        <v>143</v>
      </c>
      <c r="F8" s="224" t="s">
        <v>740</v>
      </c>
      <c r="G8" s="225" t="s">
        <v>144</v>
      </c>
      <c r="H8" s="233" t="s">
        <v>79</v>
      </c>
      <c r="I8" s="233" t="s">
        <v>79</v>
      </c>
      <c r="J8" s="15" t="s">
        <v>145</v>
      </c>
      <c r="K8" s="15" t="s">
        <v>146</v>
      </c>
      <c r="L8" s="15" t="s">
        <v>147</v>
      </c>
      <c r="M8" s="16">
        <v>4</v>
      </c>
      <c r="N8" s="233" t="s">
        <v>82</v>
      </c>
      <c r="O8" s="233" t="s">
        <v>132</v>
      </c>
      <c r="P8" s="225" t="s">
        <v>133</v>
      </c>
      <c r="Q8" s="225" t="s">
        <v>85</v>
      </c>
      <c r="R8" s="225" t="s">
        <v>134</v>
      </c>
      <c r="S8" s="225" t="s">
        <v>135</v>
      </c>
      <c r="T8" s="231">
        <v>850000</v>
      </c>
      <c r="U8" s="231" t="s">
        <v>136</v>
      </c>
      <c r="V8" s="231">
        <v>850000</v>
      </c>
      <c r="W8" s="233" t="s">
        <v>136</v>
      </c>
      <c r="X8" s="233" t="s">
        <v>136</v>
      </c>
      <c r="Y8" s="233" t="s">
        <v>136</v>
      </c>
      <c r="Z8" s="233" t="s">
        <v>136</v>
      </c>
      <c r="AA8" s="225" t="s">
        <v>136</v>
      </c>
      <c r="AB8" s="231">
        <v>150000</v>
      </c>
      <c r="AC8" s="225" t="s">
        <v>87</v>
      </c>
      <c r="AD8" s="235" t="s">
        <v>136</v>
      </c>
      <c r="AE8" s="231">
        <v>850000</v>
      </c>
      <c r="AF8" s="225" t="s">
        <v>136</v>
      </c>
      <c r="AG8" s="225" t="s">
        <v>136</v>
      </c>
      <c r="AH8" s="225" t="s">
        <v>148</v>
      </c>
      <c r="AI8" s="225" t="s">
        <v>137</v>
      </c>
      <c r="AJ8" s="232">
        <v>45323</v>
      </c>
      <c r="AK8" s="227"/>
    </row>
    <row r="9" spans="1:37" ht="96" x14ac:dyDescent="0.25">
      <c r="A9" s="9"/>
      <c r="B9" s="237"/>
      <c r="C9" s="224"/>
      <c r="D9" s="238"/>
      <c r="E9" s="224"/>
      <c r="F9" s="224"/>
      <c r="G9" s="226"/>
      <c r="H9" s="234"/>
      <c r="I9" s="234"/>
      <c r="J9" s="15" t="s">
        <v>149</v>
      </c>
      <c r="K9" s="15" t="s">
        <v>150</v>
      </c>
      <c r="L9" s="15" t="s">
        <v>147</v>
      </c>
      <c r="M9" s="15">
        <v>4</v>
      </c>
      <c r="N9" s="234"/>
      <c r="O9" s="234"/>
      <c r="P9" s="226"/>
      <c r="Q9" s="226"/>
      <c r="R9" s="226"/>
      <c r="S9" s="226"/>
      <c r="T9" s="231"/>
      <c r="U9" s="231"/>
      <c r="V9" s="231"/>
      <c r="W9" s="234"/>
      <c r="X9" s="234"/>
      <c r="Y9" s="234"/>
      <c r="Z9" s="234"/>
      <c r="AA9" s="226"/>
      <c r="AB9" s="231"/>
      <c r="AC9" s="226"/>
      <c r="AD9" s="235"/>
      <c r="AE9" s="231"/>
      <c r="AF9" s="226"/>
      <c r="AG9" s="226"/>
      <c r="AH9" s="226"/>
      <c r="AI9" s="226"/>
      <c r="AJ9" s="226"/>
      <c r="AK9" s="227"/>
    </row>
    <row r="10" spans="1:37" ht="108" customHeight="1" x14ac:dyDescent="0.25">
      <c r="A10" s="1"/>
      <c r="B10" s="32" t="s">
        <v>343</v>
      </c>
      <c r="C10" s="111" t="s">
        <v>344</v>
      </c>
      <c r="D10" s="15" t="s">
        <v>341</v>
      </c>
      <c r="E10" s="112" t="s">
        <v>128</v>
      </c>
      <c r="F10" s="15" t="s">
        <v>741</v>
      </c>
      <c r="G10" s="15" t="s">
        <v>129</v>
      </c>
      <c r="H10" s="15" t="s">
        <v>79</v>
      </c>
      <c r="I10" s="15" t="s">
        <v>79</v>
      </c>
      <c r="J10" s="15" t="s">
        <v>345</v>
      </c>
      <c r="K10" s="15" t="s">
        <v>346</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347</v>
      </c>
      <c r="AI10" s="33" t="s">
        <v>348</v>
      </c>
      <c r="AJ10" s="207">
        <v>45572</v>
      </c>
      <c r="AK10" s="33" t="s">
        <v>739</v>
      </c>
    </row>
    <row r="11" spans="1:37" ht="79.5" customHeight="1" x14ac:dyDescent="0.25">
      <c r="A11" s="1"/>
      <c r="B11" s="230" t="s">
        <v>742</v>
      </c>
      <c r="C11" s="229" t="s">
        <v>743</v>
      </c>
      <c r="D11" s="229" t="s">
        <v>341</v>
      </c>
      <c r="E11" s="229" t="s">
        <v>128</v>
      </c>
      <c r="F11" s="229" t="s">
        <v>744</v>
      </c>
      <c r="G11" s="229" t="s">
        <v>129</v>
      </c>
      <c r="H11" s="229" t="s">
        <v>79</v>
      </c>
      <c r="I11" s="229" t="s">
        <v>79</v>
      </c>
      <c r="J11" s="15" t="s">
        <v>130</v>
      </c>
      <c r="K11" s="15" t="s">
        <v>131</v>
      </c>
      <c r="L11" s="15" t="s">
        <v>89</v>
      </c>
      <c r="M11" s="16">
        <v>1500</v>
      </c>
      <c r="N11" s="229" t="s">
        <v>82</v>
      </c>
      <c r="O11" s="229" t="s">
        <v>132</v>
      </c>
      <c r="P11" s="224" t="s">
        <v>133</v>
      </c>
      <c r="Q11" s="224" t="s">
        <v>85</v>
      </c>
      <c r="R11" s="224" t="s">
        <v>134</v>
      </c>
      <c r="S11" s="224" t="s">
        <v>135</v>
      </c>
      <c r="T11" s="228">
        <v>811363.65</v>
      </c>
      <c r="U11" s="229" t="s">
        <v>136</v>
      </c>
      <c r="V11" s="228">
        <v>811363.65</v>
      </c>
      <c r="W11" s="229" t="s">
        <v>136</v>
      </c>
      <c r="X11" s="229" t="s">
        <v>136</v>
      </c>
      <c r="Y11" s="229" t="s">
        <v>136</v>
      </c>
      <c r="Z11" s="229" t="s">
        <v>136</v>
      </c>
      <c r="AA11" s="224" t="s">
        <v>136</v>
      </c>
      <c r="AB11" s="228">
        <v>143181.82999999999</v>
      </c>
      <c r="AC11" s="224" t="s">
        <v>87</v>
      </c>
      <c r="AD11" s="224" t="s">
        <v>136</v>
      </c>
      <c r="AE11" s="228">
        <v>811363.65</v>
      </c>
      <c r="AF11" s="224" t="s">
        <v>136</v>
      </c>
      <c r="AG11" s="224" t="s">
        <v>136</v>
      </c>
      <c r="AH11" s="224" t="s">
        <v>745</v>
      </c>
      <c r="AI11" s="224" t="s">
        <v>746</v>
      </c>
      <c r="AJ11" s="225"/>
      <c r="AK11" s="227"/>
    </row>
    <row r="12" spans="1:37" ht="86.25" customHeight="1" x14ac:dyDescent="0.25">
      <c r="B12" s="230"/>
      <c r="C12" s="229"/>
      <c r="D12" s="229"/>
      <c r="E12" s="229"/>
      <c r="F12" s="229"/>
      <c r="G12" s="229"/>
      <c r="H12" s="229"/>
      <c r="I12" s="229"/>
      <c r="J12" s="15" t="s">
        <v>138</v>
      </c>
      <c r="K12" s="15" t="s">
        <v>139</v>
      </c>
      <c r="L12" s="15" t="s">
        <v>140</v>
      </c>
      <c r="M12" s="208">
        <v>1.5</v>
      </c>
      <c r="N12" s="229"/>
      <c r="O12" s="229"/>
      <c r="P12" s="224"/>
      <c r="Q12" s="224"/>
      <c r="R12" s="224"/>
      <c r="S12" s="224"/>
      <c r="T12" s="228"/>
      <c r="U12" s="229"/>
      <c r="V12" s="228"/>
      <c r="W12" s="229"/>
      <c r="X12" s="229"/>
      <c r="Y12" s="229"/>
      <c r="Z12" s="229"/>
      <c r="AA12" s="224"/>
      <c r="AB12" s="228"/>
      <c r="AC12" s="224"/>
      <c r="AD12" s="224"/>
      <c r="AE12" s="228"/>
      <c r="AF12" s="224"/>
      <c r="AG12" s="224"/>
      <c r="AH12" s="224"/>
      <c r="AI12" s="224"/>
      <c r="AJ12" s="226"/>
      <c r="AK12" s="227"/>
    </row>
  </sheetData>
  <mergeCells count="123">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U8:U9"/>
    <mergeCell ref="V8:V9"/>
    <mergeCell ref="W8:W9"/>
    <mergeCell ref="X8:X9"/>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AA8:AA9"/>
    <mergeCell ref="AB8:AB9"/>
    <mergeCell ref="AC8:AC9"/>
    <mergeCell ref="AD8:AD9"/>
    <mergeCell ref="S8:S9"/>
    <mergeCell ref="T8:T9"/>
    <mergeCell ref="U11:U12"/>
    <mergeCell ref="V11:V12"/>
    <mergeCell ref="W11:W12"/>
    <mergeCell ref="X11:X12"/>
    <mergeCell ref="Y11:Y12"/>
    <mergeCell ref="Z11:Z12"/>
    <mergeCell ref="O11:O12"/>
    <mergeCell ref="P11:P12"/>
    <mergeCell ref="Q11:Q12"/>
    <mergeCell ref="R11:R12"/>
    <mergeCell ref="S11:S12"/>
    <mergeCell ref="T11:T12"/>
    <mergeCell ref="AG11:AG12"/>
    <mergeCell ref="AH11:AH12"/>
    <mergeCell ref="AI11:AI12"/>
    <mergeCell ref="AJ11:AJ12"/>
    <mergeCell ref="AK11:AK12"/>
    <mergeCell ref="AA11:AA12"/>
    <mergeCell ref="AB11:AB12"/>
    <mergeCell ref="AC11:AC12"/>
    <mergeCell ref="AD11:AD12"/>
    <mergeCell ref="AE11:AE12"/>
    <mergeCell ref="AF11:AF12"/>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348A0-448A-4C2E-9341-A7BAC9D3ED2D}">
  <dimension ref="A1:AJ55"/>
  <sheetViews>
    <sheetView tabSelected="1" topLeftCell="Q51" zoomScale="70" zoomScaleNormal="70" workbookViewId="0">
      <selection activeCell="Y53" sqref="Y53:Y55"/>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11" t="s">
        <v>40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13" t="s">
        <v>0</v>
      </c>
      <c r="C3" s="213" t="s">
        <v>1</v>
      </c>
      <c r="D3" s="213" t="s">
        <v>28</v>
      </c>
      <c r="E3" s="213" t="s">
        <v>29</v>
      </c>
      <c r="F3" s="213" t="s">
        <v>30</v>
      </c>
      <c r="G3" s="213" t="s">
        <v>3</v>
      </c>
      <c r="H3" s="213" t="s">
        <v>4</v>
      </c>
      <c r="I3" s="213" t="s">
        <v>5</v>
      </c>
      <c r="J3" s="220" t="s">
        <v>6</v>
      </c>
      <c r="K3" s="220"/>
      <c r="L3" s="220"/>
      <c r="M3" s="220"/>
      <c r="N3" s="209" t="s">
        <v>47</v>
      </c>
      <c r="O3" s="213" t="s">
        <v>31</v>
      </c>
      <c r="P3" s="214" t="s">
        <v>42</v>
      </c>
      <c r="Q3" s="214" t="s">
        <v>32</v>
      </c>
      <c r="R3" s="214" t="s">
        <v>37</v>
      </c>
      <c r="S3" s="214" t="s">
        <v>33</v>
      </c>
      <c r="T3" s="213" t="s">
        <v>55</v>
      </c>
      <c r="U3" s="213" t="s">
        <v>57</v>
      </c>
      <c r="V3" s="220" t="s">
        <v>59</v>
      </c>
      <c r="W3" s="220"/>
      <c r="X3" s="220"/>
      <c r="Y3" s="220"/>
      <c r="Z3" s="220"/>
      <c r="AA3" s="220"/>
      <c r="AB3" s="213" t="s">
        <v>69</v>
      </c>
      <c r="AC3" s="248" t="s">
        <v>75</v>
      </c>
      <c r="AD3" s="250" t="s">
        <v>77</v>
      </c>
      <c r="AE3" s="251"/>
      <c r="AF3" s="252"/>
      <c r="AG3" s="209" t="s">
        <v>27</v>
      </c>
      <c r="AH3" s="209" t="s">
        <v>36</v>
      </c>
      <c r="AI3" s="213" t="s">
        <v>34</v>
      </c>
      <c r="AJ3" s="209" t="s">
        <v>35</v>
      </c>
    </row>
    <row r="4" spans="1:36" ht="169.35" customHeight="1" x14ac:dyDescent="0.25">
      <c r="A4" s="1"/>
      <c r="B4" s="213"/>
      <c r="C4" s="213"/>
      <c r="D4" s="213"/>
      <c r="E4" s="213"/>
      <c r="F4" s="213"/>
      <c r="G4" s="213"/>
      <c r="H4" s="213"/>
      <c r="I4" s="213"/>
      <c r="J4" s="3" t="s">
        <v>7</v>
      </c>
      <c r="K4" s="3" t="s">
        <v>8</v>
      </c>
      <c r="L4" s="3" t="s">
        <v>9</v>
      </c>
      <c r="M4" s="11" t="s">
        <v>10</v>
      </c>
      <c r="N4" s="210"/>
      <c r="O4" s="213"/>
      <c r="P4" s="214"/>
      <c r="Q4" s="214"/>
      <c r="R4" s="214"/>
      <c r="S4" s="214"/>
      <c r="T4" s="213"/>
      <c r="U4" s="213"/>
      <c r="V4" s="3" t="s">
        <v>61</v>
      </c>
      <c r="W4" s="3" t="s">
        <v>62</v>
      </c>
      <c r="X4" s="3" t="s">
        <v>15</v>
      </c>
      <c r="Y4" s="3" t="s">
        <v>63</v>
      </c>
      <c r="Z4" s="3" t="s">
        <v>60</v>
      </c>
      <c r="AA4" s="3" t="s">
        <v>25</v>
      </c>
      <c r="AB4" s="213"/>
      <c r="AC4" s="249"/>
      <c r="AD4" s="3" t="s">
        <v>16</v>
      </c>
      <c r="AE4" s="3" t="s">
        <v>17</v>
      </c>
      <c r="AF4" s="3" t="s">
        <v>26</v>
      </c>
      <c r="AG4" s="210"/>
      <c r="AH4" s="210"/>
      <c r="AI4" s="213"/>
      <c r="AJ4" s="21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281" t="s">
        <v>187</v>
      </c>
      <c r="C6" s="281" t="s">
        <v>188</v>
      </c>
      <c r="D6" s="281" t="s">
        <v>189</v>
      </c>
      <c r="E6" s="281" t="s">
        <v>190</v>
      </c>
      <c r="F6" s="281" t="s">
        <v>188</v>
      </c>
      <c r="G6" s="281" t="s">
        <v>191</v>
      </c>
      <c r="H6" s="281" t="s">
        <v>79</v>
      </c>
      <c r="I6" s="281" t="s">
        <v>79</v>
      </c>
      <c r="J6" s="18" t="s">
        <v>192</v>
      </c>
      <c r="K6" s="18" t="s">
        <v>193</v>
      </c>
      <c r="L6" s="18" t="s">
        <v>194</v>
      </c>
      <c r="M6" s="185">
        <v>1.1299999999999999</v>
      </c>
      <c r="N6" s="281" t="s">
        <v>195</v>
      </c>
      <c r="O6" s="303" t="s">
        <v>196</v>
      </c>
      <c r="P6" s="301" t="s">
        <v>197</v>
      </c>
      <c r="Q6" s="301" t="s">
        <v>85</v>
      </c>
      <c r="R6" s="301" t="s">
        <v>86</v>
      </c>
      <c r="S6" s="301" t="s">
        <v>135</v>
      </c>
      <c r="T6" s="302">
        <v>341336</v>
      </c>
      <c r="U6" s="302">
        <v>341336</v>
      </c>
      <c r="V6" s="296">
        <v>341336</v>
      </c>
      <c r="W6" s="281" t="s">
        <v>136</v>
      </c>
      <c r="X6" s="281" t="s">
        <v>136</v>
      </c>
      <c r="Y6" s="281" t="s">
        <v>136</v>
      </c>
      <c r="Z6" s="281" t="s">
        <v>136</v>
      </c>
      <c r="AA6" s="281" t="s">
        <v>136</v>
      </c>
      <c r="AB6" s="296">
        <v>341336</v>
      </c>
      <c r="AC6" s="281" t="s">
        <v>198</v>
      </c>
      <c r="AD6" s="281" t="s">
        <v>136</v>
      </c>
      <c r="AE6" s="281" t="s">
        <v>136</v>
      </c>
      <c r="AF6" s="281">
        <v>341336</v>
      </c>
      <c r="AG6" s="281" t="s">
        <v>136</v>
      </c>
      <c r="AH6" s="306" t="s">
        <v>164</v>
      </c>
      <c r="AI6" s="306" t="s">
        <v>199</v>
      </c>
      <c r="AJ6" s="305">
        <v>45373</v>
      </c>
    </row>
    <row r="7" spans="1:36" ht="102" x14ac:dyDescent="0.25">
      <c r="A7" s="1"/>
      <c r="B7" s="282"/>
      <c r="C7" s="282"/>
      <c r="D7" s="282"/>
      <c r="E7" s="282"/>
      <c r="F7" s="282"/>
      <c r="G7" s="282"/>
      <c r="H7" s="282"/>
      <c r="I7" s="282"/>
      <c r="J7" s="18" t="s">
        <v>200</v>
      </c>
      <c r="K7" s="18" t="s">
        <v>201</v>
      </c>
      <c r="L7" s="18" t="s">
        <v>194</v>
      </c>
      <c r="M7" s="18">
        <v>3.5619999999999998</v>
      </c>
      <c r="N7" s="282"/>
      <c r="O7" s="303"/>
      <c r="P7" s="301"/>
      <c r="Q7" s="301"/>
      <c r="R7" s="301"/>
      <c r="S7" s="301"/>
      <c r="T7" s="303"/>
      <c r="U7" s="303"/>
      <c r="V7" s="282"/>
      <c r="W7" s="282"/>
      <c r="X7" s="282"/>
      <c r="Y7" s="282"/>
      <c r="Z7" s="282"/>
      <c r="AA7" s="282"/>
      <c r="AB7" s="282"/>
      <c r="AC7" s="282"/>
      <c r="AD7" s="282"/>
      <c r="AE7" s="282"/>
      <c r="AF7" s="282"/>
      <c r="AG7" s="282"/>
      <c r="AH7" s="307"/>
      <c r="AI7" s="307"/>
      <c r="AJ7" s="282"/>
    </row>
    <row r="8" spans="1:36" ht="102" x14ac:dyDescent="0.25">
      <c r="A8" s="1"/>
      <c r="B8" s="282"/>
      <c r="C8" s="282"/>
      <c r="D8" s="282"/>
      <c r="E8" s="282"/>
      <c r="F8" s="282"/>
      <c r="G8" s="282"/>
      <c r="H8" s="282"/>
      <c r="I8" s="282"/>
      <c r="J8" s="18" t="s">
        <v>202</v>
      </c>
      <c r="K8" s="18" t="s">
        <v>203</v>
      </c>
      <c r="L8" s="18" t="s">
        <v>92</v>
      </c>
      <c r="M8" s="18">
        <v>103</v>
      </c>
      <c r="N8" s="282"/>
      <c r="O8" s="303"/>
      <c r="P8" s="301"/>
      <c r="Q8" s="301"/>
      <c r="R8" s="301"/>
      <c r="S8" s="301"/>
      <c r="T8" s="303"/>
      <c r="U8" s="303"/>
      <c r="V8" s="282"/>
      <c r="W8" s="282"/>
      <c r="X8" s="282"/>
      <c r="Y8" s="282"/>
      <c r="Z8" s="282"/>
      <c r="AA8" s="282"/>
      <c r="AB8" s="282"/>
      <c r="AC8" s="282"/>
      <c r="AD8" s="282"/>
      <c r="AE8" s="282"/>
      <c r="AF8" s="282"/>
      <c r="AG8" s="282"/>
      <c r="AH8" s="307"/>
      <c r="AI8" s="307"/>
      <c r="AJ8" s="282"/>
    </row>
    <row r="9" spans="1:36" ht="102" x14ac:dyDescent="0.25">
      <c r="A9" s="1"/>
      <c r="B9" s="282"/>
      <c r="C9" s="282"/>
      <c r="D9" s="282"/>
      <c r="E9" s="282"/>
      <c r="F9" s="282"/>
      <c r="G9" s="282"/>
      <c r="H9" s="282"/>
      <c r="I9" s="282"/>
      <c r="J9" s="18" t="s">
        <v>204</v>
      </c>
      <c r="K9" s="18" t="s">
        <v>205</v>
      </c>
      <c r="L9" s="18" t="s">
        <v>92</v>
      </c>
      <c r="M9" s="18">
        <v>104</v>
      </c>
      <c r="N9" s="282"/>
      <c r="O9" s="303"/>
      <c r="P9" s="301"/>
      <c r="Q9" s="301"/>
      <c r="R9" s="301"/>
      <c r="S9" s="301"/>
      <c r="T9" s="303"/>
      <c r="U9" s="303"/>
      <c r="V9" s="282"/>
      <c r="W9" s="282"/>
      <c r="X9" s="282"/>
      <c r="Y9" s="282"/>
      <c r="Z9" s="282"/>
      <c r="AA9" s="282"/>
      <c r="AB9" s="282"/>
      <c r="AC9" s="282"/>
      <c r="AD9" s="282"/>
      <c r="AE9" s="282"/>
      <c r="AF9" s="282"/>
      <c r="AG9" s="282"/>
      <c r="AH9" s="307"/>
      <c r="AI9" s="307"/>
      <c r="AJ9" s="282"/>
    </row>
    <row r="10" spans="1:36" ht="76.5" x14ac:dyDescent="0.25">
      <c r="A10" s="1"/>
      <c r="B10" s="283"/>
      <c r="C10" s="283"/>
      <c r="D10" s="283"/>
      <c r="E10" s="283"/>
      <c r="F10" s="283"/>
      <c r="G10" s="283"/>
      <c r="H10" s="283"/>
      <c r="I10" s="283"/>
      <c r="J10" s="18" t="s">
        <v>206</v>
      </c>
      <c r="K10" s="18" t="s">
        <v>207</v>
      </c>
      <c r="L10" s="18" t="s">
        <v>208</v>
      </c>
      <c r="M10" s="18">
        <v>29</v>
      </c>
      <c r="N10" s="283"/>
      <c r="O10" s="303"/>
      <c r="P10" s="301"/>
      <c r="Q10" s="301"/>
      <c r="R10" s="301"/>
      <c r="S10" s="301"/>
      <c r="T10" s="303"/>
      <c r="U10" s="303"/>
      <c r="V10" s="283"/>
      <c r="W10" s="283"/>
      <c r="X10" s="283"/>
      <c r="Y10" s="283"/>
      <c r="Z10" s="283"/>
      <c r="AA10" s="283"/>
      <c r="AB10" s="283"/>
      <c r="AC10" s="283"/>
      <c r="AD10" s="283"/>
      <c r="AE10" s="283"/>
      <c r="AF10" s="283"/>
      <c r="AG10" s="283"/>
      <c r="AH10" s="308"/>
      <c r="AI10" s="308"/>
      <c r="AJ10" s="283"/>
    </row>
    <row r="11" spans="1:36" ht="114.75" x14ac:dyDescent="0.25">
      <c r="A11" s="1"/>
      <c r="B11" s="303" t="s">
        <v>209</v>
      </c>
      <c r="C11" s="303" t="s">
        <v>210</v>
      </c>
      <c r="D11" s="303" t="s">
        <v>189</v>
      </c>
      <c r="E11" s="303" t="s">
        <v>190</v>
      </c>
      <c r="F11" s="303" t="s">
        <v>210</v>
      </c>
      <c r="G11" s="303" t="s">
        <v>191</v>
      </c>
      <c r="H11" s="303" t="s">
        <v>79</v>
      </c>
      <c r="I11" s="303" t="s">
        <v>79</v>
      </c>
      <c r="J11" s="18" t="s">
        <v>192</v>
      </c>
      <c r="K11" s="18" t="s">
        <v>193</v>
      </c>
      <c r="L11" s="18" t="s">
        <v>194</v>
      </c>
      <c r="M11" s="18">
        <v>4.4850000000000003</v>
      </c>
      <c r="N11" s="281" t="s">
        <v>195</v>
      </c>
      <c r="O11" s="281" t="s">
        <v>211</v>
      </c>
      <c r="P11" s="301" t="s">
        <v>197</v>
      </c>
      <c r="Q11" s="301" t="s">
        <v>85</v>
      </c>
      <c r="R11" s="301" t="s">
        <v>86</v>
      </c>
      <c r="S11" s="301" t="s">
        <v>135</v>
      </c>
      <c r="T11" s="312">
        <v>2660490.17</v>
      </c>
      <c r="U11" s="312">
        <v>2660490.17</v>
      </c>
      <c r="V11" s="312">
        <v>2660490.17</v>
      </c>
      <c r="W11" s="281" t="s">
        <v>136</v>
      </c>
      <c r="X11" s="281" t="s">
        <v>136</v>
      </c>
      <c r="Y11" s="281" t="s">
        <v>136</v>
      </c>
      <c r="Z11" s="281" t="s">
        <v>136</v>
      </c>
      <c r="AA11" s="309" t="s">
        <v>136</v>
      </c>
      <c r="AB11" s="312">
        <v>3771003.85</v>
      </c>
      <c r="AC11" s="297" t="s">
        <v>198</v>
      </c>
      <c r="AD11" s="297" t="s">
        <v>136</v>
      </c>
      <c r="AE11" s="297" t="s">
        <v>136</v>
      </c>
      <c r="AF11" s="315">
        <v>2660490.17</v>
      </c>
      <c r="AG11" s="297" t="s">
        <v>136</v>
      </c>
      <c r="AH11" s="306" t="s">
        <v>199</v>
      </c>
      <c r="AI11" s="306" t="s">
        <v>591</v>
      </c>
      <c r="AJ11" s="304">
        <v>45426</v>
      </c>
    </row>
    <row r="12" spans="1:36" ht="102" x14ac:dyDescent="0.25">
      <c r="A12" s="1"/>
      <c r="B12" s="303"/>
      <c r="C12" s="303"/>
      <c r="D12" s="303"/>
      <c r="E12" s="303"/>
      <c r="F12" s="303"/>
      <c r="G12" s="303"/>
      <c r="H12" s="303"/>
      <c r="I12" s="303"/>
      <c r="J12" s="18" t="s">
        <v>202</v>
      </c>
      <c r="K12" s="18" t="s">
        <v>203</v>
      </c>
      <c r="L12" s="18" t="s">
        <v>92</v>
      </c>
      <c r="M12" s="18">
        <v>131</v>
      </c>
      <c r="N12" s="282"/>
      <c r="O12" s="282"/>
      <c r="P12" s="301"/>
      <c r="Q12" s="301"/>
      <c r="R12" s="301"/>
      <c r="S12" s="301"/>
      <c r="T12" s="313"/>
      <c r="U12" s="313"/>
      <c r="V12" s="313"/>
      <c r="W12" s="282"/>
      <c r="X12" s="282"/>
      <c r="Y12" s="282"/>
      <c r="Z12" s="282"/>
      <c r="AA12" s="310"/>
      <c r="AB12" s="313"/>
      <c r="AC12" s="298"/>
      <c r="AD12" s="298"/>
      <c r="AE12" s="298"/>
      <c r="AF12" s="316"/>
      <c r="AG12" s="298"/>
      <c r="AH12" s="307"/>
      <c r="AI12" s="307"/>
      <c r="AJ12" s="298"/>
    </row>
    <row r="13" spans="1:36" ht="102" x14ac:dyDescent="0.25">
      <c r="A13" s="1"/>
      <c r="B13" s="303"/>
      <c r="C13" s="303"/>
      <c r="D13" s="303"/>
      <c r="E13" s="303"/>
      <c r="F13" s="303"/>
      <c r="G13" s="303"/>
      <c r="H13" s="303"/>
      <c r="I13" s="303"/>
      <c r="J13" s="18" t="s">
        <v>200</v>
      </c>
      <c r="K13" s="18" t="s">
        <v>201</v>
      </c>
      <c r="L13" s="18" t="s">
        <v>194</v>
      </c>
      <c r="M13" s="18">
        <v>16.529</v>
      </c>
      <c r="N13" s="282"/>
      <c r="O13" s="282"/>
      <c r="P13" s="301"/>
      <c r="Q13" s="301"/>
      <c r="R13" s="301"/>
      <c r="S13" s="301"/>
      <c r="T13" s="313"/>
      <c r="U13" s="313"/>
      <c r="V13" s="313"/>
      <c r="W13" s="282"/>
      <c r="X13" s="282"/>
      <c r="Y13" s="282"/>
      <c r="Z13" s="282"/>
      <c r="AA13" s="310"/>
      <c r="AB13" s="313"/>
      <c r="AC13" s="298"/>
      <c r="AD13" s="298"/>
      <c r="AE13" s="298"/>
      <c r="AF13" s="316"/>
      <c r="AG13" s="298"/>
      <c r="AH13" s="307"/>
      <c r="AI13" s="307"/>
      <c r="AJ13" s="298"/>
    </row>
    <row r="14" spans="1:36" ht="102" x14ac:dyDescent="0.25">
      <c r="A14" s="1"/>
      <c r="B14" s="303"/>
      <c r="C14" s="303"/>
      <c r="D14" s="303"/>
      <c r="E14" s="303"/>
      <c r="F14" s="303"/>
      <c r="G14" s="303"/>
      <c r="H14" s="303"/>
      <c r="I14" s="303"/>
      <c r="J14" s="18" t="s">
        <v>204</v>
      </c>
      <c r="K14" s="18" t="s">
        <v>205</v>
      </c>
      <c r="L14" s="18" t="s">
        <v>92</v>
      </c>
      <c r="M14" s="18">
        <v>825</v>
      </c>
      <c r="N14" s="282"/>
      <c r="O14" s="282"/>
      <c r="P14" s="301"/>
      <c r="Q14" s="301"/>
      <c r="R14" s="301"/>
      <c r="S14" s="301"/>
      <c r="T14" s="313"/>
      <c r="U14" s="313"/>
      <c r="V14" s="313"/>
      <c r="W14" s="282"/>
      <c r="X14" s="282"/>
      <c r="Y14" s="282"/>
      <c r="Z14" s="282"/>
      <c r="AA14" s="310"/>
      <c r="AB14" s="313"/>
      <c r="AC14" s="298"/>
      <c r="AD14" s="298"/>
      <c r="AE14" s="298"/>
      <c r="AF14" s="316"/>
      <c r="AG14" s="298"/>
      <c r="AH14" s="307"/>
      <c r="AI14" s="307"/>
      <c r="AJ14" s="298"/>
    </row>
    <row r="15" spans="1:36" ht="63.75" x14ac:dyDescent="0.25">
      <c r="A15" s="1"/>
      <c r="B15" s="303"/>
      <c r="C15" s="303"/>
      <c r="D15" s="303"/>
      <c r="E15" s="303"/>
      <c r="F15" s="303"/>
      <c r="G15" s="303"/>
      <c r="H15" s="303"/>
      <c r="I15" s="303"/>
      <c r="J15" s="18" t="s">
        <v>212</v>
      </c>
      <c r="K15" s="18" t="s">
        <v>213</v>
      </c>
      <c r="L15" s="18" t="s">
        <v>214</v>
      </c>
      <c r="M15" s="18">
        <v>1274</v>
      </c>
      <c r="N15" s="283"/>
      <c r="O15" s="283"/>
      <c r="P15" s="301"/>
      <c r="Q15" s="301"/>
      <c r="R15" s="301"/>
      <c r="S15" s="301"/>
      <c r="T15" s="314"/>
      <c r="U15" s="314"/>
      <c r="V15" s="314"/>
      <c r="W15" s="283"/>
      <c r="X15" s="283"/>
      <c r="Y15" s="283"/>
      <c r="Z15" s="283"/>
      <c r="AA15" s="311"/>
      <c r="AB15" s="314"/>
      <c r="AC15" s="299"/>
      <c r="AD15" s="299"/>
      <c r="AE15" s="299"/>
      <c r="AF15" s="317"/>
      <c r="AG15" s="299"/>
      <c r="AH15" s="308"/>
      <c r="AI15" s="308"/>
      <c r="AJ15" s="299"/>
    </row>
    <row r="16" spans="1:36" ht="114.75" x14ac:dyDescent="0.25">
      <c r="A16" s="1"/>
      <c r="B16" s="281" t="s">
        <v>215</v>
      </c>
      <c r="C16" s="281" t="s">
        <v>216</v>
      </c>
      <c r="D16" s="281" t="s">
        <v>189</v>
      </c>
      <c r="E16" s="281" t="s">
        <v>190</v>
      </c>
      <c r="F16" s="281" t="s">
        <v>216</v>
      </c>
      <c r="G16" s="281" t="s">
        <v>191</v>
      </c>
      <c r="H16" s="281" t="s">
        <v>79</v>
      </c>
      <c r="I16" s="281" t="s">
        <v>79</v>
      </c>
      <c r="J16" s="18" t="s">
        <v>192</v>
      </c>
      <c r="K16" s="18" t="s">
        <v>193</v>
      </c>
      <c r="L16" s="18" t="s">
        <v>194</v>
      </c>
      <c r="M16" s="18">
        <v>10.71</v>
      </c>
      <c r="N16" s="281" t="s">
        <v>195</v>
      </c>
      <c r="O16" s="281" t="s">
        <v>217</v>
      </c>
      <c r="P16" s="318" t="s">
        <v>197</v>
      </c>
      <c r="Q16" s="318" t="s">
        <v>85</v>
      </c>
      <c r="R16" s="318" t="s">
        <v>86</v>
      </c>
      <c r="S16" s="318" t="s">
        <v>135</v>
      </c>
      <c r="T16" s="296">
        <v>2445265</v>
      </c>
      <c r="U16" s="296">
        <v>2445265</v>
      </c>
      <c r="V16" s="296">
        <v>2445265</v>
      </c>
      <c r="W16" s="281" t="s">
        <v>136</v>
      </c>
      <c r="X16" s="281" t="s">
        <v>136</v>
      </c>
      <c r="Y16" s="281" t="s">
        <v>136</v>
      </c>
      <c r="Z16" s="281" t="s">
        <v>136</v>
      </c>
      <c r="AA16" s="281" t="s">
        <v>136</v>
      </c>
      <c r="AB16" s="296">
        <v>2445265</v>
      </c>
      <c r="AC16" s="281" t="s">
        <v>198</v>
      </c>
      <c r="AD16" s="281" t="s">
        <v>136</v>
      </c>
      <c r="AE16" s="281" t="s">
        <v>136</v>
      </c>
      <c r="AF16" s="296">
        <v>2445265</v>
      </c>
      <c r="AG16" s="281" t="s">
        <v>136</v>
      </c>
      <c r="AH16" s="306" t="s">
        <v>199</v>
      </c>
      <c r="AI16" s="306" t="s">
        <v>530</v>
      </c>
      <c r="AJ16" s="305">
        <v>45426</v>
      </c>
    </row>
    <row r="17" spans="1:36" ht="102" x14ac:dyDescent="0.25">
      <c r="A17" s="1"/>
      <c r="B17" s="282"/>
      <c r="C17" s="282"/>
      <c r="D17" s="282"/>
      <c r="E17" s="282"/>
      <c r="F17" s="282"/>
      <c r="G17" s="282"/>
      <c r="H17" s="282"/>
      <c r="I17" s="282"/>
      <c r="J17" s="18" t="s">
        <v>200</v>
      </c>
      <c r="K17" s="18" t="s">
        <v>201</v>
      </c>
      <c r="L17" s="18" t="s">
        <v>194</v>
      </c>
      <c r="M17" s="18">
        <v>13.23</v>
      </c>
      <c r="N17" s="282"/>
      <c r="O17" s="282"/>
      <c r="P17" s="319"/>
      <c r="Q17" s="319"/>
      <c r="R17" s="319"/>
      <c r="S17" s="319"/>
      <c r="T17" s="282"/>
      <c r="U17" s="282"/>
      <c r="V17" s="282"/>
      <c r="W17" s="282"/>
      <c r="X17" s="282"/>
      <c r="Y17" s="282"/>
      <c r="Z17" s="282"/>
      <c r="AA17" s="282"/>
      <c r="AB17" s="282"/>
      <c r="AC17" s="282"/>
      <c r="AD17" s="282"/>
      <c r="AE17" s="282"/>
      <c r="AF17" s="282"/>
      <c r="AG17" s="282"/>
      <c r="AH17" s="307"/>
      <c r="AI17" s="307"/>
      <c r="AJ17" s="282"/>
    </row>
    <row r="18" spans="1:36" ht="63.75" x14ac:dyDescent="0.25">
      <c r="A18" s="1"/>
      <c r="B18" s="282"/>
      <c r="C18" s="282"/>
      <c r="D18" s="282"/>
      <c r="E18" s="282"/>
      <c r="F18" s="282"/>
      <c r="G18" s="282"/>
      <c r="H18" s="282"/>
      <c r="I18" s="282"/>
      <c r="J18" s="18" t="s">
        <v>212</v>
      </c>
      <c r="K18" s="18" t="s">
        <v>213</v>
      </c>
      <c r="L18" s="18" t="s">
        <v>214</v>
      </c>
      <c r="M18" s="18">
        <v>734</v>
      </c>
      <c r="N18" s="282"/>
      <c r="O18" s="282"/>
      <c r="P18" s="319"/>
      <c r="Q18" s="319"/>
      <c r="R18" s="319"/>
      <c r="S18" s="319"/>
      <c r="T18" s="282"/>
      <c r="U18" s="282"/>
      <c r="V18" s="282"/>
      <c r="W18" s="282"/>
      <c r="X18" s="282"/>
      <c r="Y18" s="282"/>
      <c r="Z18" s="282"/>
      <c r="AA18" s="282"/>
      <c r="AB18" s="282"/>
      <c r="AC18" s="282"/>
      <c r="AD18" s="282"/>
      <c r="AE18" s="282"/>
      <c r="AF18" s="282"/>
      <c r="AG18" s="282"/>
      <c r="AH18" s="307"/>
      <c r="AI18" s="307"/>
      <c r="AJ18" s="282"/>
    </row>
    <row r="19" spans="1:36" ht="76.5" x14ac:dyDescent="0.25">
      <c r="A19" s="1"/>
      <c r="B19" s="282"/>
      <c r="C19" s="282"/>
      <c r="D19" s="282"/>
      <c r="E19" s="282"/>
      <c r="F19" s="282"/>
      <c r="G19" s="282"/>
      <c r="H19" s="282"/>
      <c r="I19" s="282"/>
      <c r="J19" s="18" t="s">
        <v>206</v>
      </c>
      <c r="K19" s="18" t="s">
        <v>207</v>
      </c>
      <c r="L19" s="18" t="s">
        <v>208</v>
      </c>
      <c r="M19" s="18">
        <v>50</v>
      </c>
      <c r="N19" s="282"/>
      <c r="O19" s="282"/>
      <c r="P19" s="319"/>
      <c r="Q19" s="319"/>
      <c r="R19" s="319"/>
      <c r="S19" s="319"/>
      <c r="T19" s="282"/>
      <c r="U19" s="282"/>
      <c r="V19" s="282"/>
      <c r="W19" s="282"/>
      <c r="X19" s="282"/>
      <c r="Y19" s="282"/>
      <c r="Z19" s="282"/>
      <c r="AA19" s="282"/>
      <c r="AB19" s="282"/>
      <c r="AC19" s="282"/>
      <c r="AD19" s="282"/>
      <c r="AE19" s="282"/>
      <c r="AF19" s="282"/>
      <c r="AG19" s="282"/>
      <c r="AH19" s="307"/>
      <c r="AI19" s="307"/>
      <c r="AJ19" s="282"/>
    </row>
    <row r="20" spans="1:36" ht="102" x14ac:dyDescent="0.25">
      <c r="A20" s="1"/>
      <c r="B20" s="282"/>
      <c r="C20" s="282"/>
      <c r="D20" s="282"/>
      <c r="E20" s="282"/>
      <c r="F20" s="282"/>
      <c r="G20" s="282"/>
      <c r="H20" s="282"/>
      <c r="I20" s="282"/>
      <c r="J20" s="18" t="s">
        <v>204</v>
      </c>
      <c r="K20" s="18" t="s">
        <v>205</v>
      </c>
      <c r="L20" s="18" t="s">
        <v>92</v>
      </c>
      <c r="M20" s="19">
        <v>1048</v>
      </c>
      <c r="N20" s="282"/>
      <c r="O20" s="282"/>
      <c r="P20" s="319"/>
      <c r="Q20" s="319"/>
      <c r="R20" s="319"/>
      <c r="S20" s="319"/>
      <c r="T20" s="282"/>
      <c r="U20" s="282"/>
      <c r="V20" s="282"/>
      <c r="W20" s="282"/>
      <c r="X20" s="282"/>
      <c r="Y20" s="282"/>
      <c r="Z20" s="282"/>
      <c r="AA20" s="282"/>
      <c r="AB20" s="282"/>
      <c r="AC20" s="282"/>
      <c r="AD20" s="282"/>
      <c r="AE20" s="282"/>
      <c r="AF20" s="282"/>
      <c r="AG20" s="282"/>
      <c r="AH20" s="307"/>
      <c r="AI20" s="307"/>
      <c r="AJ20" s="282"/>
    </row>
    <row r="21" spans="1:36" ht="102" x14ac:dyDescent="0.25">
      <c r="A21" s="1"/>
      <c r="B21" s="283"/>
      <c r="C21" s="283"/>
      <c r="D21" s="283"/>
      <c r="E21" s="283"/>
      <c r="F21" s="283"/>
      <c r="G21" s="283"/>
      <c r="H21" s="283"/>
      <c r="I21" s="283"/>
      <c r="J21" s="18" t="s">
        <v>202</v>
      </c>
      <c r="K21" s="18" t="s">
        <v>203</v>
      </c>
      <c r="L21" s="18" t="s">
        <v>92</v>
      </c>
      <c r="M21" s="18">
        <v>895</v>
      </c>
      <c r="N21" s="283"/>
      <c r="O21" s="283"/>
      <c r="P21" s="320"/>
      <c r="Q21" s="320"/>
      <c r="R21" s="320"/>
      <c r="S21" s="320"/>
      <c r="T21" s="283"/>
      <c r="U21" s="283"/>
      <c r="V21" s="283"/>
      <c r="W21" s="283"/>
      <c r="X21" s="283"/>
      <c r="Y21" s="283"/>
      <c r="Z21" s="283"/>
      <c r="AA21" s="283"/>
      <c r="AB21" s="283"/>
      <c r="AC21" s="283"/>
      <c r="AD21" s="283"/>
      <c r="AE21" s="283"/>
      <c r="AF21" s="283"/>
      <c r="AG21" s="283"/>
      <c r="AH21" s="308"/>
      <c r="AI21" s="308"/>
      <c r="AJ21" s="283"/>
    </row>
    <row r="22" spans="1:36" ht="114.75" x14ac:dyDescent="0.25">
      <c r="A22" s="1"/>
      <c r="B22" s="303" t="s">
        <v>218</v>
      </c>
      <c r="C22" s="303" t="s">
        <v>219</v>
      </c>
      <c r="D22" s="303" t="s">
        <v>189</v>
      </c>
      <c r="E22" s="303" t="s">
        <v>190</v>
      </c>
      <c r="F22" s="303" t="s">
        <v>219</v>
      </c>
      <c r="G22" s="303" t="s">
        <v>191</v>
      </c>
      <c r="H22" s="303" t="s">
        <v>79</v>
      </c>
      <c r="I22" s="303" t="s">
        <v>79</v>
      </c>
      <c r="J22" s="18" t="s">
        <v>192</v>
      </c>
      <c r="K22" s="18" t="s">
        <v>193</v>
      </c>
      <c r="L22" s="18" t="s">
        <v>194</v>
      </c>
      <c r="M22" s="18">
        <v>4.7720000000000002</v>
      </c>
      <c r="N22" s="281" t="s">
        <v>195</v>
      </c>
      <c r="O22" s="303" t="s">
        <v>220</v>
      </c>
      <c r="P22" s="301" t="s">
        <v>197</v>
      </c>
      <c r="Q22" s="301" t="s">
        <v>85</v>
      </c>
      <c r="R22" s="301" t="s">
        <v>86</v>
      </c>
      <c r="S22" s="301" t="s">
        <v>135</v>
      </c>
      <c r="T22" s="302">
        <v>1584542</v>
      </c>
      <c r="U22" s="296">
        <v>1584542</v>
      </c>
      <c r="V22" s="296">
        <v>1584542</v>
      </c>
      <c r="W22" s="290" t="s">
        <v>136</v>
      </c>
      <c r="X22" s="290" t="s">
        <v>136</v>
      </c>
      <c r="Y22" s="290" t="s">
        <v>136</v>
      </c>
      <c r="Z22" s="281" t="s">
        <v>136</v>
      </c>
      <c r="AA22" s="293" t="s">
        <v>136</v>
      </c>
      <c r="AB22" s="296">
        <v>1584542</v>
      </c>
      <c r="AC22" s="297" t="s">
        <v>198</v>
      </c>
      <c r="AD22" s="297" t="s">
        <v>136</v>
      </c>
      <c r="AE22" s="297" t="s">
        <v>136</v>
      </c>
      <c r="AF22" s="335">
        <v>1584542</v>
      </c>
      <c r="AG22" s="287" t="s">
        <v>136</v>
      </c>
      <c r="AH22" s="306" t="s">
        <v>221</v>
      </c>
      <c r="AI22" s="306" t="s">
        <v>222</v>
      </c>
      <c r="AJ22" s="275">
        <v>45530</v>
      </c>
    </row>
    <row r="23" spans="1:36" ht="102" x14ac:dyDescent="0.25">
      <c r="A23" s="1"/>
      <c r="B23" s="303"/>
      <c r="C23" s="303"/>
      <c r="D23" s="303"/>
      <c r="E23" s="303"/>
      <c r="F23" s="303"/>
      <c r="G23" s="303"/>
      <c r="H23" s="303"/>
      <c r="I23" s="303"/>
      <c r="J23" s="18" t="s">
        <v>202</v>
      </c>
      <c r="K23" s="18" t="s">
        <v>203</v>
      </c>
      <c r="L23" s="18" t="s">
        <v>92</v>
      </c>
      <c r="M23" s="18">
        <v>93</v>
      </c>
      <c r="N23" s="282"/>
      <c r="O23" s="303"/>
      <c r="P23" s="301"/>
      <c r="Q23" s="301"/>
      <c r="R23" s="301"/>
      <c r="S23" s="301"/>
      <c r="T23" s="303"/>
      <c r="U23" s="282"/>
      <c r="V23" s="282"/>
      <c r="W23" s="291"/>
      <c r="X23" s="291"/>
      <c r="Y23" s="291"/>
      <c r="Z23" s="282"/>
      <c r="AA23" s="294"/>
      <c r="AB23" s="282"/>
      <c r="AC23" s="288"/>
      <c r="AD23" s="298"/>
      <c r="AE23" s="298"/>
      <c r="AF23" s="298"/>
      <c r="AG23" s="288"/>
      <c r="AH23" s="307"/>
      <c r="AI23" s="307"/>
      <c r="AJ23" s="288"/>
    </row>
    <row r="24" spans="1:36" ht="102" x14ac:dyDescent="0.25">
      <c r="A24" s="1"/>
      <c r="B24" s="303"/>
      <c r="C24" s="303"/>
      <c r="D24" s="303"/>
      <c r="E24" s="303"/>
      <c r="F24" s="303"/>
      <c r="G24" s="303"/>
      <c r="H24" s="303"/>
      <c r="I24" s="303"/>
      <c r="J24" s="18" t="s">
        <v>200</v>
      </c>
      <c r="K24" s="18" t="s">
        <v>201</v>
      </c>
      <c r="L24" s="18" t="s">
        <v>194</v>
      </c>
      <c r="M24" s="18">
        <v>10.97</v>
      </c>
      <c r="N24" s="282"/>
      <c r="O24" s="303"/>
      <c r="P24" s="301"/>
      <c r="Q24" s="301"/>
      <c r="R24" s="301"/>
      <c r="S24" s="301"/>
      <c r="T24" s="303"/>
      <c r="U24" s="282"/>
      <c r="V24" s="282"/>
      <c r="W24" s="291"/>
      <c r="X24" s="291"/>
      <c r="Y24" s="291"/>
      <c r="Z24" s="282"/>
      <c r="AA24" s="294"/>
      <c r="AB24" s="282"/>
      <c r="AC24" s="288"/>
      <c r="AD24" s="298"/>
      <c r="AE24" s="298"/>
      <c r="AF24" s="298"/>
      <c r="AG24" s="288"/>
      <c r="AH24" s="307"/>
      <c r="AI24" s="307"/>
      <c r="AJ24" s="288"/>
    </row>
    <row r="25" spans="1:36" ht="102" x14ac:dyDescent="0.25">
      <c r="A25" s="1"/>
      <c r="B25" s="303"/>
      <c r="C25" s="303"/>
      <c r="D25" s="303"/>
      <c r="E25" s="303"/>
      <c r="F25" s="303"/>
      <c r="G25" s="303"/>
      <c r="H25" s="303"/>
      <c r="I25" s="303"/>
      <c r="J25" s="18" t="s">
        <v>204</v>
      </c>
      <c r="K25" s="18" t="s">
        <v>205</v>
      </c>
      <c r="L25" s="18" t="s">
        <v>92</v>
      </c>
      <c r="M25" s="18">
        <v>311</v>
      </c>
      <c r="N25" s="282"/>
      <c r="O25" s="303"/>
      <c r="P25" s="301"/>
      <c r="Q25" s="301"/>
      <c r="R25" s="301"/>
      <c r="S25" s="301"/>
      <c r="T25" s="303"/>
      <c r="U25" s="282"/>
      <c r="V25" s="282"/>
      <c r="W25" s="291"/>
      <c r="X25" s="291"/>
      <c r="Y25" s="291"/>
      <c r="Z25" s="282"/>
      <c r="AA25" s="294"/>
      <c r="AB25" s="282"/>
      <c r="AC25" s="288"/>
      <c r="AD25" s="298"/>
      <c r="AE25" s="298"/>
      <c r="AF25" s="298"/>
      <c r="AG25" s="288"/>
      <c r="AH25" s="307"/>
      <c r="AI25" s="307"/>
      <c r="AJ25" s="288"/>
    </row>
    <row r="26" spans="1:36" ht="63.75" x14ac:dyDescent="0.25">
      <c r="A26" s="1"/>
      <c r="B26" s="303"/>
      <c r="C26" s="303"/>
      <c r="D26" s="303"/>
      <c r="E26" s="303"/>
      <c r="F26" s="303"/>
      <c r="G26" s="303"/>
      <c r="H26" s="303"/>
      <c r="I26" s="303"/>
      <c r="J26" s="18" t="s">
        <v>212</v>
      </c>
      <c r="K26" s="18" t="s">
        <v>213</v>
      </c>
      <c r="L26" s="18" t="s">
        <v>214</v>
      </c>
      <c r="M26" s="18">
        <v>258</v>
      </c>
      <c r="N26" s="283"/>
      <c r="O26" s="303"/>
      <c r="P26" s="301"/>
      <c r="Q26" s="301"/>
      <c r="R26" s="301"/>
      <c r="S26" s="301"/>
      <c r="T26" s="303"/>
      <c r="U26" s="283"/>
      <c r="V26" s="283"/>
      <c r="W26" s="292"/>
      <c r="X26" s="292"/>
      <c r="Y26" s="292"/>
      <c r="Z26" s="283"/>
      <c r="AA26" s="295"/>
      <c r="AB26" s="283"/>
      <c r="AC26" s="289"/>
      <c r="AD26" s="299"/>
      <c r="AE26" s="299"/>
      <c r="AF26" s="299"/>
      <c r="AG26" s="289"/>
      <c r="AH26" s="308"/>
      <c r="AI26" s="308"/>
      <c r="AJ26" s="289"/>
    </row>
    <row r="27" spans="1:36" ht="114.75" x14ac:dyDescent="0.25">
      <c r="A27" s="1"/>
      <c r="B27" s="281" t="s">
        <v>223</v>
      </c>
      <c r="C27" s="281" t="s">
        <v>224</v>
      </c>
      <c r="D27" s="281" t="s">
        <v>189</v>
      </c>
      <c r="E27" s="281" t="s">
        <v>190</v>
      </c>
      <c r="F27" s="281" t="s">
        <v>224</v>
      </c>
      <c r="G27" s="281" t="s">
        <v>191</v>
      </c>
      <c r="H27" s="281" t="s">
        <v>79</v>
      </c>
      <c r="I27" s="281" t="s">
        <v>79</v>
      </c>
      <c r="J27" s="18" t="s">
        <v>192</v>
      </c>
      <c r="K27" s="18" t="s">
        <v>193</v>
      </c>
      <c r="L27" s="18" t="s">
        <v>194</v>
      </c>
      <c r="M27" s="18">
        <v>14.446999999999999</v>
      </c>
      <c r="N27" s="281" t="s">
        <v>195</v>
      </c>
      <c r="O27" s="281" t="s">
        <v>225</v>
      </c>
      <c r="P27" s="318" t="s">
        <v>197</v>
      </c>
      <c r="Q27" s="318" t="s">
        <v>85</v>
      </c>
      <c r="R27" s="318" t="s">
        <v>86</v>
      </c>
      <c r="S27" s="318" t="s">
        <v>135</v>
      </c>
      <c r="T27" s="296">
        <f>U27+U33</f>
        <v>8464835.2200000007</v>
      </c>
      <c r="U27" s="296">
        <v>6758500</v>
      </c>
      <c r="V27" s="296">
        <v>6758500</v>
      </c>
      <c r="W27" s="290" t="s">
        <v>136</v>
      </c>
      <c r="X27" s="290" t="s">
        <v>136</v>
      </c>
      <c r="Y27" s="290" t="s">
        <v>136</v>
      </c>
      <c r="Z27" s="281" t="s">
        <v>136</v>
      </c>
      <c r="AA27" s="293" t="s">
        <v>136</v>
      </c>
      <c r="AB27" s="296">
        <v>11154125.800000001</v>
      </c>
      <c r="AC27" s="297" t="s">
        <v>198</v>
      </c>
      <c r="AD27" s="297" t="s">
        <v>136</v>
      </c>
      <c r="AE27" s="297" t="s">
        <v>136</v>
      </c>
      <c r="AF27" s="300">
        <v>6758500</v>
      </c>
      <c r="AG27" s="287" t="s">
        <v>136</v>
      </c>
      <c r="AH27" s="306" t="s">
        <v>164</v>
      </c>
      <c r="AI27" s="327" t="s">
        <v>515</v>
      </c>
      <c r="AJ27" s="275">
        <v>45379</v>
      </c>
    </row>
    <row r="28" spans="1:36" ht="102" x14ac:dyDescent="0.25">
      <c r="A28" s="1"/>
      <c r="B28" s="282"/>
      <c r="C28" s="282"/>
      <c r="D28" s="282"/>
      <c r="E28" s="282"/>
      <c r="F28" s="282"/>
      <c r="G28" s="282"/>
      <c r="H28" s="282"/>
      <c r="I28" s="282"/>
      <c r="J28" s="18" t="s">
        <v>200</v>
      </c>
      <c r="K28" s="18" t="s">
        <v>201</v>
      </c>
      <c r="L28" s="18" t="s">
        <v>194</v>
      </c>
      <c r="M28" s="18">
        <v>17.399000000000001</v>
      </c>
      <c r="N28" s="282"/>
      <c r="O28" s="282"/>
      <c r="P28" s="319"/>
      <c r="Q28" s="319"/>
      <c r="R28" s="319"/>
      <c r="S28" s="319"/>
      <c r="T28" s="321"/>
      <c r="U28" s="282"/>
      <c r="V28" s="282"/>
      <c r="W28" s="291"/>
      <c r="X28" s="291"/>
      <c r="Y28" s="291"/>
      <c r="Z28" s="282"/>
      <c r="AA28" s="294"/>
      <c r="AB28" s="282"/>
      <c r="AC28" s="288"/>
      <c r="AD28" s="298"/>
      <c r="AE28" s="298"/>
      <c r="AF28" s="288"/>
      <c r="AG28" s="288"/>
      <c r="AH28" s="307"/>
      <c r="AI28" s="328"/>
      <c r="AJ28" s="276"/>
    </row>
    <row r="29" spans="1:36" ht="102" x14ac:dyDescent="0.25">
      <c r="A29" s="1"/>
      <c r="B29" s="282"/>
      <c r="C29" s="282"/>
      <c r="D29" s="282"/>
      <c r="E29" s="282"/>
      <c r="F29" s="282"/>
      <c r="G29" s="282"/>
      <c r="H29" s="282"/>
      <c r="I29" s="282"/>
      <c r="J29" s="18" t="s">
        <v>202</v>
      </c>
      <c r="K29" s="18" t="s">
        <v>203</v>
      </c>
      <c r="L29" s="18" t="s">
        <v>92</v>
      </c>
      <c r="M29" s="18">
        <v>725</v>
      </c>
      <c r="N29" s="282"/>
      <c r="O29" s="282"/>
      <c r="P29" s="319"/>
      <c r="Q29" s="319"/>
      <c r="R29" s="319"/>
      <c r="S29" s="319"/>
      <c r="T29" s="321"/>
      <c r="U29" s="282"/>
      <c r="V29" s="282"/>
      <c r="W29" s="291"/>
      <c r="X29" s="291"/>
      <c r="Y29" s="291"/>
      <c r="Z29" s="282"/>
      <c r="AA29" s="294"/>
      <c r="AB29" s="282"/>
      <c r="AC29" s="288"/>
      <c r="AD29" s="298"/>
      <c r="AE29" s="298"/>
      <c r="AF29" s="288"/>
      <c r="AG29" s="288"/>
      <c r="AH29" s="307"/>
      <c r="AI29" s="328"/>
      <c r="AJ29" s="276"/>
    </row>
    <row r="30" spans="1:36" ht="76.5" x14ac:dyDescent="0.25">
      <c r="A30" s="1"/>
      <c r="B30" s="282"/>
      <c r="C30" s="282"/>
      <c r="D30" s="282"/>
      <c r="E30" s="282"/>
      <c r="F30" s="282"/>
      <c r="G30" s="282"/>
      <c r="H30" s="282"/>
      <c r="I30" s="282"/>
      <c r="J30" s="18" t="s">
        <v>206</v>
      </c>
      <c r="K30" s="18" t="s">
        <v>207</v>
      </c>
      <c r="L30" s="18" t="s">
        <v>208</v>
      </c>
      <c r="M30" s="125">
        <v>40</v>
      </c>
      <c r="N30" s="282"/>
      <c r="O30" s="282"/>
      <c r="P30" s="319"/>
      <c r="Q30" s="319"/>
      <c r="R30" s="319"/>
      <c r="S30" s="319"/>
      <c r="T30" s="321"/>
      <c r="U30" s="282"/>
      <c r="V30" s="282"/>
      <c r="W30" s="291"/>
      <c r="X30" s="291"/>
      <c r="Y30" s="291"/>
      <c r="Z30" s="282"/>
      <c r="AA30" s="294"/>
      <c r="AB30" s="282"/>
      <c r="AC30" s="288"/>
      <c r="AD30" s="298"/>
      <c r="AE30" s="298"/>
      <c r="AF30" s="288"/>
      <c r="AG30" s="288"/>
      <c r="AH30" s="307"/>
      <c r="AI30" s="328"/>
      <c r="AJ30" s="276"/>
    </row>
    <row r="31" spans="1:36" ht="102" x14ac:dyDescent="0.25">
      <c r="A31" s="1"/>
      <c r="B31" s="282"/>
      <c r="C31" s="282"/>
      <c r="D31" s="282"/>
      <c r="E31" s="282"/>
      <c r="F31" s="282"/>
      <c r="G31" s="282"/>
      <c r="H31" s="282"/>
      <c r="I31" s="282"/>
      <c r="J31" s="18" t="s">
        <v>204</v>
      </c>
      <c r="K31" s="18" t="s">
        <v>205</v>
      </c>
      <c r="L31" s="18" t="s">
        <v>92</v>
      </c>
      <c r="M31" s="133">
        <v>3672</v>
      </c>
      <c r="N31" s="282"/>
      <c r="O31" s="282"/>
      <c r="P31" s="319"/>
      <c r="Q31" s="319"/>
      <c r="R31" s="319"/>
      <c r="S31" s="319"/>
      <c r="T31" s="321"/>
      <c r="U31" s="282"/>
      <c r="V31" s="282"/>
      <c r="W31" s="291"/>
      <c r="X31" s="291"/>
      <c r="Y31" s="291"/>
      <c r="Z31" s="282"/>
      <c r="AA31" s="294"/>
      <c r="AB31" s="282"/>
      <c r="AC31" s="288"/>
      <c r="AD31" s="298"/>
      <c r="AE31" s="298"/>
      <c r="AF31" s="288"/>
      <c r="AG31" s="288"/>
      <c r="AH31" s="307"/>
      <c r="AI31" s="328"/>
      <c r="AJ31" s="276"/>
    </row>
    <row r="32" spans="1:36" ht="63.75" x14ac:dyDescent="0.25">
      <c r="A32" s="1"/>
      <c r="B32" s="282"/>
      <c r="C32" s="283"/>
      <c r="D32" s="283"/>
      <c r="E32" s="283"/>
      <c r="F32" s="283"/>
      <c r="G32" s="283"/>
      <c r="H32" s="283"/>
      <c r="I32" s="283"/>
      <c r="J32" s="18" t="s">
        <v>212</v>
      </c>
      <c r="K32" s="18" t="s">
        <v>213</v>
      </c>
      <c r="L32" s="18" t="s">
        <v>214</v>
      </c>
      <c r="M32" s="133">
        <v>2979</v>
      </c>
      <c r="N32" s="283"/>
      <c r="O32" s="283"/>
      <c r="P32" s="320"/>
      <c r="Q32" s="320"/>
      <c r="R32" s="320"/>
      <c r="S32" s="320"/>
      <c r="T32" s="321"/>
      <c r="U32" s="283"/>
      <c r="V32" s="283"/>
      <c r="W32" s="292"/>
      <c r="X32" s="292"/>
      <c r="Y32" s="292"/>
      <c r="Z32" s="283"/>
      <c r="AA32" s="295"/>
      <c r="AB32" s="283"/>
      <c r="AC32" s="289"/>
      <c r="AD32" s="299"/>
      <c r="AE32" s="299"/>
      <c r="AF32" s="289"/>
      <c r="AG32" s="289"/>
      <c r="AH32" s="307"/>
      <c r="AI32" s="328"/>
      <c r="AJ32" s="276"/>
    </row>
    <row r="33" spans="1:36" ht="114.75" x14ac:dyDescent="0.25">
      <c r="A33" s="1"/>
      <c r="B33" s="282"/>
      <c r="C33" s="281" t="s">
        <v>226</v>
      </c>
      <c r="D33" s="281" t="s">
        <v>189</v>
      </c>
      <c r="E33" s="281" t="s">
        <v>190</v>
      </c>
      <c r="F33" s="281" t="s">
        <v>226</v>
      </c>
      <c r="G33" s="281" t="s">
        <v>191</v>
      </c>
      <c r="H33" s="281" t="s">
        <v>79</v>
      </c>
      <c r="I33" s="281" t="s">
        <v>79</v>
      </c>
      <c r="J33" s="18" t="s">
        <v>192</v>
      </c>
      <c r="K33" s="18" t="s">
        <v>193</v>
      </c>
      <c r="L33" s="18" t="s">
        <v>194</v>
      </c>
      <c r="M33" s="18">
        <v>4.4000000000000004</v>
      </c>
      <c r="N33" s="281" t="s">
        <v>195</v>
      </c>
      <c r="O33" s="281" t="s">
        <v>227</v>
      </c>
      <c r="P33" s="318" t="s">
        <v>197</v>
      </c>
      <c r="Q33" s="318" t="s">
        <v>85</v>
      </c>
      <c r="R33" s="318" t="s">
        <v>86</v>
      </c>
      <c r="S33" s="318" t="s">
        <v>135</v>
      </c>
      <c r="T33" s="321"/>
      <c r="U33" s="296">
        <v>1706335.22</v>
      </c>
      <c r="V33" s="296">
        <v>1706335.22</v>
      </c>
      <c r="W33" s="290" t="s">
        <v>136</v>
      </c>
      <c r="X33" s="290" t="s">
        <v>136</v>
      </c>
      <c r="Y33" s="290" t="s">
        <v>136</v>
      </c>
      <c r="Z33" s="281" t="s">
        <v>136</v>
      </c>
      <c r="AA33" s="293" t="s">
        <v>136</v>
      </c>
      <c r="AB33" s="296">
        <v>3629540.22</v>
      </c>
      <c r="AC33" s="297" t="s">
        <v>198</v>
      </c>
      <c r="AD33" s="297" t="s">
        <v>136</v>
      </c>
      <c r="AE33" s="297" t="s">
        <v>136</v>
      </c>
      <c r="AF33" s="287">
        <v>1706335.22</v>
      </c>
      <c r="AG33" s="287" t="s">
        <v>136</v>
      </c>
      <c r="AH33" s="307"/>
      <c r="AI33" s="328"/>
      <c r="AJ33" s="276"/>
    </row>
    <row r="34" spans="1:36" ht="102" x14ac:dyDescent="0.25">
      <c r="A34" s="1"/>
      <c r="B34" s="282"/>
      <c r="C34" s="282"/>
      <c r="D34" s="282"/>
      <c r="E34" s="282"/>
      <c r="F34" s="282"/>
      <c r="G34" s="282"/>
      <c r="H34" s="282"/>
      <c r="I34" s="282"/>
      <c r="J34" s="18" t="s">
        <v>200</v>
      </c>
      <c r="K34" s="18" t="s">
        <v>201</v>
      </c>
      <c r="L34" s="18" t="s">
        <v>194</v>
      </c>
      <c r="M34" s="18">
        <v>8.6999999999999993</v>
      </c>
      <c r="N34" s="282"/>
      <c r="O34" s="282"/>
      <c r="P34" s="319"/>
      <c r="Q34" s="319"/>
      <c r="R34" s="319"/>
      <c r="S34" s="319"/>
      <c r="T34" s="321"/>
      <c r="U34" s="282"/>
      <c r="V34" s="282"/>
      <c r="W34" s="291"/>
      <c r="X34" s="291"/>
      <c r="Y34" s="291"/>
      <c r="Z34" s="282"/>
      <c r="AA34" s="294"/>
      <c r="AB34" s="282"/>
      <c r="AC34" s="288"/>
      <c r="AD34" s="298"/>
      <c r="AE34" s="298"/>
      <c r="AF34" s="288"/>
      <c r="AG34" s="288"/>
      <c r="AH34" s="307"/>
      <c r="AI34" s="328"/>
      <c r="AJ34" s="276"/>
    </row>
    <row r="35" spans="1:36" ht="63.75" x14ac:dyDescent="0.25">
      <c r="A35" s="1"/>
      <c r="B35" s="282"/>
      <c r="C35" s="282"/>
      <c r="D35" s="282"/>
      <c r="E35" s="282"/>
      <c r="F35" s="282"/>
      <c r="G35" s="282"/>
      <c r="H35" s="282"/>
      <c r="I35" s="282"/>
      <c r="J35" s="18" t="s">
        <v>212</v>
      </c>
      <c r="K35" s="18" t="s">
        <v>213</v>
      </c>
      <c r="L35" s="18" t="s">
        <v>214</v>
      </c>
      <c r="M35" s="18">
        <v>607</v>
      </c>
      <c r="N35" s="282"/>
      <c r="O35" s="282"/>
      <c r="P35" s="319"/>
      <c r="Q35" s="319"/>
      <c r="R35" s="319"/>
      <c r="S35" s="319"/>
      <c r="T35" s="321"/>
      <c r="U35" s="282"/>
      <c r="V35" s="282"/>
      <c r="W35" s="291"/>
      <c r="X35" s="291"/>
      <c r="Y35" s="291"/>
      <c r="Z35" s="282"/>
      <c r="AA35" s="294"/>
      <c r="AB35" s="282"/>
      <c r="AC35" s="288"/>
      <c r="AD35" s="298"/>
      <c r="AE35" s="298"/>
      <c r="AF35" s="288"/>
      <c r="AG35" s="288"/>
      <c r="AH35" s="307"/>
      <c r="AI35" s="328"/>
      <c r="AJ35" s="276"/>
    </row>
    <row r="36" spans="1:36" ht="76.5" x14ac:dyDescent="0.25">
      <c r="A36" s="1"/>
      <c r="B36" s="282"/>
      <c r="C36" s="282"/>
      <c r="D36" s="282"/>
      <c r="E36" s="282"/>
      <c r="F36" s="282"/>
      <c r="G36" s="282"/>
      <c r="H36" s="282"/>
      <c r="I36" s="282"/>
      <c r="J36" s="18" t="s">
        <v>206</v>
      </c>
      <c r="K36" s="18" t="s">
        <v>207</v>
      </c>
      <c r="L36" s="18" t="s">
        <v>208</v>
      </c>
      <c r="M36" s="18">
        <v>1920</v>
      </c>
      <c r="N36" s="282"/>
      <c r="O36" s="282"/>
      <c r="P36" s="319"/>
      <c r="Q36" s="319"/>
      <c r="R36" s="319"/>
      <c r="S36" s="319"/>
      <c r="T36" s="321"/>
      <c r="U36" s="282"/>
      <c r="V36" s="282"/>
      <c r="W36" s="291"/>
      <c r="X36" s="291"/>
      <c r="Y36" s="291"/>
      <c r="Z36" s="282"/>
      <c r="AA36" s="294"/>
      <c r="AB36" s="282"/>
      <c r="AC36" s="288"/>
      <c r="AD36" s="298"/>
      <c r="AE36" s="298"/>
      <c r="AF36" s="288"/>
      <c r="AG36" s="288"/>
      <c r="AH36" s="307"/>
      <c r="AI36" s="328"/>
      <c r="AJ36" s="276"/>
    </row>
    <row r="37" spans="1:36" ht="102" x14ac:dyDescent="0.25">
      <c r="A37" s="1"/>
      <c r="B37" s="282"/>
      <c r="C37" s="282"/>
      <c r="D37" s="282"/>
      <c r="E37" s="282"/>
      <c r="F37" s="282"/>
      <c r="G37" s="282"/>
      <c r="H37" s="282"/>
      <c r="I37" s="282"/>
      <c r="J37" s="18" t="s">
        <v>204</v>
      </c>
      <c r="K37" s="18" t="s">
        <v>205</v>
      </c>
      <c r="L37" s="18" t="s">
        <v>92</v>
      </c>
      <c r="M37" s="18">
        <v>562</v>
      </c>
      <c r="N37" s="282"/>
      <c r="O37" s="282"/>
      <c r="P37" s="319"/>
      <c r="Q37" s="319"/>
      <c r="R37" s="319"/>
      <c r="S37" s="319"/>
      <c r="T37" s="321"/>
      <c r="U37" s="282"/>
      <c r="V37" s="282"/>
      <c r="W37" s="291"/>
      <c r="X37" s="291"/>
      <c r="Y37" s="291"/>
      <c r="Z37" s="282"/>
      <c r="AA37" s="294"/>
      <c r="AB37" s="282"/>
      <c r="AC37" s="288"/>
      <c r="AD37" s="298"/>
      <c r="AE37" s="298"/>
      <c r="AF37" s="288"/>
      <c r="AG37" s="288"/>
      <c r="AH37" s="307"/>
      <c r="AI37" s="328"/>
      <c r="AJ37" s="276"/>
    </row>
    <row r="38" spans="1:36" ht="102" x14ac:dyDescent="0.25">
      <c r="A38" s="1"/>
      <c r="B38" s="283"/>
      <c r="C38" s="283"/>
      <c r="D38" s="283"/>
      <c r="E38" s="283"/>
      <c r="F38" s="283"/>
      <c r="G38" s="283"/>
      <c r="H38" s="283"/>
      <c r="I38" s="283"/>
      <c r="J38" s="18" t="s">
        <v>202</v>
      </c>
      <c r="K38" s="18" t="s">
        <v>203</v>
      </c>
      <c r="L38" s="18" t="s">
        <v>92</v>
      </c>
      <c r="M38" s="18">
        <v>6513</v>
      </c>
      <c r="N38" s="283"/>
      <c r="O38" s="283"/>
      <c r="P38" s="320"/>
      <c r="Q38" s="320"/>
      <c r="R38" s="320"/>
      <c r="S38" s="320"/>
      <c r="T38" s="322"/>
      <c r="U38" s="283"/>
      <c r="V38" s="283"/>
      <c r="W38" s="292"/>
      <c r="X38" s="292"/>
      <c r="Y38" s="292"/>
      <c r="Z38" s="283"/>
      <c r="AA38" s="295"/>
      <c r="AB38" s="283"/>
      <c r="AC38" s="289"/>
      <c r="AD38" s="299"/>
      <c r="AE38" s="299"/>
      <c r="AF38" s="289"/>
      <c r="AG38" s="289"/>
      <c r="AH38" s="308"/>
      <c r="AI38" s="329"/>
      <c r="AJ38" s="277"/>
    </row>
    <row r="39" spans="1:36" ht="63.75" x14ac:dyDescent="0.25">
      <c r="B39" s="253" t="s">
        <v>493</v>
      </c>
      <c r="C39" s="281" t="s">
        <v>494</v>
      </c>
      <c r="D39" s="266" t="s">
        <v>495</v>
      </c>
      <c r="E39" s="266" t="s">
        <v>496</v>
      </c>
      <c r="F39" s="266" t="s">
        <v>494</v>
      </c>
      <c r="G39" s="266" t="s">
        <v>497</v>
      </c>
      <c r="H39" s="266" t="s">
        <v>79</v>
      </c>
      <c r="I39" s="266" t="s">
        <v>79</v>
      </c>
      <c r="J39" s="18" t="s">
        <v>498</v>
      </c>
      <c r="K39" s="18" t="s">
        <v>499</v>
      </c>
      <c r="L39" s="18" t="s">
        <v>500</v>
      </c>
      <c r="M39" s="124">
        <v>177988.12</v>
      </c>
      <c r="N39" s="266" t="s">
        <v>82</v>
      </c>
      <c r="O39" s="266" t="s">
        <v>102</v>
      </c>
      <c r="P39" s="253" t="s">
        <v>197</v>
      </c>
      <c r="Q39" s="253" t="s">
        <v>85</v>
      </c>
      <c r="R39" s="253" t="s">
        <v>86</v>
      </c>
      <c r="S39" s="260" t="s">
        <v>135</v>
      </c>
      <c r="T39" s="284">
        <v>173400</v>
      </c>
      <c r="U39" s="263">
        <v>173400</v>
      </c>
      <c r="V39" s="263">
        <v>173400</v>
      </c>
      <c r="W39" s="266" t="s">
        <v>136</v>
      </c>
      <c r="X39" s="266" t="s">
        <v>136</v>
      </c>
      <c r="Y39" s="266" t="s">
        <v>136</v>
      </c>
      <c r="Z39" s="266" t="s">
        <v>136</v>
      </c>
      <c r="AA39" s="269" t="s">
        <v>136</v>
      </c>
      <c r="AB39" s="263">
        <v>30600</v>
      </c>
      <c r="AC39" s="253" t="s">
        <v>198</v>
      </c>
      <c r="AD39" s="253" t="s">
        <v>136</v>
      </c>
      <c r="AE39" s="253" t="s">
        <v>136</v>
      </c>
      <c r="AF39" s="263">
        <v>173400</v>
      </c>
      <c r="AG39" s="253" t="s">
        <v>136</v>
      </c>
      <c r="AH39" s="256" t="s">
        <v>375</v>
      </c>
      <c r="AI39" s="256" t="s">
        <v>221</v>
      </c>
      <c r="AJ39" s="324">
        <v>45462</v>
      </c>
    </row>
    <row r="40" spans="1:36" ht="51" x14ac:dyDescent="0.25">
      <c r="B40" s="254"/>
      <c r="C40" s="282"/>
      <c r="D40" s="267"/>
      <c r="E40" s="267"/>
      <c r="F40" s="267"/>
      <c r="G40" s="267"/>
      <c r="H40" s="267"/>
      <c r="I40" s="267"/>
      <c r="J40" s="18" t="s">
        <v>501</v>
      </c>
      <c r="K40" s="18" t="s">
        <v>502</v>
      </c>
      <c r="L40" s="18" t="s">
        <v>503</v>
      </c>
      <c r="M40" s="18">
        <v>302</v>
      </c>
      <c r="N40" s="267"/>
      <c r="O40" s="267"/>
      <c r="P40" s="254"/>
      <c r="Q40" s="254"/>
      <c r="R40" s="254"/>
      <c r="S40" s="261"/>
      <c r="T40" s="285"/>
      <c r="U40" s="264"/>
      <c r="V40" s="264"/>
      <c r="W40" s="267"/>
      <c r="X40" s="267"/>
      <c r="Y40" s="267"/>
      <c r="Z40" s="267"/>
      <c r="AA40" s="270"/>
      <c r="AB40" s="264"/>
      <c r="AC40" s="254"/>
      <c r="AD40" s="254"/>
      <c r="AE40" s="254"/>
      <c r="AF40" s="264"/>
      <c r="AG40" s="254"/>
      <c r="AH40" s="257"/>
      <c r="AI40" s="257"/>
      <c r="AJ40" s="324"/>
    </row>
    <row r="41" spans="1:36" ht="89.25" x14ac:dyDescent="0.25">
      <c r="B41" s="255"/>
      <c r="C41" s="283"/>
      <c r="D41" s="268"/>
      <c r="E41" s="268"/>
      <c r="F41" s="268"/>
      <c r="G41" s="268"/>
      <c r="H41" s="268"/>
      <c r="I41" s="268"/>
      <c r="J41" s="18" t="s">
        <v>504</v>
      </c>
      <c r="K41" s="18" t="s">
        <v>505</v>
      </c>
      <c r="L41" s="18" t="s">
        <v>147</v>
      </c>
      <c r="M41" s="18">
        <v>1</v>
      </c>
      <c r="N41" s="268"/>
      <c r="O41" s="268"/>
      <c r="P41" s="255"/>
      <c r="Q41" s="255"/>
      <c r="R41" s="255"/>
      <c r="S41" s="262"/>
      <c r="T41" s="286"/>
      <c r="U41" s="265"/>
      <c r="V41" s="265"/>
      <c r="W41" s="268"/>
      <c r="X41" s="268"/>
      <c r="Y41" s="268"/>
      <c r="Z41" s="268"/>
      <c r="AA41" s="271"/>
      <c r="AB41" s="265"/>
      <c r="AC41" s="255"/>
      <c r="AD41" s="255"/>
      <c r="AE41" s="255"/>
      <c r="AF41" s="265"/>
      <c r="AG41" s="255"/>
      <c r="AH41" s="258"/>
      <c r="AI41" s="258"/>
      <c r="AJ41" s="324"/>
    </row>
    <row r="42" spans="1:36" ht="63.75" x14ac:dyDescent="0.25">
      <c r="B42" s="253" t="s">
        <v>506</v>
      </c>
      <c r="C42" s="281" t="s">
        <v>507</v>
      </c>
      <c r="D42" s="266" t="s">
        <v>495</v>
      </c>
      <c r="E42" s="266" t="s">
        <v>496</v>
      </c>
      <c r="F42" s="266" t="s">
        <v>507</v>
      </c>
      <c r="G42" s="266" t="s">
        <v>497</v>
      </c>
      <c r="H42" s="266" t="s">
        <v>79</v>
      </c>
      <c r="I42" s="266" t="s">
        <v>79</v>
      </c>
      <c r="J42" s="125" t="s">
        <v>498</v>
      </c>
      <c r="K42" s="125" t="s">
        <v>499</v>
      </c>
      <c r="L42" s="125" t="s">
        <v>500</v>
      </c>
      <c r="M42" s="126">
        <v>260010</v>
      </c>
      <c r="N42" s="266" t="s">
        <v>195</v>
      </c>
      <c r="O42" s="266" t="s">
        <v>508</v>
      </c>
      <c r="P42" s="253" t="s">
        <v>197</v>
      </c>
      <c r="Q42" s="253" t="s">
        <v>85</v>
      </c>
      <c r="R42" s="253" t="s">
        <v>86</v>
      </c>
      <c r="S42" s="260" t="s">
        <v>135</v>
      </c>
      <c r="T42" s="263">
        <v>245565</v>
      </c>
      <c r="U42" s="278">
        <v>245565</v>
      </c>
      <c r="V42" s="263">
        <v>245565</v>
      </c>
      <c r="W42" s="266" t="s">
        <v>136</v>
      </c>
      <c r="X42" s="266" t="s">
        <v>136</v>
      </c>
      <c r="Y42" s="266" t="s">
        <v>136</v>
      </c>
      <c r="Z42" s="266" t="s">
        <v>136</v>
      </c>
      <c r="AA42" s="269" t="s">
        <v>136</v>
      </c>
      <c r="AB42" s="263">
        <v>43335</v>
      </c>
      <c r="AC42" s="253" t="s">
        <v>198</v>
      </c>
      <c r="AD42" s="253" t="s">
        <v>136</v>
      </c>
      <c r="AE42" s="253" t="s">
        <v>136</v>
      </c>
      <c r="AF42" s="263">
        <v>245565</v>
      </c>
      <c r="AG42" s="253" t="s">
        <v>136</v>
      </c>
      <c r="AH42" s="256" t="s">
        <v>510</v>
      </c>
      <c r="AI42" s="256" t="s">
        <v>554</v>
      </c>
      <c r="AJ42" s="323" t="s">
        <v>136</v>
      </c>
    </row>
    <row r="43" spans="1:36" ht="51" x14ac:dyDescent="0.25">
      <c r="B43" s="254"/>
      <c r="C43" s="282"/>
      <c r="D43" s="267"/>
      <c r="E43" s="267"/>
      <c r="F43" s="267"/>
      <c r="G43" s="267"/>
      <c r="H43" s="267"/>
      <c r="I43" s="267"/>
      <c r="J43" s="127" t="s">
        <v>501</v>
      </c>
      <c r="K43" s="127" t="s">
        <v>502</v>
      </c>
      <c r="L43" s="127" t="s">
        <v>503</v>
      </c>
      <c r="M43" s="127">
        <v>250</v>
      </c>
      <c r="N43" s="267"/>
      <c r="O43" s="267"/>
      <c r="P43" s="254"/>
      <c r="Q43" s="254"/>
      <c r="R43" s="254"/>
      <c r="S43" s="261"/>
      <c r="T43" s="264"/>
      <c r="U43" s="279"/>
      <c r="V43" s="264"/>
      <c r="W43" s="267"/>
      <c r="X43" s="267"/>
      <c r="Y43" s="267"/>
      <c r="Z43" s="267"/>
      <c r="AA43" s="270"/>
      <c r="AB43" s="264"/>
      <c r="AC43" s="254"/>
      <c r="AD43" s="254"/>
      <c r="AE43" s="254"/>
      <c r="AF43" s="264"/>
      <c r="AG43" s="254"/>
      <c r="AH43" s="257"/>
      <c r="AI43" s="257"/>
      <c r="AJ43" s="323"/>
    </row>
    <row r="44" spans="1:36" ht="89.25" x14ac:dyDescent="0.25">
      <c r="B44" s="255"/>
      <c r="C44" s="283"/>
      <c r="D44" s="268"/>
      <c r="E44" s="268"/>
      <c r="F44" s="268"/>
      <c r="G44" s="268"/>
      <c r="H44" s="268"/>
      <c r="I44" s="268"/>
      <c r="J44" s="18" t="s">
        <v>504</v>
      </c>
      <c r="K44" s="18" t="s">
        <v>505</v>
      </c>
      <c r="L44" s="18" t="s">
        <v>147</v>
      </c>
      <c r="M44" s="18">
        <v>1</v>
      </c>
      <c r="N44" s="268"/>
      <c r="O44" s="268"/>
      <c r="P44" s="255"/>
      <c r="Q44" s="255"/>
      <c r="R44" s="255"/>
      <c r="S44" s="262"/>
      <c r="T44" s="265"/>
      <c r="U44" s="280"/>
      <c r="V44" s="265"/>
      <c r="W44" s="268"/>
      <c r="X44" s="268"/>
      <c r="Y44" s="268"/>
      <c r="Z44" s="268"/>
      <c r="AA44" s="271"/>
      <c r="AB44" s="265"/>
      <c r="AC44" s="255"/>
      <c r="AD44" s="255"/>
      <c r="AE44" s="255"/>
      <c r="AF44" s="265"/>
      <c r="AG44" s="255"/>
      <c r="AH44" s="258"/>
      <c r="AI44" s="258"/>
      <c r="AJ44" s="323"/>
    </row>
    <row r="45" spans="1:36" ht="63.75" x14ac:dyDescent="0.25">
      <c r="B45" s="253" t="s">
        <v>511</v>
      </c>
      <c r="C45" s="272" t="s">
        <v>512</v>
      </c>
      <c r="D45" s="266" t="s">
        <v>495</v>
      </c>
      <c r="E45" s="266" t="s">
        <v>496</v>
      </c>
      <c r="F45" s="266" t="s">
        <v>512</v>
      </c>
      <c r="G45" s="266" t="s">
        <v>497</v>
      </c>
      <c r="H45" s="266" t="s">
        <v>79</v>
      </c>
      <c r="I45" s="266" t="s">
        <v>79</v>
      </c>
      <c r="J45" s="18" t="s">
        <v>498</v>
      </c>
      <c r="K45" s="18" t="s">
        <v>499</v>
      </c>
      <c r="L45" s="18" t="s">
        <v>500</v>
      </c>
      <c r="M45" s="124">
        <v>990000</v>
      </c>
      <c r="N45" s="266" t="s">
        <v>195</v>
      </c>
      <c r="O45" s="266" t="s">
        <v>508</v>
      </c>
      <c r="P45" s="253" t="s">
        <v>197</v>
      </c>
      <c r="Q45" s="253" t="s">
        <v>85</v>
      </c>
      <c r="R45" s="253" t="s">
        <v>86</v>
      </c>
      <c r="S45" s="260" t="s">
        <v>135</v>
      </c>
      <c r="T45" s="263">
        <v>935000</v>
      </c>
      <c r="U45" s="263">
        <v>935000</v>
      </c>
      <c r="V45" s="263">
        <v>935000</v>
      </c>
      <c r="W45" s="266" t="s">
        <v>136</v>
      </c>
      <c r="X45" s="266" t="s">
        <v>136</v>
      </c>
      <c r="Y45" s="266" t="s">
        <v>136</v>
      </c>
      <c r="Z45" s="266" t="s">
        <v>136</v>
      </c>
      <c r="AA45" s="269" t="s">
        <v>136</v>
      </c>
      <c r="AB45" s="263">
        <v>165000</v>
      </c>
      <c r="AC45" s="253" t="s">
        <v>198</v>
      </c>
      <c r="AD45" s="253" t="s">
        <v>136</v>
      </c>
      <c r="AE45" s="253" t="s">
        <v>136</v>
      </c>
      <c r="AF45" s="263">
        <v>935000</v>
      </c>
      <c r="AG45" s="253" t="s">
        <v>136</v>
      </c>
      <c r="AH45" s="256" t="s">
        <v>221</v>
      </c>
      <c r="AI45" s="256" t="s">
        <v>554</v>
      </c>
      <c r="AJ45" s="324">
        <v>45532</v>
      </c>
    </row>
    <row r="46" spans="1:36" ht="51" x14ac:dyDescent="0.25">
      <c r="B46" s="254"/>
      <c r="C46" s="273"/>
      <c r="D46" s="267"/>
      <c r="E46" s="267"/>
      <c r="F46" s="267"/>
      <c r="G46" s="267"/>
      <c r="H46" s="267"/>
      <c r="I46" s="267"/>
      <c r="J46" s="18" t="s">
        <v>501</v>
      </c>
      <c r="K46" s="18" t="s">
        <v>502</v>
      </c>
      <c r="L46" s="18" t="s">
        <v>503</v>
      </c>
      <c r="M46" s="18">
        <v>801</v>
      </c>
      <c r="N46" s="267"/>
      <c r="O46" s="267"/>
      <c r="P46" s="254"/>
      <c r="Q46" s="254"/>
      <c r="R46" s="254"/>
      <c r="S46" s="261"/>
      <c r="T46" s="264"/>
      <c r="U46" s="264"/>
      <c r="V46" s="264"/>
      <c r="W46" s="267"/>
      <c r="X46" s="267"/>
      <c r="Y46" s="267"/>
      <c r="Z46" s="267"/>
      <c r="AA46" s="270"/>
      <c r="AB46" s="264"/>
      <c r="AC46" s="254"/>
      <c r="AD46" s="254"/>
      <c r="AE46" s="254"/>
      <c r="AF46" s="264"/>
      <c r="AG46" s="254"/>
      <c r="AH46" s="257"/>
      <c r="AI46" s="257"/>
      <c r="AJ46" s="323"/>
    </row>
    <row r="47" spans="1:36" ht="89.25" x14ac:dyDescent="0.25">
      <c r="B47" s="255"/>
      <c r="C47" s="274"/>
      <c r="D47" s="268"/>
      <c r="E47" s="268"/>
      <c r="F47" s="268"/>
      <c r="G47" s="268"/>
      <c r="H47" s="268"/>
      <c r="I47" s="268"/>
      <c r="J47" s="18" t="s">
        <v>504</v>
      </c>
      <c r="K47" s="18" t="s">
        <v>505</v>
      </c>
      <c r="L47" s="18" t="s">
        <v>147</v>
      </c>
      <c r="M47" s="18">
        <v>1</v>
      </c>
      <c r="N47" s="268"/>
      <c r="O47" s="268"/>
      <c r="P47" s="255"/>
      <c r="Q47" s="255"/>
      <c r="R47" s="255"/>
      <c r="S47" s="262"/>
      <c r="T47" s="265"/>
      <c r="U47" s="265"/>
      <c r="V47" s="265"/>
      <c r="W47" s="268"/>
      <c r="X47" s="268"/>
      <c r="Y47" s="268"/>
      <c r="Z47" s="268"/>
      <c r="AA47" s="271"/>
      <c r="AB47" s="265"/>
      <c r="AC47" s="255"/>
      <c r="AD47" s="255"/>
      <c r="AE47" s="255"/>
      <c r="AF47" s="265"/>
      <c r="AG47" s="255"/>
      <c r="AH47" s="258"/>
      <c r="AI47" s="258"/>
      <c r="AJ47" s="323"/>
    </row>
    <row r="48" spans="1:36" ht="63.75" x14ac:dyDescent="0.25">
      <c r="B48" s="253" t="s">
        <v>513</v>
      </c>
      <c r="C48" s="272" t="s">
        <v>514</v>
      </c>
      <c r="D48" s="266" t="s">
        <v>495</v>
      </c>
      <c r="E48" s="266" t="s">
        <v>496</v>
      </c>
      <c r="F48" s="266" t="s">
        <v>514</v>
      </c>
      <c r="G48" s="266" t="s">
        <v>497</v>
      </c>
      <c r="H48" s="266" t="s">
        <v>79</v>
      </c>
      <c r="I48" s="266" t="s">
        <v>79</v>
      </c>
      <c r="J48" s="18" t="s">
        <v>498</v>
      </c>
      <c r="K48" s="18" t="s">
        <v>499</v>
      </c>
      <c r="L48" s="18" t="s">
        <v>500</v>
      </c>
      <c r="M48" s="124">
        <v>1170675</v>
      </c>
      <c r="N48" s="266" t="s">
        <v>195</v>
      </c>
      <c r="O48" s="266" t="s">
        <v>508</v>
      </c>
      <c r="P48" s="253" t="s">
        <v>197</v>
      </c>
      <c r="Q48" s="253" t="s">
        <v>85</v>
      </c>
      <c r="R48" s="253" t="s">
        <v>86</v>
      </c>
      <c r="S48" s="260" t="s">
        <v>135</v>
      </c>
      <c r="T48" s="263">
        <v>1105637</v>
      </c>
      <c r="U48" s="263">
        <v>1105637</v>
      </c>
      <c r="V48" s="263">
        <v>1105637</v>
      </c>
      <c r="W48" s="266" t="s">
        <v>136</v>
      </c>
      <c r="X48" s="266" t="s">
        <v>136</v>
      </c>
      <c r="Y48" s="266" t="s">
        <v>136</v>
      </c>
      <c r="Z48" s="266" t="s">
        <v>136</v>
      </c>
      <c r="AA48" s="269" t="s">
        <v>136</v>
      </c>
      <c r="AB48" s="263">
        <v>195113</v>
      </c>
      <c r="AC48" s="253" t="s">
        <v>198</v>
      </c>
      <c r="AD48" s="253" t="s">
        <v>136</v>
      </c>
      <c r="AE48" s="253" t="s">
        <v>136</v>
      </c>
      <c r="AF48" s="263">
        <v>1105637</v>
      </c>
      <c r="AG48" s="253" t="s">
        <v>136</v>
      </c>
      <c r="AH48" s="256" t="s">
        <v>510</v>
      </c>
      <c r="AI48" s="256" t="s">
        <v>554</v>
      </c>
      <c r="AJ48" s="323" t="s">
        <v>136</v>
      </c>
    </row>
    <row r="49" spans="2:36" ht="51" x14ac:dyDescent="0.25">
      <c r="B49" s="254"/>
      <c r="C49" s="273"/>
      <c r="D49" s="267"/>
      <c r="E49" s="267"/>
      <c r="F49" s="267"/>
      <c r="G49" s="267"/>
      <c r="H49" s="267"/>
      <c r="I49" s="267"/>
      <c r="J49" s="18" t="s">
        <v>501</v>
      </c>
      <c r="K49" s="18" t="s">
        <v>502</v>
      </c>
      <c r="L49" s="18" t="s">
        <v>503</v>
      </c>
      <c r="M49" s="19">
        <v>580</v>
      </c>
      <c r="N49" s="267"/>
      <c r="O49" s="267"/>
      <c r="P49" s="254"/>
      <c r="Q49" s="254"/>
      <c r="R49" s="254"/>
      <c r="S49" s="261"/>
      <c r="T49" s="264"/>
      <c r="U49" s="264"/>
      <c r="V49" s="264"/>
      <c r="W49" s="267"/>
      <c r="X49" s="267"/>
      <c r="Y49" s="267"/>
      <c r="Z49" s="267"/>
      <c r="AA49" s="270"/>
      <c r="AB49" s="264"/>
      <c r="AC49" s="254"/>
      <c r="AD49" s="254"/>
      <c r="AE49" s="254"/>
      <c r="AF49" s="264"/>
      <c r="AG49" s="254"/>
      <c r="AH49" s="257"/>
      <c r="AI49" s="257"/>
      <c r="AJ49" s="323"/>
    </row>
    <row r="50" spans="2:36" ht="89.25" x14ac:dyDescent="0.25">
      <c r="B50" s="255"/>
      <c r="C50" s="274"/>
      <c r="D50" s="268"/>
      <c r="E50" s="268"/>
      <c r="F50" s="268"/>
      <c r="G50" s="268"/>
      <c r="H50" s="268"/>
      <c r="I50" s="268"/>
      <c r="J50" s="18" t="s">
        <v>504</v>
      </c>
      <c r="K50" s="18" t="s">
        <v>505</v>
      </c>
      <c r="L50" s="18" t="s">
        <v>147</v>
      </c>
      <c r="M50" s="18">
        <v>1</v>
      </c>
      <c r="N50" s="268"/>
      <c r="O50" s="268"/>
      <c r="P50" s="255"/>
      <c r="Q50" s="255"/>
      <c r="R50" s="255"/>
      <c r="S50" s="262"/>
      <c r="T50" s="265"/>
      <c r="U50" s="265"/>
      <c r="V50" s="265"/>
      <c r="W50" s="268"/>
      <c r="X50" s="268"/>
      <c r="Y50" s="268"/>
      <c r="Z50" s="268"/>
      <c r="AA50" s="271"/>
      <c r="AB50" s="265"/>
      <c r="AC50" s="255"/>
      <c r="AD50" s="255"/>
      <c r="AE50" s="255"/>
      <c r="AF50" s="265"/>
      <c r="AG50" s="255"/>
      <c r="AH50" s="258"/>
      <c r="AI50" s="258"/>
      <c r="AJ50" s="323"/>
    </row>
    <row r="51" spans="2:36" ht="76.5" x14ac:dyDescent="0.25">
      <c r="B51" s="336" t="s">
        <v>555</v>
      </c>
      <c r="C51" s="325" t="s">
        <v>556</v>
      </c>
      <c r="D51" s="325" t="s">
        <v>557</v>
      </c>
      <c r="E51" s="325" t="s">
        <v>558</v>
      </c>
      <c r="F51" s="325" t="s">
        <v>556</v>
      </c>
      <c r="G51" s="325" t="s">
        <v>559</v>
      </c>
      <c r="H51" s="325" t="s">
        <v>79</v>
      </c>
      <c r="I51" s="325" t="s">
        <v>79</v>
      </c>
      <c r="J51" s="156" t="s">
        <v>560</v>
      </c>
      <c r="K51" s="156" t="s">
        <v>561</v>
      </c>
      <c r="L51" s="156" t="s">
        <v>92</v>
      </c>
      <c r="M51" s="157">
        <v>5500</v>
      </c>
      <c r="N51" s="325" t="s">
        <v>82</v>
      </c>
      <c r="O51" s="325" t="s">
        <v>102</v>
      </c>
      <c r="P51" s="325" t="s">
        <v>197</v>
      </c>
      <c r="Q51" s="325" t="s">
        <v>85</v>
      </c>
      <c r="R51" s="325" t="s">
        <v>86</v>
      </c>
      <c r="S51" s="325" t="s">
        <v>135</v>
      </c>
      <c r="T51" s="338">
        <v>4748739</v>
      </c>
      <c r="U51" s="330">
        <v>4748739</v>
      </c>
      <c r="V51" s="330">
        <v>4748739</v>
      </c>
      <c r="W51" s="325" t="s">
        <v>136</v>
      </c>
      <c r="X51" s="325" t="s">
        <v>136</v>
      </c>
      <c r="Y51" s="325" t="s">
        <v>136</v>
      </c>
      <c r="Z51" s="325" t="s">
        <v>136</v>
      </c>
      <c r="AA51" s="325" t="s">
        <v>136</v>
      </c>
      <c r="AB51" s="339">
        <v>838013</v>
      </c>
      <c r="AC51" s="325" t="s">
        <v>198</v>
      </c>
      <c r="AD51" s="325" t="s">
        <v>136</v>
      </c>
      <c r="AE51" s="330" t="s">
        <v>136</v>
      </c>
      <c r="AF51" s="331">
        <v>4748739</v>
      </c>
      <c r="AG51" s="325" t="s">
        <v>136</v>
      </c>
      <c r="AH51" s="333" t="s">
        <v>509</v>
      </c>
      <c r="AI51" s="333" t="s">
        <v>510</v>
      </c>
      <c r="AJ51" s="333" t="s">
        <v>136</v>
      </c>
    </row>
    <row r="52" spans="2:36" ht="102" x14ac:dyDescent="0.25">
      <c r="B52" s="337"/>
      <c r="C52" s="326"/>
      <c r="D52" s="326"/>
      <c r="E52" s="326"/>
      <c r="F52" s="326"/>
      <c r="G52" s="326"/>
      <c r="H52" s="326"/>
      <c r="I52" s="326"/>
      <c r="J52" s="156" t="s">
        <v>562</v>
      </c>
      <c r="K52" s="156" t="s">
        <v>563</v>
      </c>
      <c r="L52" s="156" t="s">
        <v>564</v>
      </c>
      <c r="M52" s="158">
        <v>5.84</v>
      </c>
      <c r="N52" s="326"/>
      <c r="O52" s="326"/>
      <c r="P52" s="326"/>
      <c r="Q52" s="326"/>
      <c r="R52" s="326"/>
      <c r="S52" s="326"/>
      <c r="T52" s="337"/>
      <c r="U52" s="326"/>
      <c r="V52" s="326"/>
      <c r="W52" s="326"/>
      <c r="X52" s="326"/>
      <c r="Y52" s="326"/>
      <c r="Z52" s="326"/>
      <c r="AA52" s="326"/>
      <c r="AB52" s="340"/>
      <c r="AC52" s="326"/>
      <c r="AD52" s="326"/>
      <c r="AE52" s="326"/>
      <c r="AF52" s="332"/>
      <c r="AG52" s="326"/>
      <c r="AH52" s="334"/>
      <c r="AI52" s="334"/>
      <c r="AJ52" s="334"/>
    </row>
    <row r="53" spans="2:36" ht="63.75" x14ac:dyDescent="0.25">
      <c r="B53" s="253" t="s">
        <v>565</v>
      </c>
      <c r="C53" s="272" t="s">
        <v>566</v>
      </c>
      <c r="D53" s="266" t="s">
        <v>495</v>
      </c>
      <c r="E53" s="266" t="s">
        <v>496</v>
      </c>
      <c r="F53" s="266" t="s">
        <v>566</v>
      </c>
      <c r="G53" s="266" t="s">
        <v>497</v>
      </c>
      <c r="H53" s="266" t="s">
        <v>79</v>
      </c>
      <c r="I53" s="266" t="s">
        <v>79</v>
      </c>
      <c r="J53" s="18" t="s">
        <v>498</v>
      </c>
      <c r="K53" s="18" t="s">
        <v>499</v>
      </c>
      <c r="L53" s="18" t="s">
        <v>500</v>
      </c>
      <c r="M53" s="124">
        <v>550000</v>
      </c>
      <c r="N53" s="266" t="s">
        <v>195</v>
      </c>
      <c r="O53" s="266" t="s">
        <v>508</v>
      </c>
      <c r="P53" s="253" t="s">
        <v>197</v>
      </c>
      <c r="Q53" s="253" t="s">
        <v>85</v>
      </c>
      <c r="R53" s="253" t="s">
        <v>86</v>
      </c>
      <c r="S53" s="260" t="s">
        <v>135</v>
      </c>
      <c r="T53" s="263">
        <v>510000</v>
      </c>
      <c r="U53" s="263">
        <v>510000</v>
      </c>
      <c r="V53" s="263">
        <v>510000</v>
      </c>
      <c r="W53" s="266" t="s">
        <v>136</v>
      </c>
      <c r="X53" s="266" t="s">
        <v>136</v>
      </c>
      <c r="Y53" s="266" t="s">
        <v>136</v>
      </c>
      <c r="Z53" s="266" t="s">
        <v>136</v>
      </c>
      <c r="AA53" s="269" t="s">
        <v>136</v>
      </c>
      <c r="AB53" s="263">
        <v>90000</v>
      </c>
      <c r="AC53" s="253" t="s">
        <v>198</v>
      </c>
      <c r="AD53" s="253" t="s">
        <v>136</v>
      </c>
      <c r="AE53" s="253" t="s">
        <v>136</v>
      </c>
      <c r="AF53" s="263">
        <v>510000</v>
      </c>
      <c r="AG53" s="253" t="s">
        <v>136</v>
      </c>
      <c r="AH53" s="256" t="s">
        <v>510</v>
      </c>
      <c r="AI53" s="256" t="s">
        <v>554</v>
      </c>
      <c r="AJ53" s="259" t="s">
        <v>136</v>
      </c>
    </row>
    <row r="54" spans="2:36" ht="51" x14ac:dyDescent="0.25">
      <c r="B54" s="254"/>
      <c r="C54" s="273"/>
      <c r="D54" s="267"/>
      <c r="E54" s="267"/>
      <c r="F54" s="267"/>
      <c r="G54" s="267"/>
      <c r="H54" s="267"/>
      <c r="I54" s="267"/>
      <c r="J54" s="18" t="s">
        <v>501</v>
      </c>
      <c r="K54" s="18" t="s">
        <v>502</v>
      </c>
      <c r="L54" s="18" t="s">
        <v>503</v>
      </c>
      <c r="M54" s="19">
        <v>350</v>
      </c>
      <c r="N54" s="267"/>
      <c r="O54" s="267"/>
      <c r="P54" s="254"/>
      <c r="Q54" s="254"/>
      <c r="R54" s="254"/>
      <c r="S54" s="261"/>
      <c r="T54" s="264"/>
      <c r="U54" s="264"/>
      <c r="V54" s="264"/>
      <c r="W54" s="267"/>
      <c r="X54" s="267"/>
      <c r="Y54" s="267"/>
      <c r="Z54" s="267"/>
      <c r="AA54" s="270"/>
      <c r="AB54" s="264"/>
      <c r="AC54" s="254"/>
      <c r="AD54" s="254"/>
      <c r="AE54" s="254"/>
      <c r="AF54" s="264"/>
      <c r="AG54" s="254"/>
      <c r="AH54" s="257"/>
      <c r="AI54" s="257"/>
      <c r="AJ54" s="259"/>
    </row>
    <row r="55" spans="2:36" ht="89.25" x14ac:dyDescent="0.25">
      <c r="B55" s="255"/>
      <c r="C55" s="274"/>
      <c r="D55" s="268"/>
      <c r="E55" s="268"/>
      <c r="F55" s="268"/>
      <c r="G55" s="268"/>
      <c r="H55" s="268"/>
      <c r="I55" s="268"/>
      <c r="J55" s="18" t="s">
        <v>504</v>
      </c>
      <c r="K55" s="18" t="s">
        <v>505</v>
      </c>
      <c r="L55" s="18" t="s">
        <v>147</v>
      </c>
      <c r="M55" s="18">
        <v>1</v>
      </c>
      <c r="N55" s="268"/>
      <c r="O55" s="268"/>
      <c r="P55" s="255"/>
      <c r="Q55" s="255"/>
      <c r="R55" s="255"/>
      <c r="S55" s="262"/>
      <c r="T55" s="265"/>
      <c r="U55" s="265"/>
      <c r="V55" s="265"/>
      <c r="W55" s="268"/>
      <c r="X55" s="268"/>
      <c r="Y55" s="268"/>
      <c r="Z55" s="268"/>
      <c r="AA55" s="271"/>
      <c r="AB55" s="265"/>
      <c r="AC55" s="255"/>
      <c r="AD55" s="255"/>
      <c r="AE55" s="255"/>
      <c r="AF55" s="265"/>
      <c r="AG55" s="255"/>
      <c r="AH55" s="258"/>
      <c r="AI55" s="258"/>
      <c r="AJ55" s="259"/>
    </row>
  </sheetData>
  <mergeCells count="393">
    <mergeCell ref="AG53:AG55"/>
    <mergeCell ref="AH53:AH55"/>
    <mergeCell ref="AI53:AI55"/>
    <mergeCell ref="AJ53:AJ55"/>
    <mergeCell ref="AA53:AA55"/>
    <mergeCell ref="AB53:AB55"/>
    <mergeCell ref="AC53:AC55"/>
    <mergeCell ref="AD53:AD55"/>
    <mergeCell ref="AE53:AE55"/>
    <mergeCell ref="AF53:AF55"/>
    <mergeCell ref="U53:U55"/>
    <mergeCell ref="V53:V55"/>
    <mergeCell ref="W53:W55"/>
    <mergeCell ref="X53:X55"/>
    <mergeCell ref="Y53:Y55"/>
    <mergeCell ref="Z53:Z55"/>
    <mergeCell ref="O53:O55"/>
    <mergeCell ref="P53:P55"/>
    <mergeCell ref="Q53:Q55"/>
    <mergeCell ref="R53:R55"/>
    <mergeCell ref="S53:S55"/>
    <mergeCell ref="T53:T55"/>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B39:AB41"/>
    <mergeCell ref="AC39:AC41"/>
    <mergeCell ref="R39:R41"/>
    <mergeCell ref="S39:S41"/>
    <mergeCell ref="T39:T41"/>
    <mergeCell ref="U39:U41"/>
    <mergeCell ref="V39:V41"/>
    <mergeCell ref="W39:W41"/>
    <mergeCell ref="H39:H41"/>
    <mergeCell ref="I39:I41"/>
    <mergeCell ref="N39:N41"/>
    <mergeCell ref="O39:O41"/>
    <mergeCell ref="P39:P41"/>
    <mergeCell ref="Q39:Q41"/>
    <mergeCell ref="B39:B41"/>
    <mergeCell ref="C39:C41"/>
    <mergeCell ref="D39:D41"/>
    <mergeCell ref="E39:E41"/>
    <mergeCell ref="F39:F41"/>
    <mergeCell ref="G39:G41"/>
    <mergeCell ref="X33:X38"/>
    <mergeCell ref="Y33:Y38"/>
    <mergeCell ref="Z33:Z38"/>
    <mergeCell ref="AA33:AA38"/>
    <mergeCell ref="AB33:AB38"/>
    <mergeCell ref="AC33:AC38"/>
    <mergeCell ref="P33:P38"/>
    <mergeCell ref="Q33:Q38"/>
    <mergeCell ref="R33:R38"/>
    <mergeCell ref="S33:S38"/>
    <mergeCell ref="U33:U38"/>
    <mergeCell ref="V33:V38"/>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Y27:Y32"/>
    <mergeCell ref="Z27:Z32"/>
    <mergeCell ref="AA27:AA32"/>
    <mergeCell ref="AB27:AB32"/>
    <mergeCell ref="AC27:AC32"/>
    <mergeCell ref="R27:R32"/>
    <mergeCell ref="S27:S32"/>
    <mergeCell ref="T27:T38"/>
    <mergeCell ref="U27:U32"/>
    <mergeCell ref="V27:V32"/>
    <mergeCell ref="W27:W32"/>
    <mergeCell ref="W33:W38"/>
    <mergeCell ref="H27:H32"/>
    <mergeCell ref="I27:I32"/>
    <mergeCell ref="N27:N32"/>
    <mergeCell ref="O27:O32"/>
    <mergeCell ref="P27:P32"/>
    <mergeCell ref="Q27:Q32"/>
    <mergeCell ref="AG22:AG26"/>
    <mergeCell ref="AH22:AH26"/>
    <mergeCell ref="AI22:AI26"/>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R22:R26"/>
    <mergeCell ref="S22:S26"/>
    <mergeCell ref="T22:T26"/>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T16:T21"/>
    <mergeCell ref="U16:U21"/>
    <mergeCell ref="V16:V21"/>
    <mergeCell ref="W16:W21"/>
    <mergeCell ref="H16:H21"/>
    <mergeCell ref="I16:I21"/>
    <mergeCell ref="N16:N21"/>
    <mergeCell ref="O16:O21"/>
    <mergeCell ref="P16:P21"/>
    <mergeCell ref="Q16:Q21"/>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AB6:AB10"/>
    <mergeCell ref="AC6:AC10"/>
    <mergeCell ref="R6:R10"/>
    <mergeCell ref="S6:S10"/>
    <mergeCell ref="T6:T10"/>
    <mergeCell ref="U6:U10"/>
    <mergeCell ref="V6:V10"/>
    <mergeCell ref="W6:W10"/>
    <mergeCell ref="H6:H10"/>
    <mergeCell ref="I6:I10"/>
    <mergeCell ref="N6:N10"/>
    <mergeCell ref="O6:O10"/>
    <mergeCell ref="P6:P10"/>
    <mergeCell ref="Q6:Q10"/>
    <mergeCell ref="AG3:AG4"/>
    <mergeCell ref="AH3:AH4"/>
    <mergeCell ref="AI3:AI4"/>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EF3C9-F810-4701-B51C-49E358C2B23C}">
  <dimension ref="A1:AR171"/>
  <sheetViews>
    <sheetView topLeftCell="A153" zoomScale="85" zoomScaleNormal="85" workbookViewId="0">
      <pane xSplit="1" topLeftCell="B1" activePane="topRight" state="frozen"/>
      <selection activeCell="A22" sqref="A22"/>
      <selection pane="topRight" activeCell="F160" sqref="F160"/>
    </sheetView>
  </sheetViews>
  <sheetFormatPr defaultRowHeight="15" x14ac:dyDescent="0.25"/>
  <cols>
    <col min="1" max="1" width="21" style="129" customWidth="1"/>
    <col min="2" max="2" width="17.5703125" style="129" customWidth="1"/>
    <col min="3" max="4" width="13.5703125" style="129" customWidth="1"/>
    <col min="5" max="5" width="18.42578125" style="129" customWidth="1"/>
    <col min="6" max="6" width="50.42578125" style="129" customWidth="1"/>
    <col min="7" max="7" width="14.5703125" style="129" customWidth="1"/>
    <col min="8" max="8" width="13.5703125" style="129" customWidth="1"/>
    <col min="9" max="9" width="12.5703125" style="129" customWidth="1"/>
    <col min="10" max="10" width="10.5703125" style="203" customWidth="1"/>
    <col min="11" max="13" width="10.5703125" style="129" customWidth="1"/>
    <col min="14" max="15" width="15.5703125" style="129" customWidth="1"/>
    <col min="16" max="16" width="18.5703125" style="129" customWidth="1"/>
    <col min="17" max="17" width="15.5703125" style="129" customWidth="1"/>
    <col min="18" max="20" width="14" style="129" customWidth="1"/>
    <col min="21" max="21" width="11.42578125" style="129" bestFit="1" customWidth="1"/>
    <col min="22" max="22" width="11.42578125" style="129" customWidth="1"/>
    <col min="23" max="23" width="10" style="129" customWidth="1"/>
    <col min="24" max="24" width="11.5703125" style="129" customWidth="1"/>
    <col min="25" max="26" width="12.42578125" style="129" customWidth="1"/>
    <col min="27" max="28" width="11.42578125" style="129" customWidth="1"/>
    <col min="29" max="29" width="12.42578125" style="129" customWidth="1"/>
    <col min="30" max="32" width="11.42578125" style="129" customWidth="1"/>
    <col min="33" max="33" width="24.42578125" style="129" customWidth="1"/>
    <col min="34" max="34" width="19.42578125" style="129" customWidth="1"/>
    <col min="35" max="35" width="10.42578125" style="129" customWidth="1"/>
    <col min="36" max="16384" width="9.140625" style="129"/>
  </cols>
  <sheetData>
    <row r="1" spans="1:35" x14ac:dyDescent="0.25">
      <c r="A1" s="341" t="s">
        <v>40</v>
      </c>
      <c r="B1" s="341"/>
      <c r="C1" s="341"/>
      <c r="D1" s="341"/>
      <c r="E1" s="341"/>
      <c r="F1" s="341"/>
      <c r="G1" s="341"/>
      <c r="H1" s="341"/>
      <c r="I1" s="341"/>
      <c r="J1" s="341"/>
      <c r="K1" s="341"/>
      <c r="L1" s="341"/>
      <c r="M1" s="341"/>
      <c r="N1" s="341"/>
      <c r="O1" s="341"/>
      <c r="P1" s="341"/>
      <c r="Q1" s="341"/>
      <c r="R1" s="341"/>
      <c r="S1" s="341"/>
      <c r="T1" s="341"/>
      <c r="U1" s="341"/>
      <c r="V1" s="341"/>
      <c r="W1" s="341"/>
      <c r="X1" s="341"/>
      <c r="Y1" s="341"/>
      <c r="Z1" s="341"/>
      <c r="AA1" s="341"/>
      <c r="AB1" s="341"/>
      <c r="AC1" s="341"/>
      <c r="AD1" s="341"/>
      <c r="AE1" s="341"/>
      <c r="AF1" s="341"/>
      <c r="AG1" s="341"/>
      <c r="AH1" s="341"/>
      <c r="AI1" s="128"/>
    </row>
    <row r="2" spans="1:35" x14ac:dyDescent="0.25">
      <c r="A2" s="128"/>
      <c r="B2" s="128"/>
      <c r="C2" s="128"/>
      <c r="D2" s="128"/>
      <c r="E2" s="128"/>
      <c r="F2" s="128"/>
      <c r="G2" s="128"/>
      <c r="H2" s="128"/>
      <c r="I2" s="128"/>
      <c r="J2" s="14"/>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row>
    <row r="3" spans="1:35" x14ac:dyDescent="0.25">
      <c r="A3" s="342" t="s">
        <v>0</v>
      </c>
      <c r="B3" s="342" t="s">
        <v>1</v>
      </c>
      <c r="C3" s="342" t="s">
        <v>28</v>
      </c>
      <c r="D3" s="342" t="s">
        <v>29</v>
      </c>
      <c r="E3" s="342" t="s">
        <v>30</v>
      </c>
      <c r="F3" s="342" t="s">
        <v>3</v>
      </c>
      <c r="G3" s="342" t="s">
        <v>4</v>
      </c>
      <c r="H3" s="342" t="s">
        <v>5</v>
      </c>
      <c r="I3" s="343" t="s">
        <v>6</v>
      </c>
      <c r="J3" s="343"/>
      <c r="K3" s="343"/>
      <c r="L3" s="343"/>
      <c r="M3" s="218" t="s">
        <v>47</v>
      </c>
      <c r="N3" s="342" t="s">
        <v>31</v>
      </c>
      <c r="O3" s="342" t="s">
        <v>42</v>
      </c>
      <c r="P3" s="342" t="s">
        <v>32</v>
      </c>
      <c r="Q3" s="342" t="s">
        <v>37</v>
      </c>
      <c r="R3" s="342" t="s">
        <v>33</v>
      </c>
      <c r="S3" s="342" t="s">
        <v>55</v>
      </c>
      <c r="T3" s="342" t="s">
        <v>57</v>
      </c>
      <c r="U3" s="343" t="s">
        <v>59</v>
      </c>
      <c r="V3" s="343"/>
      <c r="W3" s="343"/>
      <c r="X3" s="343"/>
      <c r="Y3" s="343"/>
      <c r="Z3" s="343"/>
      <c r="AA3" s="342" t="s">
        <v>69</v>
      </c>
      <c r="AB3" s="218" t="s">
        <v>75</v>
      </c>
      <c r="AC3" s="345" t="s">
        <v>229</v>
      </c>
      <c r="AD3" s="346"/>
      <c r="AE3" s="347"/>
      <c r="AF3" s="218" t="s">
        <v>27</v>
      </c>
      <c r="AG3" s="218" t="s">
        <v>36</v>
      </c>
      <c r="AH3" s="342" t="s">
        <v>34</v>
      </c>
      <c r="AI3" s="218" t="s">
        <v>35</v>
      </c>
    </row>
    <row r="4" spans="1:35" ht="127.5" x14ac:dyDescent="0.25">
      <c r="A4" s="342"/>
      <c r="B4" s="342"/>
      <c r="C4" s="342"/>
      <c r="D4" s="342"/>
      <c r="E4" s="342"/>
      <c r="F4" s="342"/>
      <c r="G4" s="342"/>
      <c r="H4" s="342"/>
      <c r="I4" s="196" t="s">
        <v>7</v>
      </c>
      <c r="J4" s="196" t="s">
        <v>8</v>
      </c>
      <c r="K4" s="196" t="s">
        <v>9</v>
      </c>
      <c r="L4" s="196" t="s">
        <v>10</v>
      </c>
      <c r="M4" s="219"/>
      <c r="N4" s="342"/>
      <c r="O4" s="342"/>
      <c r="P4" s="342"/>
      <c r="Q4" s="342"/>
      <c r="R4" s="342"/>
      <c r="S4" s="342"/>
      <c r="T4" s="342"/>
      <c r="U4" s="196" t="s">
        <v>597</v>
      </c>
      <c r="V4" s="196" t="s">
        <v>62</v>
      </c>
      <c r="W4" s="196" t="s">
        <v>15</v>
      </c>
      <c r="X4" s="196" t="s">
        <v>63</v>
      </c>
      <c r="Y4" s="196" t="s">
        <v>60</v>
      </c>
      <c r="Z4" s="196" t="s">
        <v>25</v>
      </c>
      <c r="AA4" s="342"/>
      <c r="AB4" s="219"/>
      <c r="AC4" s="196" t="s">
        <v>16</v>
      </c>
      <c r="AD4" s="196" t="s">
        <v>17</v>
      </c>
      <c r="AE4" s="196" t="s">
        <v>26</v>
      </c>
      <c r="AF4" s="219"/>
      <c r="AG4" s="219"/>
      <c r="AH4" s="342"/>
      <c r="AI4" s="219"/>
    </row>
    <row r="5" spans="1:35" x14ac:dyDescent="0.25">
      <c r="A5" s="197">
        <v>1</v>
      </c>
      <c r="B5" s="197">
        <v>2</v>
      </c>
      <c r="C5" s="197">
        <v>3</v>
      </c>
      <c r="D5" s="197">
        <v>4</v>
      </c>
      <c r="E5" s="197">
        <v>5</v>
      </c>
      <c r="F5" s="197">
        <v>6</v>
      </c>
      <c r="G5" s="197">
        <v>7</v>
      </c>
      <c r="H5" s="197">
        <v>8</v>
      </c>
      <c r="I5" s="197">
        <v>9</v>
      </c>
      <c r="J5" s="197">
        <v>10</v>
      </c>
      <c r="K5" s="197">
        <v>11</v>
      </c>
      <c r="L5" s="197">
        <v>12</v>
      </c>
      <c r="M5" s="197">
        <v>13</v>
      </c>
      <c r="N5" s="197">
        <v>14</v>
      </c>
      <c r="O5" s="197">
        <v>15</v>
      </c>
      <c r="P5" s="197">
        <v>16</v>
      </c>
      <c r="Q5" s="197">
        <v>17</v>
      </c>
      <c r="R5" s="197">
        <v>18</v>
      </c>
      <c r="S5" s="197">
        <v>19</v>
      </c>
      <c r="T5" s="197">
        <v>20</v>
      </c>
      <c r="U5" s="197">
        <v>21</v>
      </c>
      <c r="V5" s="197">
        <v>22</v>
      </c>
      <c r="W5" s="197">
        <v>23</v>
      </c>
      <c r="X5" s="197">
        <v>24</v>
      </c>
      <c r="Y5" s="197">
        <v>25</v>
      </c>
      <c r="Z5" s="197">
        <v>26</v>
      </c>
      <c r="AA5" s="197">
        <v>27</v>
      </c>
      <c r="AB5" s="197">
        <v>28</v>
      </c>
      <c r="AC5" s="197">
        <v>29</v>
      </c>
      <c r="AD5" s="197">
        <v>30</v>
      </c>
      <c r="AE5" s="197">
        <v>31</v>
      </c>
      <c r="AF5" s="197">
        <v>32</v>
      </c>
      <c r="AG5" s="197">
        <v>33</v>
      </c>
      <c r="AH5" s="197">
        <v>34</v>
      </c>
      <c r="AI5" s="197">
        <v>35</v>
      </c>
    </row>
    <row r="6" spans="1:35" ht="144" x14ac:dyDescent="0.25">
      <c r="A6" s="241" t="s">
        <v>352</v>
      </c>
      <c r="B6" s="241" t="s">
        <v>353</v>
      </c>
      <c r="C6" s="241" t="s">
        <v>354</v>
      </c>
      <c r="D6" s="241" t="s">
        <v>355</v>
      </c>
      <c r="E6" s="241" t="s">
        <v>356</v>
      </c>
      <c r="F6" s="241" t="s">
        <v>357</v>
      </c>
      <c r="G6" s="241" t="s">
        <v>79</v>
      </c>
      <c r="H6" s="241" t="s">
        <v>79</v>
      </c>
      <c r="I6" s="122" t="s">
        <v>358</v>
      </c>
      <c r="J6" s="122" t="s">
        <v>359</v>
      </c>
      <c r="K6" s="122" t="s">
        <v>360</v>
      </c>
      <c r="L6" s="123">
        <v>11745</v>
      </c>
      <c r="M6" s="241" t="s">
        <v>82</v>
      </c>
      <c r="N6" s="241" t="s">
        <v>94</v>
      </c>
      <c r="O6" s="241" t="s">
        <v>361</v>
      </c>
      <c r="P6" s="241" t="s">
        <v>85</v>
      </c>
      <c r="Q6" s="241" t="s">
        <v>134</v>
      </c>
      <c r="R6" s="241" t="s">
        <v>135</v>
      </c>
      <c r="S6" s="348">
        <f>T6+T9</f>
        <v>15342780.23</v>
      </c>
      <c r="T6" s="351">
        <f>U6+Z6</f>
        <v>12126003.93</v>
      </c>
      <c r="U6" s="348">
        <v>9989385</v>
      </c>
      <c r="V6" s="241" t="s">
        <v>136</v>
      </c>
      <c r="W6" s="241" t="s">
        <v>136</v>
      </c>
      <c r="X6" s="241" t="s">
        <v>136</v>
      </c>
      <c r="Y6" s="241" t="s">
        <v>136</v>
      </c>
      <c r="Z6" s="351">
        <v>2136618.9300000002</v>
      </c>
      <c r="AA6" s="348">
        <v>5953540.8700000001</v>
      </c>
      <c r="AB6" s="241" t="s">
        <v>87</v>
      </c>
      <c r="AC6" s="241" t="s">
        <v>136</v>
      </c>
      <c r="AD6" s="348">
        <f>U6</f>
        <v>9989385</v>
      </c>
      <c r="AE6" s="241" t="s">
        <v>136</v>
      </c>
      <c r="AF6" s="241" t="s">
        <v>136</v>
      </c>
      <c r="AG6" s="354" t="s">
        <v>362</v>
      </c>
      <c r="AH6" s="354" t="s">
        <v>199</v>
      </c>
      <c r="AI6" s="241"/>
    </row>
    <row r="7" spans="1:35" ht="48" x14ac:dyDescent="0.25">
      <c r="A7" s="344"/>
      <c r="B7" s="344"/>
      <c r="C7" s="344"/>
      <c r="D7" s="344"/>
      <c r="E7" s="344"/>
      <c r="F7" s="344"/>
      <c r="G7" s="344"/>
      <c r="H7" s="344"/>
      <c r="I7" s="122" t="s">
        <v>363</v>
      </c>
      <c r="J7" s="122" t="s">
        <v>364</v>
      </c>
      <c r="K7" s="122" t="s">
        <v>365</v>
      </c>
      <c r="L7" s="122">
        <v>1</v>
      </c>
      <c r="M7" s="344"/>
      <c r="N7" s="344"/>
      <c r="O7" s="344"/>
      <c r="P7" s="344"/>
      <c r="Q7" s="344"/>
      <c r="R7" s="344"/>
      <c r="S7" s="349"/>
      <c r="T7" s="352"/>
      <c r="U7" s="349"/>
      <c r="V7" s="344"/>
      <c r="W7" s="344"/>
      <c r="X7" s="344"/>
      <c r="Y7" s="344"/>
      <c r="Z7" s="344"/>
      <c r="AA7" s="349"/>
      <c r="AB7" s="344"/>
      <c r="AC7" s="344"/>
      <c r="AD7" s="349"/>
      <c r="AE7" s="344"/>
      <c r="AF7" s="344"/>
      <c r="AG7" s="355"/>
      <c r="AH7" s="355"/>
      <c r="AI7" s="344"/>
    </row>
    <row r="8" spans="1:35" ht="72" x14ac:dyDescent="0.25">
      <c r="A8" s="344"/>
      <c r="B8" s="344"/>
      <c r="C8" s="344"/>
      <c r="D8" s="344"/>
      <c r="E8" s="242"/>
      <c r="F8" s="344"/>
      <c r="G8" s="344"/>
      <c r="H8" s="344"/>
      <c r="I8" s="122" t="s">
        <v>366</v>
      </c>
      <c r="J8" s="122" t="s">
        <v>367</v>
      </c>
      <c r="K8" s="122" t="s">
        <v>368</v>
      </c>
      <c r="L8" s="123">
        <v>220000</v>
      </c>
      <c r="M8" s="242"/>
      <c r="N8" s="344"/>
      <c r="O8" s="242"/>
      <c r="P8" s="242"/>
      <c r="Q8" s="242"/>
      <c r="R8" s="242"/>
      <c r="S8" s="349"/>
      <c r="T8" s="353"/>
      <c r="U8" s="350"/>
      <c r="V8" s="242"/>
      <c r="W8" s="242"/>
      <c r="X8" s="242"/>
      <c r="Y8" s="242"/>
      <c r="Z8" s="242"/>
      <c r="AA8" s="350"/>
      <c r="AB8" s="242"/>
      <c r="AC8" s="242"/>
      <c r="AD8" s="350"/>
      <c r="AE8" s="242"/>
      <c r="AF8" s="242"/>
      <c r="AG8" s="355"/>
      <c r="AH8" s="355"/>
      <c r="AI8" s="344"/>
    </row>
    <row r="9" spans="1:35" ht="120" x14ac:dyDescent="0.25">
      <c r="A9" s="344"/>
      <c r="B9" s="344"/>
      <c r="C9" s="344"/>
      <c r="D9" s="344"/>
      <c r="E9" s="241" t="s">
        <v>598</v>
      </c>
      <c r="F9" s="344"/>
      <c r="G9" s="344"/>
      <c r="H9" s="344"/>
      <c r="I9" s="122" t="s">
        <v>369</v>
      </c>
      <c r="J9" s="122" t="s">
        <v>370</v>
      </c>
      <c r="K9" s="122" t="s">
        <v>371</v>
      </c>
      <c r="L9" s="122">
        <v>6.64</v>
      </c>
      <c r="M9" s="241" t="s">
        <v>82</v>
      </c>
      <c r="N9" s="344"/>
      <c r="O9" s="241" t="s">
        <v>361</v>
      </c>
      <c r="P9" s="241" t="s">
        <v>85</v>
      </c>
      <c r="Q9" s="241" t="s">
        <v>134</v>
      </c>
      <c r="R9" s="241" t="s">
        <v>135</v>
      </c>
      <c r="S9" s="349"/>
      <c r="T9" s="348">
        <v>3216776.3</v>
      </c>
      <c r="U9" s="348">
        <v>3216776.3</v>
      </c>
      <c r="V9" s="241" t="s">
        <v>136</v>
      </c>
      <c r="W9" s="241" t="s">
        <v>136</v>
      </c>
      <c r="X9" s="241" t="s">
        <v>136</v>
      </c>
      <c r="Y9" s="241" t="s">
        <v>136</v>
      </c>
      <c r="Z9" s="241" t="s">
        <v>136</v>
      </c>
      <c r="AA9" s="348">
        <v>567666.41</v>
      </c>
      <c r="AB9" s="241" t="s">
        <v>87</v>
      </c>
      <c r="AC9" s="241" t="s">
        <v>136</v>
      </c>
      <c r="AD9" s="348">
        <f>U9</f>
        <v>3216776.3</v>
      </c>
      <c r="AE9" s="241" t="s">
        <v>136</v>
      </c>
      <c r="AF9" s="241" t="s">
        <v>136</v>
      </c>
      <c r="AG9" s="355"/>
      <c r="AH9" s="355"/>
      <c r="AI9" s="344"/>
    </row>
    <row r="10" spans="1:35" ht="48" x14ac:dyDescent="0.25">
      <c r="A10" s="344"/>
      <c r="B10" s="344"/>
      <c r="C10" s="344"/>
      <c r="D10" s="344"/>
      <c r="E10" s="344"/>
      <c r="F10" s="344"/>
      <c r="G10" s="344"/>
      <c r="H10" s="344"/>
      <c r="I10" s="122" t="s">
        <v>363</v>
      </c>
      <c r="J10" s="122" t="s">
        <v>364</v>
      </c>
      <c r="K10" s="122" t="s">
        <v>365</v>
      </c>
      <c r="L10" s="122">
        <v>1</v>
      </c>
      <c r="M10" s="344"/>
      <c r="N10" s="344"/>
      <c r="O10" s="344"/>
      <c r="P10" s="344"/>
      <c r="Q10" s="344"/>
      <c r="R10" s="344"/>
      <c r="S10" s="349"/>
      <c r="T10" s="349"/>
      <c r="U10" s="349"/>
      <c r="V10" s="344"/>
      <c r="W10" s="344"/>
      <c r="X10" s="344"/>
      <c r="Y10" s="344"/>
      <c r="Z10" s="344"/>
      <c r="AA10" s="349"/>
      <c r="AB10" s="344"/>
      <c r="AC10" s="344"/>
      <c r="AD10" s="349"/>
      <c r="AE10" s="344"/>
      <c r="AF10" s="344"/>
      <c r="AG10" s="355"/>
      <c r="AH10" s="355"/>
      <c r="AI10" s="344"/>
    </row>
    <row r="11" spans="1:35" ht="72" x14ac:dyDescent="0.25">
      <c r="A11" s="242"/>
      <c r="B11" s="242"/>
      <c r="C11" s="242"/>
      <c r="D11" s="242"/>
      <c r="E11" s="242"/>
      <c r="F11" s="242"/>
      <c r="G11" s="242"/>
      <c r="H11" s="242"/>
      <c r="I11" s="122" t="s">
        <v>450</v>
      </c>
      <c r="J11" s="122" t="s">
        <v>599</v>
      </c>
      <c r="K11" s="122" t="s">
        <v>452</v>
      </c>
      <c r="L11" s="123">
        <v>21000</v>
      </c>
      <c r="M11" s="242"/>
      <c r="N11" s="242"/>
      <c r="O11" s="242"/>
      <c r="P11" s="242"/>
      <c r="Q11" s="242"/>
      <c r="R11" s="242"/>
      <c r="S11" s="350"/>
      <c r="T11" s="350"/>
      <c r="U11" s="350"/>
      <c r="V11" s="242"/>
      <c r="W11" s="242"/>
      <c r="X11" s="242"/>
      <c r="Y11" s="242"/>
      <c r="Z11" s="242"/>
      <c r="AA11" s="350"/>
      <c r="AB11" s="242"/>
      <c r="AC11" s="242"/>
      <c r="AD11" s="350"/>
      <c r="AE11" s="242"/>
      <c r="AF11" s="242"/>
      <c r="AG11" s="356"/>
      <c r="AH11" s="356"/>
      <c r="AI11" s="242"/>
    </row>
    <row r="12" spans="1:35" ht="72" x14ac:dyDescent="0.25">
      <c r="A12" s="241" t="s">
        <v>372</v>
      </c>
      <c r="B12" s="241" t="s">
        <v>373</v>
      </c>
      <c r="C12" s="241" t="s">
        <v>354</v>
      </c>
      <c r="D12" s="241" t="s">
        <v>355</v>
      </c>
      <c r="E12" s="241" t="s">
        <v>600</v>
      </c>
      <c r="F12" s="241" t="s">
        <v>357</v>
      </c>
      <c r="G12" s="241" t="s">
        <v>79</v>
      </c>
      <c r="H12" s="241" t="s">
        <v>79</v>
      </c>
      <c r="I12" s="122" t="s">
        <v>366</v>
      </c>
      <c r="J12" s="122" t="s">
        <v>367</v>
      </c>
      <c r="K12" s="122" t="s">
        <v>368</v>
      </c>
      <c r="L12" s="122" t="s">
        <v>374</v>
      </c>
      <c r="M12" s="241" t="s">
        <v>82</v>
      </c>
      <c r="N12" s="241" t="s">
        <v>94</v>
      </c>
      <c r="O12" s="241" t="s">
        <v>361</v>
      </c>
      <c r="P12" s="241" t="s">
        <v>85</v>
      </c>
      <c r="Q12" s="241" t="s">
        <v>134</v>
      </c>
      <c r="R12" s="241" t="s">
        <v>135</v>
      </c>
      <c r="S12" s="348">
        <f>T12+T14+U17+U19</f>
        <v>18362543</v>
      </c>
      <c r="T12" s="348">
        <v>2550000</v>
      </c>
      <c r="U12" s="348">
        <f>T12</f>
        <v>2550000</v>
      </c>
      <c r="V12" s="241" t="s">
        <v>136</v>
      </c>
      <c r="W12" s="241" t="s">
        <v>136</v>
      </c>
      <c r="X12" s="241" t="s">
        <v>136</v>
      </c>
      <c r="Y12" s="241" t="s">
        <v>136</v>
      </c>
      <c r="Z12" s="241" t="s">
        <v>136</v>
      </c>
      <c r="AA12" s="348">
        <v>450000</v>
      </c>
      <c r="AB12" s="241" t="s">
        <v>87</v>
      </c>
      <c r="AC12" s="241" t="s">
        <v>136</v>
      </c>
      <c r="AD12" s="348">
        <f>U12</f>
        <v>2550000</v>
      </c>
      <c r="AE12" s="241" t="s">
        <v>136</v>
      </c>
      <c r="AF12" s="241" t="s">
        <v>136</v>
      </c>
      <c r="AG12" s="354" t="s">
        <v>375</v>
      </c>
      <c r="AH12" s="354" t="s">
        <v>221</v>
      </c>
      <c r="AI12" s="241"/>
    </row>
    <row r="13" spans="1:35" ht="48" x14ac:dyDescent="0.25">
      <c r="A13" s="344"/>
      <c r="B13" s="344"/>
      <c r="C13" s="344"/>
      <c r="D13" s="344"/>
      <c r="E13" s="344"/>
      <c r="F13" s="344"/>
      <c r="G13" s="344"/>
      <c r="H13" s="344"/>
      <c r="I13" s="122" t="s">
        <v>363</v>
      </c>
      <c r="J13" s="122" t="s">
        <v>364</v>
      </c>
      <c r="K13" s="122" t="s">
        <v>365</v>
      </c>
      <c r="L13" s="122">
        <v>1</v>
      </c>
      <c r="M13" s="344"/>
      <c r="N13" s="344"/>
      <c r="O13" s="344"/>
      <c r="P13" s="344"/>
      <c r="Q13" s="344"/>
      <c r="R13" s="344"/>
      <c r="S13" s="349"/>
      <c r="T13" s="349"/>
      <c r="U13" s="349"/>
      <c r="V13" s="344"/>
      <c r="W13" s="344"/>
      <c r="X13" s="344"/>
      <c r="Y13" s="344"/>
      <c r="Z13" s="344"/>
      <c r="AA13" s="349"/>
      <c r="AB13" s="344"/>
      <c r="AC13" s="344"/>
      <c r="AD13" s="349"/>
      <c r="AE13" s="344"/>
      <c r="AF13" s="344"/>
      <c r="AG13" s="355"/>
      <c r="AH13" s="355"/>
      <c r="AI13" s="344"/>
    </row>
    <row r="14" spans="1:35" ht="72" x14ac:dyDescent="0.25">
      <c r="A14" s="344"/>
      <c r="B14" s="344"/>
      <c r="C14" s="344"/>
      <c r="D14" s="344"/>
      <c r="E14" s="241" t="s">
        <v>601</v>
      </c>
      <c r="F14" s="344"/>
      <c r="G14" s="344"/>
      <c r="H14" s="344"/>
      <c r="I14" s="122" t="s">
        <v>366</v>
      </c>
      <c r="J14" s="122" t="s">
        <v>367</v>
      </c>
      <c r="K14" s="122" t="s">
        <v>368</v>
      </c>
      <c r="L14" s="122" t="s">
        <v>376</v>
      </c>
      <c r="M14" s="241" t="s">
        <v>82</v>
      </c>
      <c r="N14" s="344"/>
      <c r="O14" s="241" t="s">
        <v>361</v>
      </c>
      <c r="P14" s="241" t="s">
        <v>85</v>
      </c>
      <c r="Q14" s="241" t="s">
        <v>134</v>
      </c>
      <c r="R14" s="241" t="s">
        <v>135</v>
      </c>
      <c r="S14" s="349"/>
      <c r="T14" s="348">
        <f>SUM(U14+Z14)</f>
        <v>9287543</v>
      </c>
      <c r="U14" s="348">
        <v>7675656</v>
      </c>
      <c r="V14" s="241" t="s">
        <v>136</v>
      </c>
      <c r="W14" s="241" t="s">
        <v>136</v>
      </c>
      <c r="X14" s="241" t="s">
        <v>136</v>
      </c>
      <c r="Y14" s="357"/>
      <c r="Z14" s="357">
        <v>1611887</v>
      </c>
      <c r="AA14" s="348">
        <v>2441700</v>
      </c>
      <c r="AB14" s="241" t="s">
        <v>87</v>
      </c>
      <c r="AC14" s="241" t="s">
        <v>136</v>
      </c>
      <c r="AD14" s="348">
        <f>U14</f>
        <v>7675656</v>
      </c>
      <c r="AE14" s="241" t="s">
        <v>136</v>
      </c>
      <c r="AF14" s="241" t="s">
        <v>136</v>
      </c>
      <c r="AG14" s="355"/>
      <c r="AH14" s="355"/>
      <c r="AI14" s="344"/>
    </row>
    <row r="15" spans="1:35" ht="48" x14ac:dyDescent="0.25">
      <c r="A15" s="344"/>
      <c r="B15" s="344"/>
      <c r="C15" s="344"/>
      <c r="D15" s="344"/>
      <c r="E15" s="344"/>
      <c r="F15" s="344"/>
      <c r="G15" s="344"/>
      <c r="H15" s="344"/>
      <c r="I15" s="122" t="s">
        <v>363</v>
      </c>
      <c r="J15" s="122" t="s">
        <v>364</v>
      </c>
      <c r="K15" s="122" t="s">
        <v>365</v>
      </c>
      <c r="L15" s="122">
        <v>1</v>
      </c>
      <c r="M15" s="344"/>
      <c r="N15" s="344"/>
      <c r="O15" s="344"/>
      <c r="P15" s="344"/>
      <c r="Q15" s="344"/>
      <c r="R15" s="344"/>
      <c r="S15" s="349"/>
      <c r="T15" s="349"/>
      <c r="U15" s="349"/>
      <c r="V15" s="344"/>
      <c r="W15" s="344"/>
      <c r="X15" s="344"/>
      <c r="Y15" s="344"/>
      <c r="Z15" s="344"/>
      <c r="AA15" s="349"/>
      <c r="AB15" s="344"/>
      <c r="AC15" s="344"/>
      <c r="AD15" s="349"/>
      <c r="AE15" s="344"/>
      <c r="AF15" s="344"/>
      <c r="AG15" s="355"/>
      <c r="AH15" s="355"/>
      <c r="AI15" s="344"/>
    </row>
    <row r="16" spans="1:35" ht="144" x14ac:dyDescent="0.25">
      <c r="A16" s="344"/>
      <c r="B16" s="344"/>
      <c r="C16" s="344"/>
      <c r="D16" s="344"/>
      <c r="E16" s="242"/>
      <c r="F16" s="344"/>
      <c r="G16" s="344"/>
      <c r="H16" s="344"/>
      <c r="I16" s="122" t="s">
        <v>358</v>
      </c>
      <c r="J16" s="122" t="s">
        <v>359</v>
      </c>
      <c r="K16" s="122" t="s">
        <v>360</v>
      </c>
      <c r="L16" s="199">
        <v>2772</v>
      </c>
      <c r="M16" s="242"/>
      <c r="N16" s="344"/>
      <c r="O16" s="242"/>
      <c r="P16" s="242"/>
      <c r="Q16" s="242"/>
      <c r="R16" s="242"/>
      <c r="S16" s="349"/>
      <c r="T16" s="350"/>
      <c r="U16" s="350"/>
      <c r="V16" s="242"/>
      <c r="W16" s="242"/>
      <c r="X16" s="242"/>
      <c r="Y16" s="242"/>
      <c r="Z16" s="242"/>
      <c r="AA16" s="350"/>
      <c r="AB16" s="242"/>
      <c r="AC16" s="242"/>
      <c r="AD16" s="350"/>
      <c r="AE16" s="242"/>
      <c r="AF16" s="242"/>
      <c r="AG16" s="355"/>
      <c r="AH16" s="355"/>
      <c r="AI16" s="344"/>
    </row>
    <row r="17" spans="1:35" ht="72" customHeight="1" x14ac:dyDescent="0.25">
      <c r="A17" s="344"/>
      <c r="B17" s="344"/>
      <c r="C17" s="344"/>
      <c r="D17" s="344"/>
      <c r="E17" s="241" t="s">
        <v>602</v>
      </c>
      <c r="F17" s="344"/>
      <c r="G17" s="344"/>
      <c r="H17" s="344"/>
      <c r="I17" s="122" t="s">
        <v>366</v>
      </c>
      <c r="J17" s="122" t="s">
        <v>367</v>
      </c>
      <c r="K17" s="122" t="s">
        <v>368</v>
      </c>
      <c r="L17" s="199">
        <v>180700</v>
      </c>
      <c r="M17" s="241" t="s">
        <v>82</v>
      </c>
      <c r="N17" s="344"/>
      <c r="O17" s="241" t="s">
        <v>361</v>
      </c>
      <c r="P17" s="241" t="s">
        <v>85</v>
      </c>
      <c r="Q17" s="241" t="s">
        <v>134</v>
      </c>
      <c r="R17" s="241" t="s">
        <v>135</v>
      </c>
      <c r="S17" s="349"/>
      <c r="T17" s="348">
        <v>3975000</v>
      </c>
      <c r="U17" s="348">
        <v>3975000</v>
      </c>
      <c r="V17" s="241" t="s">
        <v>136</v>
      </c>
      <c r="W17" s="241" t="s">
        <v>136</v>
      </c>
      <c r="X17" s="241" t="s">
        <v>136</v>
      </c>
      <c r="Y17" s="241" t="s">
        <v>136</v>
      </c>
      <c r="Z17" s="241" t="s">
        <v>136</v>
      </c>
      <c r="AA17" s="348">
        <v>701471</v>
      </c>
      <c r="AB17" s="241" t="s">
        <v>87</v>
      </c>
      <c r="AC17" s="241" t="s">
        <v>136</v>
      </c>
      <c r="AD17" s="348">
        <f>U17</f>
        <v>3975000</v>
      </c>
      <c r="AE17" s="241" t="s">
        <v>136</v>
      </c>
      <c r="AF17" s="241" t="s">
        <v>136</v>
      </c>
      <c r="AG17" s="355"/>
      <c r="AH17" s="355"/>
      <c r="AI17" s="344"/>
    </row>
    <row r="18" spans="1:35" ht="48" x14ac:dyDescent="0.25">
      <c r="A18" s="344"/>
      <c r="B18" s="344"/>
      <c r="C18" s="344"/>
      <c r="D18" s="344"/>
      <c r="E18" s="344"/>
      <c r="F18" s="344"/>
      <c r="G18" s="344"/>
      <c r="H18" s="344"/>
      <c r="I18" s="122" t="s">
        <v>363</v>
      </c>
      <c r="J18" s="122" t="s">
        <v>364</v>
      </c>
      <c r="K18" s="122" t="s">
        <v>365</v>
      </c>
      <c r="L18" s="122">
        <v>1</v>
      </c>
      <c r="M18" s="344"/>
      <c r="N18" s="344"/>
      <c r="O18" s="344"/>
      <c r="P18" s="344"/>
      <c r="Q18" s="344"/>
      <c r="R18" s="344"/>
      <c r="S18" s="349"/>
      <c r="T18" s="349"/>
      <c r="U18" s="349"/>
      <c r="V18" s="344"/>
      <c r="W18" s="344"/>
      <c r="X18" s="344"/>
      <c r="Y18" s="344"/>
      <c r="Z18" s="344"/>
      <c r="AA18" s="349"/>
      <c r="AB18" s="344"/>
      <c r="AC18" s="344"/>
      <c r="AD18" s="349"/>
      <c r="AE18" s="344"/>
      <c r="AF18" s="344"/>
      <c r="AG18" s="355"/>
      <c r="AH18" s="355"/>
      <c r="AI18" s="344"/>
    </row>
    <row r="19" spans="1:35" ht="96" x14ac:dyDescent="0.25">
      <c r="A19" s="344"/>
      <c r="B19" s="344"/>
      <c r="C19" s="344"/>
      <c r="D19" s="344"/>
      <c r="E19" s="241" t="s">
        <v>603</v>
      </c>
      <c r="F19" s="344"/>
      <c r="G19" s="344"/>
      <c r="H19" s="344"/>
      <c r="I19" s="122" t="s">
        <v>377</v>
      </c>
      <c r="J19" s="122" t="s">
        <v>378</v>
      </c>
      <c r="K19" s="122" t="s">
        <v>371</v>
      </c>
      <c r="L19" s="122">
        <v>12</v>
      </c>
      <c r="M19" s="241" t="s">
        <v>82</v>
      </c>
      <c r="N19" s="344"/>
      <c r="O19" s="241" t="s">
        <v>361</v>
      </c>
      <c r="P19" s="241" t="s">
        <v>85</v>
      </c>
      <c r="Q19" s="241" t="s">
        <v>134</v>
      </c>
      <c r="R19" s="241" t="s">
        <v>135</v>
      </c>
      <c r="S19" s="349"/>
      <c r="T19" s="348">
        <v>2550000</v>
      </c>
      <c r="U19" s="348">
        <v>2550000</v>
      </c>
      <c r="V19" s="241" t="s">
        <v>136</v>
      </c>
      <c r="W19" s="241" t="s">
        <v>136</v>
      </c>
      <c r="X19" s="241" t="s">
        <v>136</v>
      </c>
      <c r="Y19" s="241" t="s">
        <v>136</v>
      </c>
      <c r="Z19" s="241" t="s">
        <v>136</v>
      </c>
      <c r="AA19" s="348">
        <v>450000</v>
      </c>
      <c r="AB19" s="241" t="s">
        <v>87</v>
      </c>
      <c r="AC19" s="241" t="s">
        <v>136</v>
      </c>
      <c r="AD19" s="348">
        <f>U19</f>
        <v>2550000</v>
      </c>
      <c r="AE19" s="241" t="s">
        <v>136</v>
      </c>
      <c r="AF19" s="241" t="s">
        <v>136</v>
      </c>
      <c r="AG19" s="355"/>
      <c r="AH19" s="355"/>
      <c r="AI19" s="344"/>
    </row>
    <row r="20" spans="1:35" ht="48" x14ac:dyDescent="0.25">
      <c r="A20" s="344"/>
      <c r="B20" s="344"/>
      <c r="C20" s="344"/>
      <c r="D20" s="344"/>
      <c r="E20" s="344"/>
      <c r="F20" s="344"/>
      <c r="G20" s="344"/>
      <c r="H20" s="344"/>
      <c r="I20" s="113" t="s">
        <v>363</v>
      </c>
      <c r="J20" s="113" t="s">
        <v>364</v>
      </c>
      <c r="K20" s="113" t="s">
        <v>365</v>
      </c>
      <c r="L20" s="113">
        <v>1</v>
      </c>
      <c r="M20" s="344"/>
      <c r="N20" s="344"/>
      <c r="O20" s="344"/>
      <c r="P20" s="344"/>
      <c r="Q20" s="344"/>
      <c r="R20" s="344"/>
      <c r="S20" s="349"/>
      <c r="T20" s="349"/>
      <c r="U20" s="349"/>
      <c r="V20" s="344"/>
      <c r="W20" s="344"/>
      <c r="X20" s="344"/>
      <c r="Y20" s="344"/>
      <c r="Z20" s="344"/>
      <c r="AA20" s="349"/>
      <c r="AB20" s="344"/>
      <c r="AC20" s="344"/>
      <c r="AD20" s="349"/>
      <c r="AE20" s="344"/>
      <c r="AF20" s="344"/>
      <c r="AG20" s="355"/>
      <c r="AH20" s="355"/>
      <c r="AI20" s="344"/>
    </row>
    <row r="21" spans="1:35" ht="48" x14ac:dyDescent="0.25">
      <c r="A21" s="358" t="s">
        <v>379</v>
      </c>
      <c r="B21" s="358" t="s">
        <v>380</v>
      </c>
      <c r="C21" s="358" t="s">
        <v>354</v>
      </c>
      <c r="D21" s="358" t="s">
        <v>355</v>
      </c>
      <c r="E21" s="358" t="s">
        <v>604</v>
      </c>
      <c r="F21" s="358" t="s">
        <v>357</v>
      </c>
      <c r="G21" s="358" t="s">
        <v>79</v>
      </c>
      <c r="H21" s="358" t="s">
        <v>79</v>
      </c>
      <c r="I21" s="122" t="s">
        <v>363</v>
      </c>
      <c r="J21" s="122" t="s">
        <v>364</v>
      </c>
      <c r="K21" s="122" t="s">
        <v>365</v>
      </c>
      <c r="L21" s="122">
        <v>1</v>
      </c>
      <c r="M21" s="358" t="s">
        <v>82</v>
      </c>
      <c r="N21" s="358" t="s">
        <v>94</v>
      </c>
      <c r="O21" s="358" t="s">
        <v>361</v>
      </c>
      <c r="P21" s="358" t="s">
        <v>85</v>
      </c>
      <c r="Q21" s="358" t="s">
        <v>134</v>
      </c>
      <c r="R21" s="358" t="s">
        <v>135</v>
      </c>
      <c r="S21" s="360">
        <f>T21+T23</f>
        <v>7597445.7000000002</v>
      </c>
      <c r="T21" s="360">
        <v>2922445.7</v>
      </c>
      <c r="U21" s="360">
        <v>2922445.7</v>
      </c>
      <c r="V21" s="358" t="s">
        <v>136</v>
      </c>
      <c r="W21" s="358" t="s">
        <v>136</v>
      </c>
      <c r="X21" s="358" t="s">
        <v>136</v>
      </c>
      <c r="Y21" s="358" t="s">
        <v>136</v>
      </c>
      <c r="Z21" s="358" t="s">
        <v>136</v>
      </c>
      <c r="AA21" s="360">
        <v>515725.72</v>
      </c>
      <c r="AB21" s="358" t="s">
        <v>87</v>
      </c>
      <c r="AC21" s="358" t="s">
        <v>136</v>
      </c>
      <c r="AD21" s="360">
        <f>U21</f>
        <v>2922445.7</v>
      </c>
      <c r="AE21" s="358" t="s">
        <v>136</v>
      </c>
      <c r="AF21" s="358" t="s">
        <v>136</v>
      </c>
      <c r="AG21" s="359" t="s">
        <v>381</v>
      </c>
      <c r="AH21" s="359" t="s">
        <v>382</v>
      </c>
      <c r="AI21" s="358"/>
    </row>
    <row r="22" spans="1:35" ht="72" x14ac:dyDescent="0.25">
      <c r="A22" s="358"/>
      <c r="B22" s="358"/>
      <c r="C22" s="358"/>
      <c r="D22" s="358"/>
      <c r="E22" s="358"/>
      <c r="F22" s="358"/>
      <c r="G22" s="358"/>
      <c r="H22" s="358"/>
      <c r="I22" s="122" t="s">
        <v>366</v>
      </c>
      <c r="J22" s="122" t="s">
        <v>367</v>
      </c>
      <c r="K22" s="122" t="s">
        <v>368</v>
      </c>
      <c r="L22" s="123">
        <v>107300</v>
      </c>
      <c r="M22" s="358"/>
      <c r="N22" s="358"/>
      <c r="O22" s="358"/>
      <c r="P22" s="358"/>
      <c r="Q22" s="358"/>
      <c r="R22" s="358"/>
      <c r="S22" s="360"/>
      <c r="T22" s="360"/>
      <c r="U22" s="360"/>
      <c r="V22" s="358"/>
      <c r="W22" s="358"/>
      <c r="X22" s="358"/>
      <c r="Y22" s="358"/>
      <c r="Z22" s="358"/>
      <c r="AA22" s="360"/>
      <c r="AB22" s="358"/>
      <c r="AC22" s="358"/>
      <c r="AD22" s="360"/>
      <c r="AE22" s="358"/>
      <c r="AF22" s="358"/>
      <c r="AG22" s="359"/>
      <c r="AH22" s="359"/>
      <c r="AI22" s="358"/>
    </row>
    <row r="23" spans="1:35" ht="72" x14ac:dyDescent="0.25">
      <c r="A23" s="358"/>
      <c r="B23" s="358"/>
      <c r="C23" s="358"/>
      <c r="D23" s="358"/>
      <c r="E23" s="358" t="s">
        <v>605</v>
      </c>
      <c r="F23" s="358"/>
      <c r="G23" s="358"/>
      <c r="H23" s="358"/>
      <c r="I23" s="122" t="s">
        <v>366</v>
      </c>
      <c r="J23" s="122" t="s">
        <v>367</v>
      </c>
      <c r="K23" s="122" t="s">
        <v>368</v>
      </c>
      <c r="L23" s="123" t="s">
        <v>383</v>
      </c>
      <c r="M23" s="358" t="s">
        <v>82</v>
      </c>
      <c r="N23" s="358"/>
      <c r="O23" s="358" t="s">
        <v>361</v>
      </c>
      <c r="P23" s="358" t="s">
        <v>85</v>
      </c>
      <c r="Q23" s="358" t="s">
        <v>134</v>
      </c>
      <c r="R23" s="358" t="s">
        <v>135</v>
      </c>
      <c r="S23" s="360"/>
      <c r="T23" s="361">
        <v>4675000</v>
      </c>
      <c r="U23" s="360">
        <f>T23</f>
        <v>4675000</v>
      </c>
      <c r="V23" s="358" t="s">
        <v>136</v>
      </c>
      <c r="W23" s="358" t="s">
        <v>136</v>
      </c>
      <c r="X23" s="358" t="s">
        <v>136</v>
      </c>
      <c r="Y23" s="358" t="s">
        <v>136</v>
      </c>
      <c r="Z23" s="358" t="s">
        <v>136</v>
      </c>
      <c r="AA23" s="360">
        <v>825000</v>
      </c>
      <c r="AB23" s="358" t="s">
        <v>87</v>
      </c>
      <c r="AC23" s="358" t="s">
        <v>136</v>
      </c>
      <c r="AD23" s="360">
        <f>U23</f>
        <v>4675000</v>
      </c>
      <c r="AE23" s="358" t="s">
        <v>136</v>
      </c>
      <c r="AF23" s="358" t="s">
        <v>136</v>
      </c>
      <c r="AG23" s="359"/>
      <c r="AH23" s="359"/>
      <c r="AI23" s="358"/>
    </row>
    <row r="24" spans="1:35" ht="48" x14ac:dyDescent="0.25">
      <c r="A24" s="358"/>
      <c r="B24" s="358"/>
      <c r="C24" s="358"/>
      <c r="D24" s="358"/>
      <c r="E24" s="358"/>
      <c r="F24" s="358"/>
      <c r="G24" s="358"/>
      <c r="H24" s="358"/>
      <c r="I24" s="122" t="s">
        <v>363</v>
      </c>
      <c r="J24" s="122" t="s">
        <v>364</v>
      </c>
      <c r="K24" s="122" t="s">
        <v>365</v>
      </c>
      <c r="L24" s="122">
        <v>1</v>
      </c>
      <c r="M24" s="358"/>
      <c r="N24" s="358"/>
      <c r="O24" s="358"/>
      <c r="P24" s="358"/>
      <c r="Q24" s="358"/>
      <c r="R24" s="358"/>
      <c r="S24" s="360"/>
      <c r="T24" s="361"/>
      <c r="U24" s="360"/>
      <c r="V24" s="358"/>
      <c r="W24" s="358"/>
      <c r="X24" s="358"/>
      <c r="Y24" s="358"/>
      <c r="Z24" s="358"/>
      <c r="AA24" s="360"/>
      <c r="AB24" s="358"/>
      <c r="AC24" s="358"/>
      <c r="AD24" s="360"/>
      <c r="AE24" s="358"/>
      <c r="AF24" s="358"/>
      <c r="AG24" s="359"/>
      <c r="AH24" s="359"/>
      <c r="AI24" s="358"/>
    </row>
    <row r="25" spans="1:35" ht="96" x14ac:dyDescent="0.25">
      <c r="A25" s="241" t="s">
        <v>606</v>
      </c>
      <c r="B25" s="241" t="s">
        <v>607</v>
      </c>
      <c r="C25" s="241" t="s">
        <v>608</v>
      </c>
      <c r="D25" s="241" t="s">
        <v>609</v>
      </c>
      <c r="E25" s="241" t="s">
        <v>610</v>
      </c>
      <c r="F25" s="241" t="s">
        <v>611</v>
      </c>
      <c r="G25" s="241" t="s">
        <v>79</v>
      </c>
      <c r="H25" s="241" t="s">
        <v>79</v>
      </c>
      <c r="I25" s="122" t="s">
        <v>612</v>
      </c>
      <c r="J25" s="122" t="s">
        <v>613</v>
      </c>
      <c r="K25" s="122" t="s">
        <v>614</v>
      </c>
      <c r="L25" s="123">
        <v>10</v>
      </c>
      <c r="M25" s="241" t="s">
        <v>82</v>
      </c>
      <c r="N25" s="241" t="s">
        <v>615</v>
      </c>
      <c r="O25" s="241" t="s">
        <v>361</v>
      </c>
      <c r="P25" s="241" t="s">
        <v>85</v>
      </c>
      <c r="Q25" s="241" t="s">
        <v>134</v>
      </c>
      <c r="R25" s="241" t="s">
        <v>135</v>
      </c>
      <c r="S25" s="348">
        <f>T25+T28</f>
        <v>6311250</v>
      </c>
      <c r="T25" s="351">
        <v>1466250</v>
      </c>
      <c r="U25" s="348">
        <f>T25</f>
        <v>1466250</v>
      </c>
      <c r="V25" s="241" t="s">
        <v>136</v>
      </c>
      <c r="W25" s="241" t="s">
        <v>136</v>
      </c>
      <c r="X25" s="241" t="s">
        <v>136</v>
      </c>
      <c r="Y25" s="241" t="s">
        <v>136</v>
      </c>
      <c r="Z25" s="241" t="s">
        <v>136</v>
      </c>
      <c r="AA25" s="348">
        <v>258750</v>
      </c>
      <c r="AB25" s="241" t="s">
        <v>87</v>
      </c>
      <c r="AC25" s="241" t="s">
        <v>136</v>
      </c>
      <c r="AD25" s="348">
        <f>U25</f>
        <v>1466250</v>
      </c>
      <c r="AE25" s="241" t="s">
        <v>136</v>
      </c>
      <c r="AF25" s="241" t="s">
        <v>136</v>
      </c>
      <c r="AG25" s="354" t="s">
        <v>222</v>
      </c>
      <c r="AH25" s="354" t="s">
        <v>509</v>
      </c>
      <c r="AI25" s="241"/>
    </row>
    <row r="26" spans="1:35" ht="48" customHeight="1" x14ac:dyDescent="0.25">
      <c r="A26" s="344"/>
      <c r="B26" s="344"/>
      <c r="C26" s="344"/>
      <c r="D26" s="344"/>
      <c r="E26" s="344"/>
      <c r="F26" s="344"/>
      <c r="G26" s="344"/>
      <c r="H26" s="344"/>
      <c r="I26" s="241" t="s">
        <v>616</v>
      </c>
      <c r="J26" s="241" t="s">
        <v>364</v>
      </c>
      <c r="K26" s="241" t="s">
        <v>365</v>
      </c>
      <c r="L26" s="241">
        <v>1</v>
      </c>
      <c r="M26" s="344"/>
      <c r="N26" s="344"/>
      <c r="O26" s="344"/>
      <c r="P26" s="344"/>
      <c r="Q26" s="344"/>
      <c r="R26" s="344"/>
      <c r="S26" s="349"/>
      <c r="T26" s="352"/>
      <c r="U26" s="349"/>
      <c r="V26" s="344"/>
      <c r="W26" s="344"/>
      <c r="X26" s="344"/>
      <c r="Y26" s="344"/>
      <c r="Z26" s="344"/>
      <c r="AA26" s="349"/>
      <c r="AB26" s="344"/>
      <c r="AC26" s="344"/>
      <c r="AD26" s="349"/>
      <c r="AE26" s="344"/>
      <c r="AF26" s="344"/>
      <c r="AG26" s="355"/>
      <c r="AH26" s="355"/>
      <c r="AI26" s="344"/>
    </row>
    <row r="27" spans="1:35" ht="72" customHeight="1" x14ac:dyDescent="0.25">
      <c r="A27" s="344"/>
      <c r="B27" s="344"/>
      <c r="C27" s="344"/>
      <c r="D27" s="344"/>
      <c r="E27" s="242"/>
      <c r="F27" s="344"/>
      <c r="G27" s="344"/>
      <c r="H27" s="344"/>
      <c r="I27" s="242"/>
      <c r="J27" s="242" t="s">
        <v>367</v>
      </c>
      <c r="K27" s="242" t="s">
        <v>368</v>
      </c>
      <c r="L27" s="242">
        <v>220000</v>
      </c>
      <c r="M27" s="242"/>
      <c r="N27" s="344"/>
      <c r="O27" s="242"/>
      <c r="P27" s="242"/>
      <c r="Q27" s="242"/>
      <c r="R27" s="242"/>
      <c r="S27" s="349"/>
      <c r="T27" s="353"/>
      <c r="U27" s="350"/>
      <c r="V27" s="242"/>
      <c r="W27" s="242"/>
      <c r="X27" s="242"/>
      <c r="Y27" s="242"/>
      <c r="Z27" s="242"/>
      <c r="AA27" s="350"/>
      <c r="AB27" s="242"/>
      <c r="AC27" s="242"/>
      <c r="AD27" s="350"/>
      <c r="AE27" s="242"/>
      <c r="AF27" s="242"/>
      <c r="AG27" s="355"/>
      <c r="AH27" s="355"/>
      <c r="AI27" s="344"/>
    </row>
    <row r="28" spans="1:35" ht="72" x14ac:dyDescent="0.25">
      <c r="A28" s="344"/>
      <c r="B28" s="344"/>
      <c r="C28" s="344"/>
      <c r="D28" s="344"/>
      <c r="E28" s="241" t="s">
        <v>617</v>
      </c>
      <c r="F28" s="344"/>
      <c r="G28" s="344"/>
      <c r="H28" s="344"/>
      <c r="I28" s="122" t="s">
        <v>618</v>
      </c>
      <c r="J28" s="122" t="s">
        <v>367</v>
      </c>
      <c r="K28" s="122" t="s">
        <v>619</v>
      </c>
      <c r="L28" s="199">
        <v>13450</v>
      </c>
      <c r="M28" s="241" t="s">
        <v>82</v>
      </c>
      <c r="N28" s="241" t="s">
        <v>620</v>
      </c>
      <c r="O28" s="241" t="s">
        <v>361</v>
      </c>
      <c r="P28" s="241" t="s">
        <v>85</v>
      </c>
      <c r="Q28" s="241" t="s">
        <v>134</v>
      </c>
      <c r="R28" s="241" t="s">
        <v>135</v>
      </c>
      <c r="S28" s="349"/>
      <c r="T28" s="351">
        <v>4845000</v>
      </c>
      <c r="U28" s="348">
        <f>T28</f>
        <v>4845000</v>
      </c>
      <c r="V28" s="241" t="s">
        <v>136</v>
      </c>
      <c r="W28" s="241" t="s">
        <v>136</v>
      </c>
      <c r="X28" s="241" t="s">
        <v>136</v>
      </c>
      <c r="Y28" s="241" t="s">
        <v>136</v>
      </c>
      <c r="Z28" s="241" t="s">
        <v>136</v>
      </c>
      <c r="AA28" s="348">
        <v>855000</v>
      </c>
      <c r="AB28" s="241" t="s">
        <v>87</v>
      </c>
      <c r="AC28" s="241" t="s">
        <v>136</v>
      </c>
      <c r="AD28" s="348">
        <f>U28</f>
        <v>4845000</v>
      </c>
      <c r="AE28" s="241" t="s">
        <v>136</v>
      </c>
      <c r="AF28" s="241" t="s">
        <v>136</v>
      </c>
      <c r="AG28" s="355"/>
      <c r="AH28" s="355"/>
      <c r="AI28" s="344"/>
    </row>
    <row r="29" spans="1:35" x14ac:dyDescent="0.25">
      <c r="A29" s="344"/>
      <c r="B29" s="344"/>
      <c r="C29" s="344"/>
      <c r="D29" s="344"/>
      <c r="E29" s="344"/>
      <c r="F29" s="344"/>
      <c r="G29" s="344"/>
      <c r="H29" s="344"/>
      <c r="I29" s="241" t="s">
        <v>363</v>
      </c>
      <c r="J29" s="241" t="s">
        <v>364</v>
      </c>
      <c r="K29" s="241" t="s">
        <v>365</v>
      </c>
      <c r="L29" s="241">
        <v>1</v>
      </c>
      <c r="M29" s="344"/>
      <c r="N29" s="344"/>
      <c r="O29" s="344"/>
      <c r="P29" s="344"/>
      <c r="Q29" s="344"/>
      <c r="R29" s="344"/>
      <c r="S29" s="349"/>
      <c r="T29" s="352"/>
      <c r="U29" s="349"/>
      <c r="V29" s="344"/>
      <c r="W29" s="344"/>
      <c r="X29" s="344"/>
      <c r="Y29" s="344"/>
      <c r="Z29" s="344"/>
      <c r="AA29" s="349"/>
      <c r="AB29" s="344"/>
      <c r="AC29" s="344"/>
      <c r="AD29" s="349"/>
      <c r="AE29" s="344"/>
      <c r="AF29" s="344"/>
      <c r="AG29" s="355"/>
      <c r="AH29" s="355"/>
      <c r="AI29" s="344"/>
    </row>
    <row r="30" spans="1:35" x14ac:dyDescent="0.25">
      <c r="A30" s="242"/>
      <c r="B30" s="242"/>
      <c r="C30" s="242"/>
      <c r="D30" s="242"/>
      <c r="E30" s="242"/>
      <c r="F30" s="242"/>
      <c r="G30" s="242"/>
      <c r="H30" s="242"/>
      <c r="I30" s="242" t="s">
        <v>450</v>
      </c>
      <c r="J30" s="242" t="s">
        <v>451</v>
      </c>
      <c r="K30" s="242" t="s">
        <v>452</v>
      </c>
      <c r="L30" s="242">
        <v>21000</v>
      </c>
      <c r="M30" s="242"/>
      <c r="N30" s="344"/>
      <c r="O30" s="242"/>
      <c r="P30" s="242"/>
      <c r="Q30" s="242"/>
      <c r="R30" s="242"/>
      <c r="S30" s="350"/>
      <c r="T30" s="352"/>
      <c r="U30" s="350"/>
      <c r="V30" s="242"/>
      <c r="W30" s="242"/>
      <c r="X30" s="242"/>
      <c r="Y30" s="242"/>
      <c r="Z30" s="242"/>
      <c r="AA30" s="350"/>
      <c r="AB30" s="242"/>
      <c r="AC30" s="242"/>
      <c r="AD30" s="350"/>
      <c r="AE30" s="242"/>
      <c r="AF30" s="242"/>
      <c r="AG30" s="356"/>
      <c r="AH30" s="356"/>
      <c r="AI30" s="242"/>
    </row>
    <row r="31" spans="1:35" ht="72" x14ac:dyDescent="0.25">
      <c r="A31" s="241" t="s">
        <v>621</v>
      </c>
      <c r="B31" s="241" t="s">
        <v>622</v>
      </c>
      <c r="C31" s="241" t="s">
        <v>608</v>
      </c>
      <c r="D31" s="241" t="s">
        <v>609</v>
      </c>
      <c r="E31" s="241" t="s">
        <v>623</v>
      </c>
      <c r="F31" s="241" t="s">
        <v>611</v>
      </c>
      <c r="G31" s="241" t="s">
        <v>79</v>
      </c>
      <c r="H31" s="241" t="s">
        <v>79</v>
      </c>
      <c r="I31" s="122" t="s">
        <v>618</v>
      </c>
      <c r="J31" s="122" t="s">
        <v>367</v>
      </c>
      <c r="K31" s="122" t="s">
        <v>619</v>
      </c>
      <c r="L31" s="123">
        <v>750</v>
      </c>
      <c r="M31" s="241" t="s">
        <v>82</v>
      </c>
      <c r="N31" s="241" t="s">
        <v>624</v>
      </c>
      <c r="O31" s="241" t="s">
        <v>361</v>
      </c>
      <c r="P31" s="241" t="s">
        <v>85</v>
      </c>
      <c r="Q31" s="241" t="s">
        <v>134</v>
      </c>
      <c r="R31" s="241" t="s">
        <v>135</v>
      </c>
      <c r="S31" s="348">
        <f>T31+T34</f>
        <v>2975000</v>
      </c>
      <c r="T31" s="351">
        <v>425000</v>
      </c>
      <c r="U31" s="348">
        <f>T31</f>
        <v>425000</v>
      </c>
      <c r="V31" s="241" t="s">
        <v>136</v>
      </c>
      <c r="W31" s="241" t="s">
        <v>136</v>
      </c>
      <c r="X31" s="241" t="s">
        <v>136</v>
      </c>
      <c r="Y31" s="241" t="s">
        <v>136</v>
      </c>
      <c r="Z31" s="241" t="s">
        <v>136</v>
      </c>
      <c r="AA31" s="348">
        <v>75000</v>
      </c>
      <c r="AB31" s="241" t="s">
        <v>87</v>
      </c>
      <c r="AC31" s="241" t="s">
        <v>136</v>
      </c>
      <c r="AD31" s="348">
        <f>U31</f>
        <v>425000</v>
      </c>
      <c r="AE31" s="241" t="s">
        <v>136</v>
      </c>
      <c r="AF31" s="241" t="s">
        <v>136</v>
      </c>
      <c r="AG31" s="354" t="s">
        <v>625</v>
      </c>
      <c r="AH31" s="354" t="s">
        <v>509</v>
      </c>
      <c r="AI31" s="241"/>
    </row>
    <row r="32" spans="1:35" ht="48" customHeight="1" x14ac:dyDescent="0.25">
      <c r="A32" s="344"/>
      <c r="B32" s="344"/>
      <c r="C32" s="344"/>
      <c r="D32" s="344"/>
      <c r="E32" s="344"/>
      <c r="F32" s="344"/>
      <c r="G32" s="344"/>
      <c r="H32" s="344"/>
      <c r="I32" s="241" t="s">
        <v>616</v>
      </c>
      <c r="J32" s="241" t="s">
        <v>364</v>
      </c>
      <c r="K32" s="241" t="s">
        <v>365</v>
      </c>
      <c r="L32" s="241">
        <v>1</v>
      </c>
      <c r="M32" s="344"/>
      <c r="N32" s="344"/>
      <c r="O32" s="344"/>
      <c r="P32" s="344"/>
      <c r="Q32" s="344"/>
      <c r="R32" s="344"/>
      <c r="S32" s="349"/>
      <c r="T32" s="352"/>
      <c r="U32" s="349"/>
      <c r="V32" s="344"/>
      <c r="W32" s="344"/>
      <c r="X32" s="344"/>
      <c r="Y32" s="344"/>
      <c r="Z32" s="344"/>
      <c r="AA32" s="349"/>
      <c r="AB32" s="344"/>
      <c r="AC32" s="344"/>
      <c r="AD32" s="349"/>
      <c r="AE32" s="344"/>
      <c r="AF32" s="344"/>
      <c r="AG32" s="355"/>
      <c r="AH32" s="355"/>
      <c r="AI32" s="344"/>
    </row>
    <row r="33" spans="1:35" ht="72" customHeight="1" x14ac:dyDescent="0.25">
      <c r="A33" s="344"/>
      <c r="B33" s="344"/>
      <c r="C33" s="344"/>
      <c r="D33" s="344"/>
      <c r="E33" s="242"/>
      <c r="F33" s="344"/>
      <c r="G33" s="344"/>
      <c r="H33" s="344"/>
      <c r="I33" s="242"/>
      <c r="J33" s="242" t="s">
        <v>367</v>
      </c>
      <c r="K33" s="242" t="s">
        <v>368</v>
      </c>
      <c r="L33" s="242">
        <v>220000</v>
      </c>
      <c r="M33" s="242"/>
      <c r="N33" s="344"/>
      <c r="O33" s="242"/>
      <c r="P33" s="242"/>
      <c r="Q33" s="242"/>
      <c r="R33" s="242"/>
      <c r="S33" s="349"/>
      <c r="T33" s="353"/>
      <c r="U33" s="350"/>
      <c r="V33" s="242"/>
      <c r="W33" s="242"/>
      <c r="X33" s="242"/>
      <c r="Y33" s="242"/>
      <c r="Z33" s="242"/>
      <c r="AA33" s="350"/>
      <c r="AB33" s="242"/>
      <c r="AC33" s="242"/>
      <c r="AD33" s="350"/>
      <c r="AE33" s="242"/>
      <c r="AF33" s="242"/>
      <c r="AG33" s="355"/>
      <c r="AH33" s="355"/>
      <c r="AI33" s="344"/>
    </row>
    <row r="34" spans="1:35" ht="96" x14ac:dyDescent="0.25">
      <c r="A34" s="344"/>
      <c r="B34" s="344"/>
      <c r="C34" s="344"/>
      <c r="D34" s="344"/>
      <c r="E34" s="241" t="s">
        <v>626</v>
      </c>
      <c r="F34" s="344"/>
      <c r="G34" s="344"/>
      <c r="H34" s="344"/>
      <c r="I34" s="122" t="s">
        <v>612</v>
      </c>
      <c r="J34" s="122" t="s">
        <v>613</v>
      </c>
      <c r="K34" s="122" t="s">
        <v>614</v>
      </c>
      <c r="L34" s="200">
        <v>3.8</v>
      </c>
      <c r="M34" s="241" t="s">
        <v>82</v>
      </c>
      <c r="N34" s="241" t="s">
        <v>620</v>
      </c>
      <c r="O34" s="241" t="s">
        <v>361</v>
      </c>
      <c r="P34" s="241" t="s">
        <v>85</v>
      </c>
      <c r="Q34" s="241" t="s">
        <v>134</v>
      </c>
      <c r="R34" s="241" t="s">
        <v>135</v>
      </c>
      <c r="S34" s="349"/>
      <c r="T34" s="351">
        <v>2550000</v>
      </c>
      <c r="U34" s="348">
        <f>T34</f>
        <v>2550000</v>
      </c>
      <c r="V34" s="241" t="s">
        <v>136</v>
      </c>
      <c r="W34" s="241" t="s">
        <v>136</v>
      </c>
      <c r="X34" s="241" t="s">
        <v>136</v>
      </c>
      <c r="Y34" s="241" t="s">
        <v>136</v>
      </c>
      <c r="Z34" s="241" t="s">
        <v>136</v>
      </c>
      <c r="AA34" s="348">
        <v>450000</v>
      </c>
      <c r="AB34" s="241" t="s">
        <v>87</v>
      </c>
      <c r="AC34" s="241" t="s">
        <v>136</v>
      </c>
      <c r="AD34" s="348">
        <f>U34</f>
        <v>2550000</v>
      </c>
      <c r="AE34" s="241" t="s">
        <v>136</v>
      </c>
      <c r="AF34" s="241" t="s">
        <v>136</v>
      </c>
      <c r="AG34" s="355"/>
      <c r="AH34" s="355"/>
      <c r="AI34" s="344"/>
    </row>
    <row r="35" spans="1:35" ht="24" customHeight="1" x14ac:dyDescent="0.25">
      <c r="A35" s="344"/>
      <c r="B35" s="344"/>
      <c r="C35" s="344"/>
      <c r="D35" s="344"/>
      <c r="E35" s="344"/>
      <c r="F35" s="344"/>
      <c r="G35" s="344"/>
      <c r="H35" s="344"/>
      <c r="I35" s="241" t="s">
        <v>363</v>
      </c>
      <c r="J35" s="241" t="s">
        <v>364</v>
      </c>
      <c r="K35" s="241" t="s">
        <v>365</v>
      </c>
      <c r="L35" s="241">
        <v>1</v>
      </c>
      <c r="M35" s="344"/>
      <c r="N35" s="344"/>
      <c r="O35" s="344"/>
      <c r="P35" s="344"/>
      <c r="Q35" s="344"/>
      <c r="R35" s="344"/>
      <c r="S35" s="349"/>
      <c r="T35" s="352"/>
      <c r="U35" s="349"/>
      <c r="V35" s="344"/>
      <c r="W35" s="344"/>
      <c r="X35" s="344"/>
      <c r="Y35" s="344"/>
      <c r="Z35" s="344"/>
      <c r="AA35" s="349"/>
      <c r="AB35" s="344"/>
      <c r="AC35" s="344"/>
      <c r="AD35" s="349"/>
      <c r="AE35" s="344"/>
      <c r="AF35" s="344"/>
      <c r="AG35" s="355"/>
      <c r="AH35" s="355"/>
      <c r="AI35" s="344"/>
    </row>
    <row r="36" spans="1:35" ht="41.25" customHeight="1" x14ac:dyDescent="0.25">
      <c r="A36" s="242"/>
      <c r="B36" s="242"/>
      <c r="C36" s="242"/>
      <c r="D36" s="242"/>
      <c r="E36" s="242"/>
      <c r="F36" s="242"/>
      <c r="G36" s="242"/>
      <c r="H36" s="242"/>
      <c r="I36" s="242" t="s">
        <v>450</v>
      </c>
      <c r="J36" s="242" t="s">
        <v>451</v>
      </c>
      <c r="K36" s="242" t="s">
        <v>452</v>
      </c>
      <c r="L36" s="242">
        <v>21000</v>
      </c>
      <c r="M36" s="242"/>
      <c r="N36" s="344"/>
      <c r="O36" s="242"/>
      <c r="P36" s="242"/>
      <c r="Q36" s="242"/>
      <c r="R36" s="242"/>
      <c r="S36" s="350"/>
      <c r="T36" s="352"/>
      <c r="U36" s="350"/>
      <c r="V36" s="242"/>
      <c r="W36" s="242"/>
      <c r="X36" s="242"/>
      <c r="Y36" s="242"/>
      <c r="Z36" s="242"/>
      <c r="AA36" s="350"/>
      <c r="AB36" s="242"/>
      <c r="AC36" s="242"/>
      <c r="AD36" s="350"/>
      <c r="AE36" s="242"/>
      <c r="AF36" s="242"/>
      <c r="AG36" s="356"/>
      <c r="AH36" s="356"/>
      <c r="AI36" s="242"/>
    </row>
    <row r="37" spans="1:35" ht="72" x14ac:dyDescent="0.25">
      <c r="A37" s="241" t="s">
        <v>627</v>
      </c>
      <c r="B37" s="241" t="s">
        <v>628</v>
      </c>
      <c r="C37" s="241" t="s">
        <v>608</v>
      </c>
      <c r="D37" s="241" t="s">
        <v>609</v>
      </c>
      <c r="E37" s="241" t="s">
        <v>629</v>
      </c>
      <c r="F37" s="241" t="s">
        <v>611</v>
      </c>
      <c r="G37" s="241" t="s">
        <v>79</v>
      </c>
      <c r="H37" s="241" t="s">
        <v>79</v>
      </c>
      <c r="I37" s="122" t="s">
        <v>618</v>
      </c>
      <c r="J37" s="122" t="s">
        <v>367</v>
      </c>
      <c r="K37" s="122" t="s">
        <v>619</v>
      </c>
      <c r="L37" s="123">
        <v>1750</v>
      </c>
      <c r="M37" s="241" t="s">
        <v>82</v>
      </c>
      <c r="N37" s="241" t="s">
        <v>630</v>
      </c>
      <c r="O37" s="241" t="s">
        <v>361</v>
      </c>
      <c r="P37" s="241" t="s">
        <v>85</v>
      </c>
      <c r="Q37" s="241" t="s">
        <v>134</v>
      </c>
      <c r="R37" s="241" t="s">
        <v>135</v>
      </c>
      <c r="S37" s="357">
        <v>2308666</v>
      </c>
      <c r="T37" s="351">
        <v>2308666</v>
      </c>
      <c r="U37" s="348">
        <f>T37</f>
        <v>2308666</v>
      </c>
      <c r="V37" s="241" t="s">
        <v>136</v>
      </c>
      <c r="W37" s="241" t="s">
        <v>136</v>
      </c>
      <c r="X37" s="241" t="s">
        <v>136</v>
      </c>
      <c r="Y37" s="241" t="s">
        <v>136</v>
      </c>
      <c r="Z37" s="241" t="s">
        <v>136</v>
      </c>
      <c r="AA37" s="348">
        <v>408075</v>
      </c>
      <c r="AB37" s="241" t="s">
        <v>87</v>
      </c>
      <c r="AC37" s="241" t="s">
        <v>136</v>
      </c>
      <c r="AD37" s="348">
        <f>U37</f>
        <v>2308666</v>
      </c>
      <c r="AE37" s="241" t="s">
        <v>136</v>
      </c>
      <c r="AF37" s="241" t="s">
        <v>136</v>
      </c>
      <c r="AG37" s="362">
        <v>45778</v>
      </c>
      <c r="AH37" s="362">
        <v>45839</v>
      </c>
      <c r="AI37" s="241"/>
    </row>
    <row r="38" spans="1:35" ht="24" customHeight="1" x14ac:dyDescent="0.25">
      <c r="A38" s="344"/>
      <c r="B38" s="344"/>
      <c r="C38" s="344"/>
      <c r="D38" s="344"/>
      <c r="E38" s="344"/>
      <c r="F38" s="344"/>
      <c r="G38" s="344"/>
      <c r="H38" s="344"/>
      <c r="I38" s="241" t="s">
        <v>363</v>
      </c>
      <c r="J38" s="241" t="s">
        <v>364</v>
      </c>
      <c r="K38" s="241" t="s">
        <v>365</v>
      </c>
      <c r="L38" s="241">
        <v>1</v>
      </c>
      <c r="M38" s="344"/>
      <c r="N38" s="344"/>
      <c r="O38" s="344"/>
      <c r="P38" s="344"/>
      <c r="Q38" s="344"/>
      <c r="R38" s="344"/>
      <c r="S38" s="344"/>
      <c r="T38" s="352"/>
      <c r="U38" s="349"/>
      <c r="V38" s="344"/>
      <c r="W38" s="344"/>
      <c r="X38" s="344"/>
      <c r="Y38" s="344"/>
      <c r="Z38" s="344"/>
      <c r="AA38" s="349"/>
      <c r="AB38" s="344"/>
      <c r="AC38" s="344"/>
      <c r="AD38" s="349"/>
      <c r="AE38" s="344"/>
      <c r="AF38" s="344"/>
      <c r="AG38" s="363"/>
      <c r="AH38" s="363"/>
      <c r="AI38" s="344"/>
    </row>
    <row r="39" spans="1:35" ht="41.25" customHeight="1" x14ac:dyDescent="0.25">
      <c r="A39" s="242"/>
      <c r="B39" s="242"/>
      <c r="C39" s="242"/>
      <c r="D39" s="242"/>
      <c r="E39" s="242"/>
      <c r="F39" s="242"/>
      <c r="G39" s="242"/>
      <c r="H39" s="242"/>
      <c r="I39" s="242" t="s">
        <v>450</v>
      </c>
      <c r="J39" s="242" t="s">
        <v>451</v>
      </c>
      <c r="K39" s="242" t="s">
        <v>452</v>
      </c>
      <c r="L39" s="242">
        <v>21000</v>
      </c>
      <c r="M39" s="242"/>
      <c r="N39" s="344"/>
      <c r="O39" s="242"/>
      <c r="P39" s="242"/>
      <c r="Q39" s="242"/>
      <c r="R39" s="242"/>
      <c r="S39" s="242"/>
      <c r="T39" s="352"/>
      <c r="U39" s="350"/>
      <c r="V39" s="242"/>
      <c r="W39" s="242"/>
      <c r="X39" s="242"/>
      <c r="Y39" s="242"/>
      <c r="Z39" s="242"/>
      <c r="AA39" s="350"/>
      <c r="AB39" s="242"/>
      <c r="AC39" s="242"/>
      <c r="AD39" s="350"/>
      <c r="AE39" s="242"/>
      <c r="AF39" s="242"/>
      <c r="AG39" s="364"/>
      <c r="AH39" s="364"/>
      <c r="AI39" s="242"/>
    </row>
    <row r="40" spans="1:35" ht="72" x14ac:dyDescent="0.25">
      <c r="A40" s="241" t="s">
        <v>631</v>
      </c>
      <c r="B40" s="241" t="s">
        <v>632</v>
      </c>
      <c r="C40" s="241" t="s">
        <v>608</v>
      </c>
      <c r="D40" s="241" t="s">
        <v>609</v>
      </c>
      <c r="E40" s="241" t="s">
        <v>633</v>
      </c>
      <c r="F40" s="241" t="s">
        <v>611</v>
      </c>
      <c r="G40" s="241" t="s">
        <v>79</v>
      </c>
      <c r="H40" s="241" t="s">
        <v>79</v>
      </c>
      <c r="I40" s="122" t="s">
        <v>618</v>
      </c>
      <c r="J40" s="122" t="s">
        <v>367</v>
      </c>
      <c r="K40" s="122" t="s">
        <v>619</v>
      </c>
      <c r="L40" s="123">
        <v>3000</v>
      </c>
      <c r="M40" s="241" t="s">
        <v>82</v>
      </c>
      <c r="N40" s="241" t="s">
        <v>634</v>
      </c>
      <c r="O40" s="241" t="s">
        <v>361</v>
      </c>
      <c r="P40" s="241" t="s">
        <v>85</v>
      </c>
      <c r="Q40" s="241" t="s">
        <v>134</v>
      </c>
      <c r="R40" s="241" t="s">
        <v>135</v>
      </c>
      <c r="S40" s="357">
        <v>1630166</v>
      </c>
      <c r="T40" s="357">
        <v>1630166</v>
      </c>
      <c r="U40" s="348">
        <f>T40</f>
        <v>1630166</v>
      </c>
      <c r="V40" s="241" t="s">
        <v>136</v>
      </c>
      <c r="W40" s="241" t="s">
        <v>136</v>
      </c>
      <c r="X40" s="241" t="s">
        <v>136</v>
      </c>
      <c r="Y40" s="241" t="s">
        <v>136</v>
      </c>
      <c r="Z40" s="241" t="s">
        <v>136</v>
      </c>
      <c r="AA40" s="348">
        <v>287677</v>
      </c>
      <c r="AB40" s="241" t="s">
        <v>87</v>
      </c>
      <c r="AC40" s="241" t="s">
        <v>136</v>
      </c>
      <c r="AD40" s="348">
        <f>U40</f>
        <v>1630166</v>
      </c>
      <c r="AE40" s="241" t="s">
        <v>136</v>
      </c>
      <c r="AF40" s="241" t="s">
        <v>136</v>
      </c>
      <c r="AG40" s="362">
        <v>45901</v>
      </c>
      <c r="AH40" s="362">
        <v>45962</v>
      </c>
      <c r="AI40" s="241"/>
    </row>
    <row r="41" spans="1:35" ht="24" customHeight="1" x14ac:dyDescent="0.25">
      <c r="A41" s="344"/>
      <c r="B41" s="344"/>
      <c r="C41" s="344"/>
      <c r="D41" s="344"/>
      <c r="E41" s="344"/>
      <c r="F41" s="344"/>
      <c r="G41" s="344"/>
      <c r="H41" s="344"/>
      <c r="I41" s="241" t="s">
        <v>363</v>
      </c>
      <c r="J41" s="241" t="s">
        <v>364</v>
      </c>
      <c r="K41" s="241" t="s">
        <v>365</v>
      </c>
      <c r="L41" s="241">
        <v>1</v>
      </c>
      <c r="M41" s="344"/>
      <c r="N41" s="344"/>
      <c r="O41" s="344"/>
      <c r="P41" s="344"/>
      <c r="Q41" s="344"/>
      <c r="R41" s="344"/>
      <c r="S41" s="344"/>
      <c r="T41" s="344"/>
      <c r="U41" s="349"/>
      <c r="V41" s="344"/>
      <c r="W41" s="344"/>
      <c r="X41" s="344"/>
      <c r="Y41" s="344"/>
      <c r="Z41" s="344"/>
      <c r="AA41" s="349"/>
      <c r="AB41" s="344"/>
      <c r="AC41" s="344"/>
      <c r="AD41" s="349"/>
      <c r="AE41" s="344"/>
      <c r="AF41" s="344"/>
      <c r="AG41" s="363"/>
      <c r="AH41" s="363"/>
      <c r="AI41" s="344"/>
    </row>
    <row r="42" spans="1:35" ht="41.25" customHeight="1" x14ac:dyDescent="0.25">
      <c r="A42" s="242"/>
      <c r="B42" s="242"/>
      <c r="C42" s="242"/>
      <c r="D42" s="242"/>
      <c r="E42" s="242"/>
      <c r="F42" s="242"/>
      <c r="G42" s="242"/>
      <c r="H42" s="242"/>
      <c r="I42" s="242" t="s">
        <v>450</v>
      </c>
      <c r="J42" s="242" t="s">
        <v>451</v>
      </c>
      <c r="K42" s="242" t="s">
        <v>452</v>
      </c>
      <c r="L42" s="242">
        <v>21000</v>
      </c>
      <c r="M42" s="242"/>
      <c r="N42" s="344"/>
      <c r="O42" s="242"/>
      <c r="P42" s="242"/>
      <c r="Q42" s="242"/>
      <c r="R42" s="242"/>
      <c r="S42" s="242"/>
      <c r="T42" s="242"/>
      <c r="U42" s="350"/>
      <c r="V42" s="242"/>
      <c r="W42" s="242"/>
      <c r="X42" s="242"/>
      <c r="Y42" s="242"/>
      <c r="Z42" s="242"/>
      <c r="AA42" s="350"/>
      <c r="AB42" s="242"/>
      <c r="AC42" s="242"/>
      <c r="AD42" s="350"/>
      <c r="AE42" s="242"/>
      <c r="AF42" s="242"/>
      <c r="AG42" s="364"/>
      <c r="AH42" s="364"/>
      <c r="AI42" s="242"/>
    </row>
    <row r="43" spans="1:35" ht="96" x14ac:dyDescent="0.25">
      <c r="A43" s="241" t="s">
        <v>635</v>
      </c>
      <c r="B43" s="241" t="s">
        <v>636</v>
      </c>
      <c r="C43" s="241" t="s">
        <v>637</v>
      </c>
      <c r="D43" s="241" t="s">
        <v>609</v>
      </c>
      <c r="E43" s="241" t="s">
        <v>638</v>
      </c>
      <c r="F43" s="241" t="s">
        <v>611</v>
      </c>
      <c r="G43" s="241" t="s">
        <v>79</v>
      </c>
      <c r="H43" s="241" t="s">
        <v>79</v>
      </c>
      <c r="I43" s="122" t="s">
        <v>612</v>
      </c>
      <c r="J43" s="122" t="s">
        <v>613</v>
      </c>
      <c r="K43" s="122" t="s">
        <v>614</v>
      </c>
      <c r="L43" s="200">
        <v>16</v>
      </c>
      <c r="M43" s="241" t="s">
        <v>82</v>
      </c>
      <c r="N43" s="241" t="s">
        <v>639</v>
      </c>
      <c r="O43" s="241" t="s">
        <v>361</v>
      </c>
      <c r="P43" s="241" t="s">
        <v>85</v>
      </c>
      <c r="Q43" s="241" t="s">
        <v>134</v>
      </c>
      <c r="R43" s="241" t="s">
        <v>135</v>
      </c>
      <c r="S43" s="351">
        <f>T43+T46+T49++T52+T55</f>
        <v>3255052</v>
      </c>
      <c r="T43" s="348">
        <v>1020000</v>
      </c>
      <c r="U43" s="348">
        <f>T43</f>
        <v>1020000</v>
      </c>
      <c r="V43" s="241"/>
      <c r="W43" s="241" t="s">
        <v>136</v>
      </c>
      <c r="X43" s="241" t="s">
        <v>136</v>
      </c>
      <c r="Y43" s="241"/>
      <c r="Z43" s="241"/>
      <c r="AA43" s="348">
        <v>180000</v>
      </c>
      <c r="AB43" s="241" t="s">
        <v>87</v>
      </c>
      <c r="AC43" s="241" t="s">
        <v>136</v>
      </c>
      <c r="AD43" s="348">
        <f>U43</f>
        <v>1020000</v>
      </c>
      <c r="AE43" s="241" t="s">
        <v>136</v>
      </c>
      <c r="AF43" s="241" t="s">
        <v>136</v>
      </c>
      <c r="AG43" s="362">
        <v>45566</v>
      </c>
      <c r="AH43" s="362">
        <v>45627</v>
      </c>
      <c r="AI43" s="241"/>
    </row>
    <row r="44" spans="1:35" ht="36" x14ac:dyDescent="0.25">
      <c r="A44" s="344"/>
      <c r="B44" s="344"/>
      <c r="C44" s="344"/>
      <c r="D44" s="344"/>
      <c r="E44" s="344"/>
      <c r="F44" s="344"/>
      <c r="G44" s="344"/>
      <c r="H44" s="344"/>
      <c r="I44" s="122" t="s">
        <v>640</v>
      </c>
      <c r="J44" s="122" t="s">
        <v>641</v>
      </c>
      <c r="K44" s="122" t="s">
        <v>642</v>
      </c>
      <c r="L44" s="200">
        <v>164200</v>
      </c>
      <c r="M44" s="344"/>
      <c r="N44" s="344"/>
      <c r="O44" s="344"/>
      <c r="P44" s="344"/>
      <c r="Q44" s="344"/>
      <c r="R44" s="344"/>
      <c r="S44" s="344"/>
      <c r="T44" s="349"/>
      <c r="U44" s="349"/>
      <c r="V44" s="344"/>
      <c r="W44" s="344"/>
      <c r="X44" s="344"/>
      <c r="Y44" s="344"/>
      <c r="Z44" s="344"/>
      <c r="AA44" s="349"/>
      <c r="AB44" s="344"/>
      <c r="AC44" s="344"/>
      <c r="AD44" s="349"/>
      <c r="AE44" s="344"/>
      <c r="AF44" s="344"/>
      <c r="AG44" s="363"/>
      <c r="AH44" s="363"/>
      <c r="AI44" s="344"/>
    </row>
    <row r="45" spans="1:35" ht="48" x14ac:dyDescent="0.25">
      <c r="A45" s="344"/>
      <c r="B45" s="344"/>
      <c r="C45" s="344"/>
      <c r="D45" s="344"/>
      <c r="E45" s="344"/>
      <c r="F45" s="344"/>
      <c r="G45" s="344"/>
      <c r="H45" s="344"/>
      <c r="I45" s="122" t="s">
        <v>363</v>
      </c>
      <c r="J45" s="122" t="s">
        <v>364</v>
      </c>
      <c r="K45" s="122" t="s">
        <v>365</v>
      </c>
      <c r="L45" s="122">
        <v>1</v>
      </c>
      <c r="M45" s="344"/>
      <c r="N45" s="344"/>
      <c r="O45" s="344"/>
      <c r="P45" s="344"/>
      <c r="Q45" s="344"/>
      <c r="R45" s="344"/>
      <c r="S45" s="344"/>
      <c r="T45" s="349"/>
      <c r="U45" s="349"/>
      <c r="V45" s="344"/>
      <c r="W45" s="344"/>
      <c r="X45" s="344"/>
      <c r="Y45" s="344"/>
      <c r="Z45" s="344"/>
      <c r="AA45" s="349"/>
      <c r="AB45" s="344"/>
      <c r="AC45" s="344"/>
      <c r="AD45" s="349"/>
      <c r="AE45" s="344"/>
      <c r="AF45" s="344"/>
      <c r="AG45" s="363"/>
      <c r="AH45" s="363"/>
      <c r="AI45" s="344"/>
    </row>
    <row r="46" spans="1:35" ht="96" x14ac:dyDescent="0.25">
      <c r="A46" s="344"/>
      <c r="B46" s="344"/>
      <c r="C46" s="344"/>
      <c r="D46" s="344"/>
      <c r="E46" s="241" t="s">
        <v>643</v>
      </c>
      <c r="F46" s="344"/>
      <c r="G46" s="344"/>
      <c r="H46" s="344"/>
      <c r="I46" s="122" t="s">
        <v>612</v>
      </c>
      <c r="J46" s="122" t="s">
        <v>613</v>
      </c>
      <c r="K46" s="122" t="s">
        <v>614</v>
      </c>
      <c r="L46" s="122">
        <v>1</v>
      </c>
      <c r="M46" s="241" t="s">
        <v>82</v>
      </c>
      <c r="N46" s="358" t="s">
        <v>639</v>
      </c>
      <c r="O46" s="344" t="s">
        <v>361</v>
      </c>
      <c r="P46" s="344" t="s">
        <v>85</v>
      </c>
      <c r="Q46" s="344" t="s">
        <v>134</v>
      </c>
      <c r="R46" s="344" t="s">
        <v>135</v>
      </c>
      <c r="S46" s="344"/>
      <c r="T46" s="348">
        <v>765000</v>
      </c>
      <c r="U46" s="348">
        <f>T46</f>
        <v>765000</v>
      </c>
      <c r="V46" s="344" t="s">
        <v>136</v>
      </c>
      <c r="W46" s="344" t="s">
        <v>136</v>
      </c>
      <c r="X46" s="344" t="s">
        <v>136</v>
      </c>
      <c r="Y46" s="344" t="s">
        <v>136</v>
      </c>
      <c r="Z46" s="344" t="s">
        <v>136</v>
      </c>
      <c r="AA46" s="348">
        <v>135000</v>
      </c>
      <c r="AB46" s="241" t="s">
        <v>87</v>
      </c>
      <c r="AC46" s="344" t="s">
        <v>136</v>
      </c>
      <c r="AD46" s="348">
        <f>U46</f>
        <v>765000</v>
      </c>
      <c r="AE46" s="344" t="s">
        <v>136</v>
      </c>
      <c r="AF46" s="344" t="s">
        <v>136</v>
      </c>
      <c r="AG46" s="363"/>
      <c r="AH46" s="363"/>
      <c r="AI46" s="344"/>
    </row>
    <row r="47" spans="1:35" ht="48" x14ac:dyDescent="0.25">
      <c r="A47" s="344"/>
      <c r="B47" s="344"/>
      <c r="C47" s="344"/>
      <c r="D47" s="344"/>
      <c r="E47" s="344"/>
      <c r="F47" s="344"/>
      <c r="G47" s="344"/>
      <c r="H47" s="344"/>
      <c r="I47" s="122" t="s">
        <v>363</v>
      </c>
      <c r="J47" s="122" t="s">
        <v>364</v>
      </c>
      <c r="K47" s="122" t="s">
        <v>365</v>
      </c>
      <c r="L47" s="122">
        <v>1</v>
      </c>
      <c r="M47" s="344"/>
      <c r="N47" s="358"/>
      <c r="O47" s="344"/>
      <c r="P47" s="344"/>
      <c r="Q47" s="344"/>
      <c r="R47" s="344"/>
      <c r="S47" s="344"/>
      <c r="T47" s="349"/>
      <c r="U47" s="349"/>
      <c r="V47" s="344"/>
      <c r="W47" s="344"/>
      <c r="X47" s="344"/>
      <c r="Y47" s="344"/>
      <c r="Z47" s="344"/>
      <c r="AA47" s="349"/>
      <c r="AB47" s="344"/>
      <c r="AC47" s="344"/>
      <c r="AD47" s="349"/>
      <c r="AE47" s="344"/>
      <c r="AF47" s="344"/>
      <c r="AG47" s="363"/>
      <c r="AH47" s="363"/>
      <c r="AI47" s="344"/>
    </row>
    <row r="48" spans="1:35" ht="36" x14ac:dyDescent="0.25">
      <c r="A48" s="344"/>
      <c r="B48" s="344"/>
      <c r="C48" s="344"/>
      <c r="D48" s="344"/>
      <c r="E48" s="242"/>
      <c r="F48" s="344"/>
      <c r="G48" s="344"/>
      <c r="H48" s="344"/>
      <c r="I48" s="122" t="s">
        <v>640</v>
      </c>
      <c r="J48" s="122" t="s">
        <v>641</v>
      </c>
      <c r="K48" s="122" t="s">
        <v>642</v>
      </c>
      <c r="L48" s="200">
        <v>10000</v>
      </c>
      <c r="M48" s="242"/>
      <c r="N48" s="358"/>
      <c r="O48" s="344"/>
      <c r="P48" s="344"/>
      <c r="Q48" s="344"/>
      <c r="R48" s="344"/>
      <c r="S48" s="344"/>
      <c r="T48" s="350"/>
      <c r="U48" s="350"/>
      <c r="V48" s="344"/>
      <c r="W48" s="344"/>
      <c r="X48" s="344"/>
      <c r="Y48" s="344"/>
      <c r="Z48" s="344"/>
      <c r="AA48" s="350"/>
      <c r="AB48" s="242"/>
      <c r="AC48" s="344"/>
      <c r="AD48" s="350"/>
      <c r="AE48" s="344"/>
      <c r="AF48" s="344"/>
      <c r="AG48" s="363"/>
      <c r="AH48" s="363"/>
      <c r="AI48" s="344"/>
    </row>
    <row r="49" spans="1:44" ht="72" customHeight="1" x14ac:dyDescent="0.25">
      <c r="A49" s="344"/>
      <c r="B49" s="344"/>
      <c r="C49" s="344"/>
      <c r="D49" s="344"/>
      <c r="E49" s="241" t="s">
        <v>644</v>
      </c>
      <c r="F49" s="344"/>
      <c r="G49" s="344"/>
      <c r="H49" s="344"/>
      <c r="I49" s="122" t="s">
        <v>612</v>
      </c>
      <c r="J49" s="122" t="s">
        <v>613</v>
      </c>
      <c r="K49" s="122" t="s">
        <v>614</v>
      </c>
      <c r="L49" s="199">
        <v>2</v>
      </c>
      <c r="M49" s="241" t="s">
        <v>82</v>
      </c>
      <c r="N49" s="358" t="s">
        <v>639</v>
      </c>
      <c r="O49" s="344" t="s">
        <v>361</v>
      </c>
      <c r="P49" s="344" t="s">
        <v>85</v>
      </c>
      <c r="Q49" s="344" t="s">
        <v>134</v>
      </c>
      <c r="R49" s="344" t="s">
        <v>135</v>
      </c>
      <c r="S49" s="344"/>
      <c r="T49" s="348">
        <v>917552</v>
      </c>
      <c r="U49" s="348">
        <f>T49</f>
        <v>917552</v>
      </c>
      <c r="V49" s="344" t="s">
        <v>136</v>
      </c>
      <c r="W49" s="344" t="s">
        <v>136</v>
      </c>
      <c r="X49" s="344" t="s">
        <v>136</v>
      </c>
      <c r="Y49" s="344" t="s">
        <v>136</v>
      </c>
      <c r="Z49" s="344" t="s">
        <v>136</v>
      </c>
      <c r="AA49" s="348">
        <v>161921</v>
      </c>
      <c r="AB49" s="241" t="s">
        <v>87</v>
      </c>
      <c r="AC49" s="344" t="s">
        <v>136</v>
      </c>
      <c r="AD49" s="348">
        <f>U49</f>
        <v>917552</v>
      </c>
      <c r="AE49" s="344" t="s">
        <v>136</v>
      </c>
      <c r="AF49" s="344" t="s">
        <v>136</v>
      </c>
      <c r="AG49" s="363"/>
      <c r="AH49" s="363"/>
      <c r="AI49" s="344"/>
    </row>
    <row r="50" spans="1:44" ht="72" customHeight="1" x14ac:dyDescent="0.25">
      <c r="A50" s="344"/>
      <c r="B50" s="344"/>
      <c r="C50" s="344"/>
      <c r="D50" s="344"/>
      <c r="E50" s="344"/>
      <c r="F50" s="344"/>
      <c r="G50" s="344"/>
      <c r="H50" s="344"/>
      <c r="I50" s="122" t="s">
        <v>640</v>
      </c>
      <c r="J50" s="122" t="s">
        <v>641</v>
      </c>
      <c r="K50" s="122" t="s">
        <v>642</v>
      </c>
      <c r="L50" s="199">
        <v>20000</v>
      </c>
      <c r="M50" s="344"/>
      <c r="N50" s="358"/>
      <c r="O50" s="344"/>
      <c r="P50" s="344"/>
      <c r="Q50" s="344"/>
      <c r="R50" s="344"/>
      <c r="S50" s="344"/>
      <c r="T50" s="349"/>
      <c r="U50" s="349"/>
      <c r="V50" s="344"/>
      <c r="W50" s="344"/>
      <c r="X50" s="344"/>
      <c r="Y50" s="344"/>
      <c r="Z50" s="344"/>
      <c r="AA50" s="349"/>
      <c r="AB50" s="344"/>
      <c r="AC50" s="344"/>
      <c r="AD50" s="349"/>
      <c r="AE50" s="344"/>
      <c r="AF50" s="344"/>
      <c r="AG50" s="363"/>
      <c r="AH50" s="363"/>
      <c r="AI50" s="344"/>
    </row>
    <row r="51" spans="1:44" ht="48" x14ac:dyDescent="0.25">
      <c r="A51" s="344"/>
      <c r="B51" s="344"/>
      <c r="C51" s="344"/>
      <c r="D51" s="344"/>
      <c r="E51" s="344"/>
      <c r="F51" s="344"/>
      <c r="G51" s="344"/>
      <c r="H51" s="344"/>
      <c r="I51" s="122" t="s">
        <v>363</v>
      </c>
      <c r="J51" s="122" t="s">
        <v>364</v>
      </c>
      <c r="K51" s="122" t="s">
        <v>365</v>
      </c>
      <c r="L51" s="122">
        <v>1</v>
      </c>
      <c r="M51" s="344"/>
      <c r="N51" s="358"/>
      <c r="O51" s="344"/>
      <c r="P51" s="344"/>
      <c r="Q51" s="344"/>
      <c r="R51" s="344"/>
      <c r="S51" s="344"/>
      <c r="T51" s="349"/>
      <c r="U51" s="349"/>
      <c r="V51" s="344"/>
      <c r="W51" s="344"/>
      <c r="X51" s="344"/>
      <c r="Y51" s="344"/>
      <c r="Z51" s="344"/>
      <c r="AA51" s="349"/>
      <c r="AB51" s="344"/>
      <c r="AC51" s="344"/>
      <c r="AD51" s="349"/>
      <c r="AE51" s="344"/>
      <c r="AF51" s="344"/>
      <c r="AG51" s="363"/>
      <c r="AH51" s="363"/>
      <c r="AI51" s="344"/>
    </row>
    <row r="52" spans="1:44" ht="96" x14ac:dyDescent="0.25">
      <c r="A52" s="344"/>
      <c r="B52" s="344"/>
      <c r="C52" s="344"/>
      <c r="D52" s="344"/>
      <c r="E52" s="241" t="s">
        <v>645</v>
      </c>
      <c r="F52" s="344"/>
      <c r="G52" s="344"/>
      <c r="H52" s="344"/>
      <c r="I52" s="122" t="s">
        <v>612</v>
      </c>
      <c r="J52" s="122" t="s">
        <v>613</v>
      </c>
      <c r="K52" s="122" t="s">
        <v>614</v>
      </c>
      <c r="L52" s="122">
        <v>7</v>
      </c>
      <c r="M52" s="241" t="s">
        <v>82</v>
      </c>
      <c r="N52" s="241" t="s">
        <v>646</v>
      </c>
      <c r="O52" s="344" t="s">
        <v>361</v>
      </c>
      <c r="P52" s="344" t="s">
        <v>85</v>
      </c>
      <c r="Q52" s="344" t="s">
        <v>134</v>
      </c>
      <c r="R52" s="344" t="s">
        <v>135</v>
      </c>
      <c r="S52" s="344"/>
      <c r="T52" s="348">
        <v>127500</v>
      </c>
      <c r="U52" s="348">
        <f>T52</f>
        <v>127500</v>
      </c>
      <c r="V52" s="344" t="s">
        <v>136</v>
      </c>
      <c r="W52" s="344" t="s">
        <v>136</v>
      </c>
      <c r="X52" s="344" t="s">
        <v>136</v>
      </c>
      <c r="Y52" s="344" t="s">
        <v>136</v>
      </c>
      <c r="Z52" s="344" t="s">
        <v>136</v>
      </c>
      <c r="AA52" s="348">
        <v>22500</v>
      </c>
      <c r="AB52" s="241" t="s">
        <v>87</v>
      </c>
      <c r="AC52" s="344" t="s">
        <v>136</v>
      </c>
      <c r="AD52" s="348">
        <f>U52</f>
        <v>127500</v>
      </c>
      <c r="AE52" s="344" t="s">
        <v>136</v>
      </c>
      <c r="AF52" s="344" t="s">
        <v>136</v>
      </c>
      <c r="AG52" s="363"/>
      <c r="AH52" s="363"/>
      <c r="AI52" s="344"/>
    </row>
    <row r="53" spans="1:44" ht="36" x14ac:dyDescent="0.25">
      <c r="A53" s="344"/>
      <c r="B53" s="344"/>
      <c r="C53" s="344"/>
      <c r="D53" s="344"/>
      <c r="E53" s="344"/>
      <c r="F53" s="344"/>
      <c r="G53" s="344"/>
      <c r="H53" s="344"/>
      <c r="I53" s="122" t="s">
        <v>640</v>
      </c>
      <c r="J53" s="122" t="s">
        <v>641</v>
      </c>
      <c r="K53" s="122" t="s">
        <v>642</v>
      </c>
      <c r="L53" s="122">
        <v>72000</v>
      </c>
      <c r="M53" s="344"/>
      <c r="N53" s="344"/>
      <c r="O53" s="344"/>
      <c r="P53" s="344"/>
      <c r="Q53" s="344"/>
      <c r="R53" s="344"/>
      <c r="S53" s="344"/>
      <c r="T53" s="349"/>
      <c r="U53" s="349"/>
      <c r="V53" s="344"/>
      <c r="W53" s="344"/>
      <c r="X53" s="344"/>
      <c r="Y53" s="344"/>
      <c r="Z53" s="344"/>
      <c r="AA53" s="349"/>
      <c r="AB53" s="344"/>
      <c r="AC53" s="344"/>
      <c r="AD53" s="349"/>
      <c r="AE53" s="344"/>
      <c r="AF53" s="344"/>
      <c r="AG53" s="363"/>
      <c r="AH53" s="363"/>
      <c r="AI53" s="344"/>
    </row>
    <row r="54" spans="1:44" ht="48" x14ac:dyDescent="0.25">
      <c r="A54" s="344"/>
      <c r="B54" s="344"/>
      <c r="C54" s="344"/>
      <c r="D54" s="344"/>
      <c r="E54" s="344"/>
      <c r="F54" s="344"/>
      <c r="G54" s="344"/>
      <c r="H54" s="344"/>
      <c r="I54" s="113" t="s">
        <v>363</v>
      </c>
      <c r="J54" s="113" t="s">
        <v>364</v>
      </c>
      <c r="K54" s="113" t="s">
        <v>365</v>
      </c>
      <c r="L54" s="113">
        <v>1</v>
      </c>
      <c r="M54" s="344"/>
      <c r="N54" s="242"/>
      <c r="O54" s="344"/>
      <c r="P54" s="344"/>
      <c r="Q54" s="344"/>
      <c r="R54" s="344"/>
      <c r="S54" s="344"/>
      <c r="T54" s="349"/>
      <c r="U54" s="349"/>
      <c r="V54" s="344"/>
      <c r="W54" s="344"/>
      <c r="X54" s="344"/>
      <c r="Y54" s="344"/>
      <c r="Z54" s="344"/>
      <c r="AA54" s="349"/>
      <c r="AB54" s="344"/>
      <c r="AC54" s="344"/>
      <c r="AD54" s="349"/>
      <c r="AE54" s="344"/>
      <c r="AF54" s="344"/>
      <c r="AG54" s="363"/>
      <c r="AH54" s="363"/>
      <c r="AI54" s="344"/>
    </row>
    <row r="55" spans="1:44" ht="48" x14ac:dyDescent="0.25">
      <c r="A55" s="344"/>
      <c r="B55" s="344"/>
      <c r="C55" s="344"/>
      <c r="D55" s="344"/>
      <c r="E55" s="358" t="s">
        <v>647</v>
      </c>
      <c r="F55" s="344"/>
      <c r="G55" s="344"/>
      <c r="H55" s="344"/>
      <c r="I55" s="122" t="s">
        <v>363</v>
      </c>
      <c r="J55" s="122" t="s">
        <v>364</v>
      </c>
      <c r="K55" s="122" t="s">
        <v>365</v>
      </c>
      <c r="L55" s="122">
        <v>1</v>
      </c>
      <c r="M55" s="358" t="s">
        <v>82</v>
      </c>
      <c r="N55" s="241" t="s">
        <v>646</v>
      </c>
      <c r="O55" s="344" t="s">
        <v>361</v>
      </c>
      <c r="P55" s="344" t="s">
        <v>85</v>
      </c>
      <c r="Q55" s="344" t="s">
        <v>134</v>
      </c>
      <c r="R55" s="344" t="s">
        <v>135</v>
      </c>
      <c r="S55" s="344" t="e">
        <f>T55+#REF!</f>
        <v>#REF!</v>
      </c>
      <c r="T55" s="361">
        <v>425000</v>
      </c>
      <c r="U55" s="360">
        <f>T55</f>
        <v>425000</v>
      </c>
      <c r="V55" s="344" t="s">
        <v>136</v>
      </c>
      <c r="W55" s="344" t="s">
        <v>136</v>
      </c>
      <c r="X55" s="344" t="s">
        <v>136</v>
      </c>
      <c r="Y55" s="344" t="s">
        <v>136</v>
      </c>
      <c r="Z55" s="344" t="s">
        <v>136</v>
      </c>
      <c r="AA55" s="360">
        <v>75000</v>
      </c>
      <c r="AB55" s="358" t="s">
        <v>87</v>
      </c>
      <c r="AC55" s="344" t="s">
        <v>136</v>
      </c>
      <c r="AD55" s="360">
        <f>U55</f>
        <v>425000</v>
      </c>
      <c r="AE55" s="344" t="s">
        <v>136</v>
      </c>
      <c r="AF55" s="344" t="s">
        <v>136</v>
      </c>
      <c r="AG55" s="363" t="s">
        <v>381</v>
      </c>
      <c r="AH55" s="363" t="s">
        <v>382</v>
      </c>
      <c r="AI55" s="358"/>
    </row>
    <row r="56" spans="1:44" ht="96" x14ac:dyDescent="0.25">
      <c r="A56" s="344"/>
      <c r="B56" s="344"/>
      <c r="C56" s="344"/>
      <c r="D56" s="344"/>
      <c r="E56" s="358"/>
      <c r="F56" s="344"/>
      <c r="G56" s="344"/>
      <c r="H56" s="344"/>
      <c r="I56" s="122" t="s">
        <v>612</v>
      </c>
      <c r="J56" s="122" t="s">
        <v>613</v>
      </c>
      <c r="K56" s="122" t="s">
        <v>614</v>
      </c>
      <c r="L56" s="122">
        <v>4</v>
      </c>
      <c r="M56" s="358"/>
      <c r="N56" s="344"/>
      <c r="O56" s="344"/>
      <c r="P56" s="344"/>
      <c r="Q56" s="344"/>
      <c r="R56" s="344"/>
      <c r="S56" s="344"/>
      <c r="T56" s="361"/>
      <c r="U56" s="360"/>
      <c r="V56" s="344"/>
      <c r="W56" s="344"/>
      <c r="X56" s="344"/>
      <c r="Y56" s="344"/>
      <c r="Z56" s="344"/>
      <c r="AA56" s="360"/>
      <c r="AB56" s="358"/>
      <c r="AC56" s="344"/>
      <c r="AD56" s="360"/>
      <c r="AE56" s="344"/>
      <c r="AF56" s="344"/>
      <c r="AG56" s="363"/>
      <c r="AH56" s="363"/>
      <c r="AI56" s="358"/>
    </row>
    <row r="57" spans="1:44" ht="36" x14ac:dyDescent="0.25">
      <c r="A57" s="344"/>
      <c r="B57" s="344"/>
      <c r="C57" s="344"/>
      <c r="D57" s="344"/>
      <c r="E57" s="358"/>
      <c r="F57" s="344"/>
      <c r="G57" s="344"/>
      <c r="H57" s="344"/>
      <c r="I57" s="122" t="s">
        <v>640</v>
      </c>
      <c r="J57" s="122" t="s">
        <v>641</v>
      </c>
      <c r="K57" s="122" t="s">
        <v>642</v>
      </c>
      <c r="L57" s="123">
        <v>25000</v>
      </c>
      <c r="M57" s="358"/>
      <c r="N57" s="242"/>
      <c r="O57" s="344"/>
      <c r="P57" s="344"/>
      <c r="Q57" s="344"/>
      <c r="R57" s="344"/>
      <c r="S57" s="344"/>
      <c r="T57" s="361"/>
      <c r="U57" s="360"/>
      <c r="V57" s="344"/>
      <c r="W57" s="344"/>
      <c r="X57" s="344"/>
      <c r="Y57" s="344"/>
      <c r="Z57" s="344"/>
      <c r="AA57" s="360"/>
      <c r="AB57" s="358"/>
      <c r="AC57" s="344"/>
      <c r="AD57" s="360"/>
      <c r="AE57" s="344"/>
      <c r="AF57" s="344"/>
      <c r="AG57" s="363"/>
      <c r="AH57" s="363"/>
      <c r="AI57" s="358"/>
    </row>
    <row r="58" spans="1:44" ht="96" x14ac:dyDescent="0.25">
      <c r="A58" s="241" t="s">
        <v>651</v>
      </c>
      <c r="B58" s="241" t="s">
        <v>652</v>
      </c>
      <c r="C58" s="241" t="s">
        <v>637</v>
      </c>
      <c r="D58" s="241" t="s">
        <v>609</v>
      </c>
      <c r="E58" s="241" t="s">
        <v>653</v>
      </c>
      <c r="F58" s="241" t="s">
        <v>611</v>
      </c>
      <c r="G58" s="241" t="s">
        <v>79</v>
      </c>
      <c r="H58" s="241" t="s">
        <v>79</v>
      </c>
      <c r="I58" s="122" t="s">
        <v>612</v>
      </c>
      <c r="J58" s="122" t="s">
        <v>613</v>
      </c>
      <c r="K58" s="122" t="s">
        <v>614</v>
      </c>
      <c r="L58" s="200">
        <v>0.4</v>
      </c>
      <c r="M58" s="241" t="s">
        <v>82</v>
      </c>
      <c r="N58" s="241" t="s">
        <v>654</v>
      </c>
      <c r="O58" s="241" t="s">
        <v>361</v>
      </c>
      <c r="P58" s="241" t="s">
        <v>85</v>
      </c>
      <c r="Q58" s="241" t="s">
        <v>134</v>
      </c>
      <c r="R58" s="241" t="s">
        <v>135</v>
      </c>
      <c r="S58" s="351">
        <f>T58+T61+T64+T67+T70+T73+T76+T80</f>
        <v>4133658</v>
      </c>
      <c r="T58" s="348">
        <v>170000</v>
      </c>
      <c r="U58" s="348">
        <f>T58</f>
        <v>170000</v>
      </c>
      <c r="V58" s="241"/>
      <c r="W58" s="241" t="e" cm="1">
        <f t="array" ref="W58">E67 Tytuvėnų m. Giliaus ežero pritaikymas lankymui</f>
        <v>#NAME?</v>
      </c>
      <c r="X58" s="241" t="s">
        <v>136</v>
      </c>
      <c r="Y58" s="241"/>
      <c r="Z58" s="241"/>
      <c r="AA58" s="357">
        <v>30000</v>
      </c>
      <c r="AB58" s="241" t="s">
        <v>87</v>
      </c>
      <c r="AC58" s="241" t="s">
        <v>136</v>
      </c>
      <c r="AD58" s="348">
        <f>U58</f>
        <v>170000</v>
      </c>
      <c r="AE58" s="241" t="s">
        <v>136</v>
      </c>
      <c r="AF58" s="241" t="s">
        <v>136</v>
      </c>
      <c r="AG58" s="362">
        <v>45689</v>
      </c>
      <c r="AH58" s="362">
        <v>45748</v>
      </c>
      <c r="AI58" s="241"/>
      <c r="AJ58" s="201"/>
      <c r="AK58" s="202"/>
      <c r="AL58" s="202"/>
      <c r="AM58" s="202"/>
      <c r="AN58" s="202"/>
      <c r="AO58" s="202"/>
      <c r="AP58" s="202"/>
      <c r="AQ58" s="202"/>
      <c r="AR58" s="202"/>
    </row>
    <row r="59" spans="1:44" ht="36" x14ac:dyDescent="0.25">
      <c r="A59" s="344"/>
      <c r="B59" s="344"/>
      <c r="C59" s="344"/>
      <c r="D59" s="344"/>
      <c r="E59" s="344"/>
      <c r="F59" s="344"/>
      <c r="G59" s="344"/>
      <c r="H59" s="344"/>
      <c r="I59" s="122" t="s">
        <v>640</v>
      </c>
      <c r="J59" s="122" t="s">
        <v>655</v>
      </c>
      <c r="K59" s="122" t="s">
        <v>642</v>
      </c>
      <c r="L59" s="200">
        <v>600</v>
      </c>
      <c r="M59" s="344"/>
      <c r="N59" s="344"/>
      <c r="O59" s="344"/>
      <c r="P59" s="344"/>
      <c r="Q59" s="344"/>
      <c r="R59" s="344"/>
      <c r="S59" s="344"/>
      <c r="T59" s="349"/>
      <c r="U59" s="349"/>
      <c r="V59" s="344"/>
      <c r="W59" s="344"/>
      <c r="X59" s="344"/>
      <c r="Y59" s="344"/>
      <c r="Z59" s="344"/>
      <c r="AA59" s="344"/>
      <c r="AB59" s="344"/>
      <c r="AC59" s="344"/>
      <c r="AD59" s="349"/>
      <c r="AE59" s="344"/>
      <c r="AF59" s="344"/>
      <c r="AG59" s="363"/>
      <c r="AH59" s="363"/>
      <c r="AI59" s="344"/>
      <c r="AJ59" s="201"/>
      <c r="AK59" s="202"/>
      <c r="AL59" s="202"/>
      <c r="AM59" s="202"/>
      <c r="AN59" s="202"/>
      <c r="AO59" s="202"/>
      <c r="AP59" s="202"/>
      <c r="AQ59" s="202"/>
      <c r="AR59" s="202"/>
    </row>
    <row r="60" spans="1:44" ht="48" x14ac:dyDescent="0.25">
      <c r="A60" s="344"/>
      <c r="B60" s="344"/>
      <c r="C60" s="344"/>
      <c r="D60" s="344"/>
      <c r="E60" s="344"/>
      <c r="F60" s="344"/>
      <c r="G60" s="344"/>
      <c r="H60" s="344"/>
      <c r="I60" s="122" t="s">
        <v>363</v>
      </c>
      <c r="J60" s="122" t="s">
        <v>364</v>
      </c>
      <c r="K60" s="122" t="s">
        <v>365</v>
      </c>
      <c r="L60" s="122">
        <v>1</v>
      </c>
      <c r="M60" s="344"/>
      <c r="N60" s="344"/>
      <c r="O60" s="344"/>
      <c r="P60" s="344"/>
      <c r="Q60" s="344"/>
      <c r="R60" s="344"/>
      <c r="S60" s="344"/>
      <c r="T60" s="349"/>
      <c r="U60" s="349"/>
      <c r="V60" s="344"/>
      <c r="W60" s="344"/>
      <c r="X60" s="344"/>
      <c r="Y60" s="344"/>
      <c r="Z60" s="344"/>
      <c r="AA60" s="344"/>
      <c r="AB60" s="344"/>
      <c r="AC60" s="344"/>
      <c r="AD60" s="349"/>
      <c r="AE60" s="344"/>
      <c r="AF60" s="344"/>
      <c r="AG60" s="363"/>
      <c r="AH60" s="363"/>
      <c r="AI60" s="344"/>
      <c r="AJ60" s="201"/>
      <c r="AK60" s="202"/>
      <c r="AL60" s="202"/>
      <c r="AM60" s="202"/>
      <c r="AN60" s="202"/>
      <c r="AO60" s="202"/>
      <c r="AP60" s="202"/>
      <c r="AQ60" s="202"/>
      <c r="AR60" s="202"/>
    </row>
    <row r="61" spans="1:44" ht="96" x14ac:dyDescent="0.25">
      <c r="A61" s="344"/>
      <c r="B61" s="344"/>
      <c r="C61" s="344"/>
      <c r="D61" s="344"/>
      <c r="E61" s="241" t="s">
        <v>656</v>
      </c>
      <c r="F61" s="344"/>
      <c r="G61" s="344"/>
      <c r="H61" s="344"/>
      <c r="I61" s="122" t="s">
        <v>612</v>
      </c>
      <c r="J61" s="122" t="s">
        <v>613</v>
      </c>
      <c r="K61" s="122" t="s">
        <v>614</v>
      </c>
      <c r="L61" s="122">
        <v>1</v>
      </c>
      <c r="M61" s="241" t="s">
        <v>82</v>
      </c>
      <c r="N61" s="358" t="s">
        <v>654</v>
      </c>
      <c r="O61" s="344" t="s">
        <v>361</v>
      </c>
      <c r="P61" s="344" t="s">
        <v>85</v>
      </c>
      <c r="Q61" s="344" t="s">
        <v>134</v>
      </c>
      <c r="R61" s="344" t="s">
        <v>135</v>
      </c>
      <c r="S61" s="344"/>
      <c r="T61" s="348">
        <v>255000</v>
      </c>
      <c r="U61" s="348">
        <f>T61</f>
        <v>255000</v>
      </c>
      <c r="V61" s="344" t="s">
        <v>136</v>
      </c>
      <c r="W61" s="344" t="s">
        <v>136</v>
      </c>
      <c r="X61" s="344" t="s">
        <v>136</v>
      </c>
      <c r="Y61" s="344" t="s">
        <v>136</v>
      </c>
      <c r="Z61" s="344" t="s">
        <v>136</v>
      </c>
      <c r="AA61" s="348">
        <v>45000</v>
      </c>
      <c r="AB61" s="344" t="s">
        <v>87</v>
      </c>
      <c r="AC61" s="344" t="s">
        <v>136</v>
      </c>
      <c r="AD61" s="348">
        <f>U61</f>
        <v>255000</v>
      </c>
      <c r="AE61" s="344" t="s">
        <v>136</v>
      </c>
      <c r="AF61" s="344" t="s">
        <v>136</v>
      </c>
      <c r="AG61" s="363"/>
      <c r="AH61" s="363"/>
      <c r="AI61" s="344"/>
      <c r="AJ61" s="201"/>
      <c r="AK61" s="202"/>
      <c r="AL61" s="202"/>
      <c r="AM61" s="202"/>
      <c r="AN61" s="202"/>
      <c r="AO61" s="202"/>
      <c r="AP61" s="202"/>
      <c r="AQ61" s="202"/>
      <c r="AR61" s="202"/>
    </row>
    <row r="62" spans="1:44" ht="48" x14ac:dyDescent="0.25">
      <c r="A62" s="344"/>
      <c r="B62" s="344"/>
      <c r="C62" s="344"/>
      <c r="D62" s="344"/>
      <c r="E62" s="344"/>
      <c r="F62" s="344"/>
      <c r="G62" s="344"/>
      <c r="H62" s="344"/>
      <c r="I62" s="122" t="s">
        <v>363</v>
      </c>
      <c r="J62" s="122" t="s">
        <v>364</v>
      </c>
      <c r="K62" s="122" t="s">
        <v>365</v>
      </c>
      <c r="L62" s="122">
        <v>1</v>
      </c>
      <c r="M62" s="344"/>
      <c r="N62" s="358"/>
      <c r="O62" s="344"/>
      <c r="P62" s="344"/>
      <c r="Q62" s="344"/>
      <c r="R62" s="344"/>
      <c r="S62" s="344"/>
      <c r="T62" s="349"/>
      <c r="U62" s="349"/>
      <c r="V62" s="344"/>
      <c r="W62" s="344"/>
      <c r="X62" s="344"/>
      <c r="Y62" s="344"/>
      <c r="Z62" s="344"/>
      <c r="AA62" s="349"/>
      <c r="AB62" s="344"/>
      <c r="AC62" s="344"/>
      <c r="AD62" s="349"/>
      <c r="AE62" s="344"/>
      <c r="AF62" s="344"/>
      <c r="AG62" s="363"/>
      <c r="AH62" s="363"/>
      <c r="AI62" s="344"/>
      <c r="AJ62" s="201"/>
      <c r="AK62" s="202"/>
      <c r="AL62" s="202"/>
      <c r="AM62" s="202"/>
      <c r="AN62" s="202"/>
      <c r="AO62" s="202"/>
      <c r="AP62" s="202"/>
      <c r="AQ62" s="202"/>
      <c r="AR62" s="202"/>
    </row>
    <row r="63" spans="1:44" ht="36" x14ac:dyDescent="0.25">
      <c r="A63" s="344"/>
      <c r="B63" s="344"/>
      <c r="C63" s="344"/>
      <c r="D63" s="344"/>
      <c r="E63" s="242"/>
      <c r="F63" s="344"/>
      <c r="G63" s="344"/>
      <c r="H63" s="344"/>
      <c r="I63" s="122" t="s">
        <v>640</v>
      </c>
      <c r="J63" s="122" t="s">
        <v>655</v>
      </c>
      <c r="K63" s="122" t="s">
        <v>642</v>
      </c>
      <c r="L63" s="200">
        <v>5000</v>
      </c>
      <c r="M63" s="242"/>
      <c r="N63" s="358"/>
      <c r="O63" s="344"/>
      <c r="P63" s="344"/>
      <c r="Q63" s="344"/>
      <c r="R63" s="344"/>
      <c r="S63" s="344"/>
      <c r="T63" s="350"/>
      <c r="U63" s="350"/>
      <c r="V63" s="344"/>
      <c r="W63" s="344"/>
      <c r="X63" s="344"/>
      <c r="Y63" s="344"/>
      <c r="Z63" s="344"/>
      <c r="AA63" s="350"/>
      <c r="AB63" s="344"/>
      <c r="AC63" s="344"/>
      <c r="AD63" s="350"/>
      <c r="AE63" s="344"/>
      <c r="AF63" s="344"/>
      <c r="AG63" s="363"/>
      <c r="AH63" s="363"/>
      <c r="AI63" s="344"/>
      <c r="AJ63" s="201"/>
      <c r="AK63" s="202"/>
      <c r="AL63" s="202"/>
      <c r="AM63" s="202"/>
      <c r="AN63" s="202"/>
      <c r="AO63" s="202"/>
      <c r="AP63" s="202"/>
      <c r="AQ63" s="202"/>
      <c r="AR63" s="202"/>
    </row>
    <row r="64" spans="1:44" ht="72" customHeight="1" x14ac:dyDescent="0.25">
      <c r="A64" s="344"/>
      <c r="B64" s="344"/>
      <c r="C64" s="344"/>
      <c r="D64" s="344"/>
      <c r="E64" s="241" t="s">
        <v>657</v>
      </c>
      <c r="F64" s="344"/>
      <c r="G64" s="344"/>
      <c r="H64" s="344"/>
      <c r="I64" s="122" t="s">
        <v>612</v>
      </c>
      <c r="J64" s="122" t="s">
        <v>613</v>
      </c>
      <c r="K64" s="122" t="s">
        <v>614</v>
      </c>
      <c r="L64" s="199">
        <v>4</v>
      </c>
      <c r="M64" s="241" t="s">
        <v>82</v>
      </c>
      <c r="N64" s="358" t="s">
        <v>654</v>
      </c>
      <c r="O64" s="344" t="s">
        <v>361</v>
      </c>
      <c r="P64" s="344" t="s">
        <v>85</v>
      </c>
      <c r="Q64" s="344" t="s">
        <v>134</v>
      </c>
      <c r="R64" s="344" t="s">
        <v>135</v>
      </c>
      <c r="S64" s="344"/>
      <c r="T64" s="348">
        <v>382500</v>
      </c>
      <c r="U64" s="348">
        <f>T64</f>
        <v>382500</v>
      </c>
      <c r="V64" s="344" t="s">
        <v>136</v>
      </c>
      <c r="W64" s="344" t="s">
        <v>136</v>
      </c>
      <c r="X64" s="344" t="s">
        <v>136</v>
      </c>
      <c r="Y64" s="344" t="s">
        <v>136</v>
      </c>
      <c r="Z64" s="344" t="s">
        <v>136</v>
      </c>
      <c r="AA64" s="348">
        <v>67500</v>
      </c>
      <c r="AB64" s="344" t="s">
        <v>87</v>
      </c>
      <c r="AC64" s="344" t="s">
        <v>136</v>
      </c>
      <c r="AD64" s="348">
        <f>U64</f>
        <v>382500</v>
      </c>
      <c r="AE64" s="344" t="s">
        <v>136</v>
      </c>
      <c r="AF64" s="344" t="s">
        <v>136</v>
      </c>
      <c r="AG64" s="363"/>
      <c r="AH64" s="363"/>
      <c r="AI64" s="344"/>
      <c r="AJ64" s="201"/>
      <c r="AK64" s="202"/>
      <c r="AL64" s="202"/>
      <c r="AM64" s="202"/>
      <c r="AN64" s="202"/>
      <c r="AO64" s="202"/>
      <c r="AP64" s="202"/>
      <c r="AQ64" s="202"/>
      <c r="AR64" s="202"/>
    </row>
    <row r="65" spans="1:44" ht="72" customHeight="1" x14ac:dyDescent="0.25">
      <c r="A65" s="344"/>
      <c r="B65" s="344"/>
      <c r="C65" s="344"/>
      <c r="D65" s="344"/>
      <c r="E65" s="344"/>
      <c r="F65" s="344"/>
      <c r="G65" s="344"/>
      <c r="H65" s="344"/>
      <c r="I65" s="122" t="s">
        <v>640</v>
      </c>
      <c r="J65" s="122" t="s">
        <v>655</v>
      </c>
      <c r="K65" s="122" t="s">
        <v>642</v>
      </c>
      <c r="L65" s="199">
        <v>3300</v>
      </c>
      <c r="M65" s="344"/>
      <c r="N65" s="358"/>
      <c r="O65" s="344"/>
      <c r="P65" s="344"/>
      <c r="Q65" s="344"/>
      <c r="R65" s="344"/>
      <c r="S65" s="344"/>
      <c r="T65" s="349"/>
      <c r="U65" s="349"/>
      <c r="V65" s="344"/>
      <c r="W65" s="344"/>
      <c r="X65" s="344"/>
      <c r="Y65" s="344"/>
      <c r="Z65" s="344"/>
      <c r="AA65" s="349"/>
      <c r="AB65" s="344"/>
      <c r="AC65" s="344"/>
      <c r="AD65" s="349"/>
      <c r="AE65" s="344"/>
      <c r="AF65" s="344"/>
      <c r="AG65" s="363"/>
      <c r="AH65" s="363"/>
      <c r="AI65" s="344"/>
      <c r="AJ65" s="201"/>
      <c r="AK65" s="202"/>
      <c r="AL65" s="202"/>
      <c r="AM65" s="202"/>
      <c r="AN65" s="202"/>
      <c r="AO65" s="202"/>
      <c r="AP65" s="202"/>
      <c r="AQ65" s="202"/>
      <c r="AR65" s="202"/>
    </row>
    <row r="66" spans="1:44" ht="48" x14ac:dyDescent="0.25">
      <c r="A66" s="344"/>
      <c r="B66" s="344"/>
      <c r="C66" s="344"/>
      <c r="D66" s="344"/>
      <c r="E66" s="344"/>
      <c r="F66" s="344"/>
      <c r="G66" s="344"/>
      <c r="H66" s="344"/>
      <c r="I66" s="122" t="s">
        <v>363</v>
      </c>
      <c r="J66" s="122" t="s">
        <v>364</v>
      </c>
      <c r="K66" s="122" t="s">
        <v>365</v>
      </c>
      <c r="L66" s="122">
        <v>1</v>
      </c>
      <c r="M66" s="344"/>
      <c r="N66" s="358"/>
      <c r="O66" s="344"/>
      <c r="P66" s="344"/>
      <c r="Q66" s="344"/>
      <c r="R66" s="344"/>
      <c r="S66" s="344"/>
      <c r="T66" s="349"/>
      <c r="U66" s="349"/>
      <c r="V66" s="344"/>
      <c r="W66" s="344"/>
      <c r="X66" s="344"/>
      <c r="Y66" s="344"/>
      <c r="Z66" s="344"/>
      <c r="AA66" s="349"/>
      <c r="AB66" s="344"/>
      <c r="AC66" s="344"/>
      <c r="AD66" s="349"/>
      <c r="AE66" s="344"/>
      <c r="AF66" s="344"/>
      <c r="AG66" s="363"/>
      <c r="AH66" s="363"/>
      <c r="AI66" s="344"/>
      <c r="AJ66" s="201"/>
      <c r="AK66" s="202"/>
      <c r="AL66" s="202"/>
      <c r="AM66" s="202"/>
      <c r="AN66" s="202"/>
      <c r="AO66" s="202"/>
      <c r="AP66" s="202"/>
      <c r="AQ66" s="202"/>
      <c r="AR66" s="202"/>
    </row>
    <row r="67" spans="1:44" ht="96" x14ac:dyDescent="0.25">
      <c r="A67" s="344"/>
      <c r="B67" s="344"/>
      <c r="C67" s="344"/>
      <c r="D67" s="344"/>
      <c r="E67" s="241" t="s">
        <v>658</v>
      </c>
      <c r="F67" s="344"/>
      <c r="G67" s="344"/>
      <c r="H67" s="344"/>
      <c r="I67" s="122" t="s">
        <v>612</v>
      </c>
      <c r="J67" s="122" t="s">
        <v>613</v>
      </c>
      <c r="K67" s="122" t="s">
        <v>614</v>
      </c>
      <c r="L67" s="122">
        <v>10</v>
      </c>
      <c r="M67" s="241" t="s">
        <v>82</v>
      </c>
      <c r="N67" s="241" t="s">
        <v>646</v>
      </c>
      <c r="O67" s="344" t="s">
        <v>361</v>
      </c>
      <c r="P67" s="344" t="s">
        <v>85</v>
      </c>
      <c r="Q67" s="344" t="s">
        <v>134</v>
      </c>
      <c r="R67" s="344" t="s">
        <v>135</v>
      </c>
      <c r="S67" s="344"/>
      <c r="T67" s="348">
        <v>1700000</v>
      </c>
      <c r="U67" s="348">
        <f>T67</f>
        <v>1700000</v>
      </c>
      <c r="V67" s="344" t="s">
        <v>136</v>
      </c>
      <c r="W67" s="344" t="s">
        <v>136</v>
      </c>
      <c r="X67" s="344" t="s">
        <v>136</v>
      </c>
      <c r="Y67" s="344" t="s">
        <v>136</v>
      </c>
      <c r="Z67" s="344" t="s">
        <v>136</v>
      </c>
      <c r="AA67" s="348">
        <v>300000</v>
      </c>
      <c r="AB67" s="344" t="s">
        <v>87</v>
      </c>
      <c r="AC67" s="344" t="s">
        <v>136</v>
      </c>
      <c r="AD67" s="348">
        <f>U67</f>
        <v>1700000</v>
      </c>
      <c r="AE67" s="344" t="s">
        <v>136</v>
      </c>
      <c r="AF67" s="344" t="s">
        <v>136</v>
      </c>
      <c r="AG67" s="363"/>
      <c r="AH67" s="363"/>
      <c r="AI67" s="344"/>
      <c r="AJ67" s="201"/>
      <c r="AK67" s="202"/>
      <c r="AL67" s="202"/>
      <c r="AM67" s="202"/>
      <c r="AN67" s="202"/>
      <c r="AO67" s="202"/>
      <c r="AP67" s="202"/>
      <c r="AQ67" s="202"/>
      <c r="AR67" s="202"/>
    </row>
    <row r="68" spans="1:44" ht="36" x14ac:dyDescent="0.25">
      <c r="A68" s="344"/>
      <c r="B68" s="344"/>
      <c r="C68" s="344"/>
      <c r="D68" s="344"/>
      <c r="E68" s="344"/>
      <c r="F68" s="344"/>
      <c r="G68" s="344"/>
      <c r="H68" s="344"/>
      <c r="I68" s="122" t="s">
        <v>640</v>
      </c>
      <c r="J68" s="122" t="s">
        <v>655</v>
      </c>
      <c r="K68" s="122" t="s">
        <v>642</v>
      </c>
      <c r="L68" s="122">
        <v>100000</v>
      </c>
      <c r="M68" s="344"/>
      <c r="N68" s="344"/>
      <c r="O68" s="344"/>
      <c r="P68" s="344"/>
      <c r="Q68" s="344"/>
      <c r="R68" s="344"/>
      <c r="S68" s="344"/>
      <c r="T68" s="349"/>
      <c r="U68" s="349"/>
      <c r="V68" s="344"/>
      <c r="W68" s="344"/>
      <c r="X68" s="344"/>
      <c r="Y68" s="344"/>
      <c r="Z68" s="344"/>
      <c r="AA68" s="349"/>
      <c r="AB68" s="344"/>
      <c r="AC68" s="344"/>
      <c r="AD68" s="349"/>
      <c r="AE68" s="344"/>
      <c r="AF68" s="344"/>
      <c r="AG68" s="363"/>
      <c r="AH68" s="363"/>
      <c r="AI68" s="344"/>
      <c r="AJ68" s="201"/>
      <c r="AK68" s="202"/>
      <c r="AL68" s="202"/>
      <c r="AM68" s="202"/>
      <c r="AN68" s="202"/>
      <c r="AO68" s="202"/>
      <c r="AP68" s="202"/>
      <c r="AQ68" s="202"/>
      <c r="AR68" s="202"/>
    </row>
    <row r="69" spans="1:44" ht="48" x14ac:dyDescent="0.25">
      <c r="A69" s="344"/>
      <c r="B69" s="344"/>
      <c r="C69" s="344"/>
      <c r="D69" s="344"/>
      <c r="E69" s="344"/>
      <c r="F69" s="344"/>
      <c r="G69" s="344"/>
      <c r="H69" s="344"/>
      <c r="I69" s="113" t="s">
        <v>363</v>
      </c>
      <c r="J69" s="113" t="s">
        <v>364</v>
      </c>
      <c r="K69" s="113" t="s">
        <v>365</v>
      </c>
      <c r="L69" s="113">
        <v>1</v>
      </c>
      <c r="M69" s="344"/>
      <c r="N69" s="242"/>
      <c r="O69" s="344"/>
      <c r="P69" s="344"/>
      <c r="Q69" s="344"/>
      <c r="R69" s="344"/>
      <c r="S69" s="344"/>
      <c r="T69" s="349"/>
      <c r="U69" s="349"/>
      <c r="V69" s="344"/>
      <c r="W69" s="344"/>
      <c r="X69" s="344"/>
      <c r="Y69" s="344"/>
      <c r="Z69" s="344"/>
      <c r="AA69" s="349"/>
      <c r="AB69" s="344"/>
      <c r="AC69" s="344"/>
      <c r="AD69" s="349"/>
      <c r="AE69" s="344"/>
      <c r="AF69" s="344"/>
      <c r="AG69" s="363"/>
      <c r="AH69" s="363"/>
      <c r="AI69" s="344"/>
      <c r="AJ69" s="201"/>
      <c r="AK69" s="202"/>
      <c r="AL69" s="202"/>
      <c r="AM69" s="202"/>
      <c r="AN69" s="202"/>
      <c r="AO69" s="202"/>
      <c r="AP69" s="202"/>
      <c r="AQ69" s="202"/>
      <c r="AR69" s="202"/>
    </row>
    <row r="70" spans="1:44" ht="48" x14ac:dyDescent="0.25">
      <c r="A70" s="344"/>
      <c r="B70" s="344"/>
      <c r="C70" s="344"/>
      <c r="D70" s="344"/>
      <c r="E70" s="358" t="s">
        <v>659</v>
      </c>
      <c r="F70" s="344"/>
      <c r="G70" s="344"/>
      <c r="H70" s="344"/>
      <c r="I70" s="122" t="s">
        <v>363</v>
      </c>
      <c r="J70" s="122" t="s">
        <v>364</v>
      </c>
      <c r="K70" s="122" t="s">
        <v>365</v>
      </c>
      <c r="L70" s="122">
        <v>1</v>
      </c>
      <c r="M70" s="358" t="s">
        <v>82</v>
      </c>
      <c r="N70" s="241" t="s">
        <v>646</v>
      </c>
      <c r="O70" s="344" t="s">
        <v>361</v>
      </c>
      <c r="P70" s="344" t="s">
        <v>85</v>
      </c>
      <c r="Q70" s="344" t="s">
        <v>134</v>
      </c>
      <c r="R70" s="344" t="s">
        <v>135</v>
      </c>
      <c r="S70" s="344">
        <f>T70+T73</f>
        <v>1062500</v>
      </c>
      <c r="T70" s="361">
        <v>595000</v>
      </c>
      <c r="U70" s="360">
        <f>T70</f>
        <v>595000</v>
      </c>
      <c r="V70" s="344" t="s">
        <v>136</v>
      </c>
      <c r="W70" s="344" t="s">
        <v>136</v>
      </c>
      <c r="X70" s="344" t="s">
        <v>136</v>
      </c>
      <c r="Y70" s="344" t="s">
        <v>136</v>
      </c>
      <c r="Z70" s="344" t="s">
        <v>136</v>
      </c>
      <c r="AA70" s="360">
        <v>105000</v>
      </c>
      <c r="AB70" s="344" t="s">
        <v>87</v>
      </c>
      <c r="AC70" s="344" t="s">
        <v>136</v>
      </c>
      <c r="AD70" s="360">
        <f>U70</f>
        <v>595000</v>
      </c>
      <c r="AE70" s="344" t="s">
        <v>136</v>
      </c>
      <c r="AF70" s="344" t="s">
        <v>136</v>
      </c>
      <c r="AG70" s="363" t="s">
        <v>381</v>
      </c>
      <c r="AH70" s="363" t="s">
        <v>382</v>
      </c>
      <c r="AI70" s="344"/>
      <c r="AJ70" s="201"/>
      <c r="AK70" s="202"/>
      <c r="AL70" s="202"/>
      <c r="AM70" s="202"/>
      <c r="AN70" s="202"/>
      <c r="AO70" s="202"/>
      <c r="AP70" s="202"/>
      <c r="AQ70" s="202"/>
      <c r="AR70" s="202"/>
    </row>
    <row r="71" spans="1:44" ht="96" x14ac:dyDescent="0.25">
      <c r="A71" s="344"/>
      <c r="B71" s="344"/>
      <c r="C71" s="344"/>
      <c r="D71" s="344"/>
      <c r="E71" s="358"/>
      <c r="F71" s="344"/>
      <c r="G71" s="344"/>
      <c r="H71" s="344"/>
      <c r="I71" s="122" t="s">
        <v>612</v>
      </c>
      <c r="J71" s="122" t="s">
        <v>613</v>
      </c>
      <c r="K71" s="122" t="s">
        <v>614</v>
      </c>
      <c r="L71" s="122">
        <v>1</v>
      </c>
      <c r="M71" s="358"/>
      <c r="N71" s="344"/>
      <c r="O71" s="344"/>
      <c r="P71" s="344"/>
      <c r="Q71" s="344"/>
      <c r="R71" s="344"/>
      <c r="S71" s="344"/>
      <c r="T71" s="361"/>
      <c r="U71" s="360"/>
      <c r="V71" s="344"/>
      <c r="W71" s="344"/>
      <c r="X71" s="344"/>
      <c r="Y71" s="344"/>
      <c r="Z71" s="344"/>
      <c r="AA71" s="360"/>
      <c r="AB71" s="344"/>
      <c r="AC71" s="344"/>
      <c r="AD71" s="360"/>
      <c r="AE71" s="344"/>
      <c r="AF71" s="344"/>
      <c r="AG71" s="363"/>
      <c r="AH71" s="363"/>
      <c r="AI71" s="344"/>
      <c r="AJ71" s="201"/>
      <c r="AK71" s="202"/>
      <c r="AL71" s="202"/>
      <c r="AM71" s="202"/>
      <c r="AN71" s="202"/>
      <c r="AO71" s="202"/>
      <c r="AP71" s="202"/>
      <c r="AQ71" s="202"/>
      <c r="AR71" s="202"/>
    </row>
    <row r="72" spans="1:44" ht="36" x14ac:dyDescent="0.25">
      <c r="A72" s="344"/>
      <c r="B72" s="344"/>
      <c r="C72" s="344"/>
      <c r="D72" s="344"/>
      <c r="E72" s="358"/>
      <c r="F72" s="344"/>
      <c r="G72" s="344"/>
      <c r="H72" s="344"/>
      <c r="I72" s="122" t="s">
        <v>640</v>
      </c>
      <c r="J72" s="122" t="s">
        <v>655</v>
      </c>
      <c r="K72" s="122" t="s">
        <v>642</v>
      </c>
      <c r="L72" s="123">
        <v>10000</v>
      </c>
      <c r="M72" s="358"/>
      <c r="N72" s="242"/>
      <c r="O72" s="344"/>
      <c r="P72" s="344"/>
      <c r="Q72" s="344"/>
      <c r="R72" s="344"/>
      <c r="S72" s="344"/>
      <c r="T72" s="361"/>
      <c r="U72" s="360"/>
      <c r="V72" s="344"/>
      <c r="W72" s="344"/>
      <c r="X72" s="344"/>
      <c r="Y72" s="344"/>
      <c r="Z72" s="344"/>
      <c r="AA72" s="360"/>
      <c r="AB72" s="344"/>
      <c r="AC72" s="344"/>
      <c r="AD72" s="360"/>
      <c r="AE72" s="344"/>
      <c r="AF72" s="344"/>
      <c r="AG72" s="363"/>
      <c r="AH72" s="363"/>
      <c r="AI72" s="344"/>
      <c r="AJ72" s="201"/>
      <c r="AK72" s="202"/>
      <c r="AL72" s="202"/>
      <c r="AM72" s="202"/>
      <c r="AN72" s="202"/>
      <c r="AO72" s="202"/>
      <c r="AP72" s="202"/>
      <c r="AQ72" s="202"/>
      <c r="AR72" s="202"/>
    </row>
    <row r="73" spans="1:44" ht="48" x14ac:dyDescent="0.25">
      <c r="A73" s="344"/>
      <c r="B73" s="344"/>
      <c r="C73" s="344"/>
      <c r="D73" s="344"/>
      <c r="E73" s="358" t="s">
        <v>660</v>
      </c>
      <c r="F73" s="344"/>
      <c r="G73" s="344"/>
      <c r="H73" s="344"/>
      <c r="I73" s="122" t="s">
        <v>363</v>
      </c>
      <c r="J73" s="122" t="s">
        <v>364</v>
      </c>
      <c r="K73" s="122" t="s">
        <v>365</v>
      </c>
      <c r="L73" s="122">
        <v>1</v>
      </c>
      <c r="M73" s="358" t="s">
        <v>82</v>
      </c>
      <c r="N73" s="241" t="s">
        <v>646</v>
      </c>
      <c r="O73" s="344" t="s">
        <v>361</v>
      </c>
      <c r="P73" s="344" t="s">
        <v>85</v>
      </c>
      <c r="Q73" s="344" t="s">
        <v>134</v>
      </c>
      <c r="R73" s="344" t="s">
        <v>135</v>
      </c>
      <c r="S73" s="344"/>
      <c r="T73" s="361">
        <v>467500</v>
      </c>
      <c r="U73" s="360">
        <f>T73</f>
        <v>467500</v>
      </c>
      <c r="V73" s="344" t="s">
        <v>136</v>
      </c>
      <c r="W73" s="344" t="s">
        <v>136</v>
      </c>
      <c r="X73" s="344" t="s">
        <v>136</v>
      </c>
      <c r="Y73" s="344" t="s">
        <v>136</v>
      </c>
      <c r="Z73" s="344" t="s">
        <v>136</v>
      </c>
      <c r="AA73" s="360">
        <v>82500</v>
      </c>
      <c r="AB73" s="344" t="s">
        <v>87</v>
      </c>
      <c r="AC73" s="344" t="s">
        <v>136</v>
      </c>
      <c r="AD73" s="360">
        <f>U73</f>
        <v>467500</v>
      </c>
      <c r="AE73" s="344" t="s">
        <v>136</v>
      </c>
      <c r="AF73" s="344" t="s">
        <v>136</v>
      </c>
      <c r="AG73" s="363"/>
      <c r="AH73" s="363"/>
      <c r="AI73" s="344"/>
      <c r="AJ73" s="201"/>
      <c r="AK73" s="202"/>
      <c r="AL73" s="202"/>
      <c r="AM73" s="202"/>
      <c r="AN73" s="202"/>
      <c r="AO73" s="202"/>
      <c r="AP73" s="202"/>
      <c r="AQ73" s="202"/>
      <c r="AR73" s="202"/>
    </row>
    <row r="74" spans="1:44" ht="96" x14ac:dyDescent="0.25">
      <c r="A74" s="344"/>
      <c r="B74" s="344"/>
      <c r="C74" s="344"/>
      <c r="D74" s="344"/>
      <c r="E74" s="358"/>
      <c r="F74" s="344"/>
      <c r="G74" s="344"/>
      <c r="H74" s="344"/>
      <c r="I74" s="122" t="s">
        <v>612</v>
      </c>
      <c r="J74" s="122" t="s">
        <v>613</v>
      </c>
      <c r="K74" s="122" t="s">
        <v>614</v>
      </c>
      <c r="L74" s="122">
        <v>1</v>
      </c>
      <c r="M74" s="358"/>
      <c r="N74" s="344"/>
      <c r="O74" s="344"/>
      <c r="P74" s="344"/>
      <c r="Q74" s="344"/>
      <c r="R74" s="344"/>
      <c r="S74" s="344"/>
      <c r="T74" s="361"/>
      <c r="U74" s="360"/>
      <c r="V74" s="344"/>
      <c r="W74" s="344"/>
      <c r="X74" s="344"/>
      <c r="Y74" s="344"/>
      <c r="Z74" s="344"/>
      <c r="AA74" s="360"/>
      <c r="AB74" s="344"/>
      <c r="AC74" s="344"/>
      <c r="AD74" s="360"/>
      <c r="AE74" s="344"/>
      <c r="AF74" s="344"/>
      <c r="AG74" s="363"/>
      <c r="AH74" s="363"/>
      <c r="AI74" s="344"/>
      <c r="AJ74" s="201"/>
      <c r="AK74" s="202"/>
      <c r="AL74" s="202"/>
      <c r="AM74" s="202"/>
      <c r="AN74" s="202"/>
      <c r="AO74" s="202"/>
      <c r="AP74" s="202"/>
      <c r="AQ74" s="202"/>
      <c r="AR74" s="202"/>
    </row>
    <row r="75" spans="1:44" ht="36" x14ac:dyDescent="0.25">
      <c r="A75" s="344"/>
      <c r="B75" s="344"/>
      <c r="C75" s="344"/>
      <c r="D75" s="344"/>
      <c r="E75" s="358"/>
      <c r="F75" s="344"/>
      <c r="G75" s="344"/>
      <c r="H75" s="344"/>
      <c r="I75" s="122" t="s">
        <v>640</v>
      </c>
      <c r="J75" s="122" t="s">
        <v>655</v>
      </c>
      <c r="K75" s="122" t="s">
        <v>642</v>
      </c>
      <c r="L75" s="123">
        <v>6500</v>
      </c>
      <c r="M75" s="358"/>
      <c r="N75" s="242"/>
      <c r="O75" s="344"/>
      <c r="P75" s="344"/>
      <c r="Q75" s="344"/>
      <c r="R75" s="344"/>
      <c r="S75" s="344"/>
      <c r="T75" s="361"/>
      <c r="U75" s="360"/>
      <c r="V75" s="344"/>
      <c r="W75" s="344"/>
      <c r="X75" s="344"/>
      <c r="Y75" s="344"/>
      <c r="Z75" s="344"/>
      <c r="AA75" s="360"/>
      <c r="AB75" s="344"/>
      <c r="AC75" s="344"/>
      <c r="AD75" s="360"/>
      <c r="AE75" s="344"/>
      <c r="AF75" s="344"/>
      <c r="AG75" s="363"/>
      <c r="AH75" s="363"/>
      <c r="AI75" s="344"/>
      <c r="AJ75" s="201"/>
      <c r="AK75" s="202"/>
      <c r="AL75" s="202"/>
      <c r="AM75" s="202"/>
      <c r="AN75" s="202"/>
      <c r="AO75" s="202"/>
      <c r="AP75" s="202"/>
      <c r="AQ75" s="202"/>
      <c r="AR75" s="202"/>
    </row>
    <row r="76" spans="1:44" ht="96" x14ac:dyDescent="0.25">
      <c r="A76" s="344"/>
      <c r="B76" s="344"/>
      <c r="C76" s="344"/>
      <c r="D76" s="344"/>
      <c r="E76" s="241" t="s">
        <v>661</v>
      </c>
      <c r="F76" s="344"/>
      <c r="G76" s="344"/>
      <c r="H76" s="344"/>
      <c r="I76" s="122" t="s">
        <v>612</v>
      </c>
      <c r="J76" s="122" t="s">
        <v>613</v>
      </c>
      <c r="K76" s="122" t="s">
        <v>614</v>
      </c>
      <c r="L76" s="122">
        <v>3</v>
      </c>
      <c r="M76" s="241" t="s">
        <v>82</v>
      </c>
      <c r="N76" s="241" t="s">
        <v>646</v>
      </c>
      <c r="O76" s="344" t="s">
        <v>361</v>
      </c>
      <c r="P76" s="344" t="s">
        <v>85</v>
      </c>
      <c r="Q76" s="344" t="s">
        <v>134</v>
      </c>
      <c r="R76" s="344" t="s">
        <v>135</v>
      </c>
      <c r="S76" s="344">
        <v>1630166</v>
      </c>
      <c r="T76" s="357">
        <v>340000</v>
      </c>
      <c r="U76" s="348">
        <f>T76</f>
        <v>340000</v>
      </c>
      <c r="V76" s="344" t="s">
        <v>136</v>
      </c>
      <c r="W76" s="344" t="s">
        <v>136</v>
      </c>
      <c r="X76" s="344" t="s">
        <v>136</v>
      </c>
      <c r="Y76" s="344" t="s">
        <v>136</v>
      </c>
      <c r="Z76" s="344" t="s">
        <v>136</v>
      </c>
      <c r="AA76" s="348">
        <v>60000</v>
      </c>
      <c r="AB76" s="344" t="s">
        <v>87</v>
      </c>
      <c r="AC76" s="344" t="s">
        <v>136</v>
      </c>
      <c r="AD76" s="348">
        <f>U76</f>
        <v>340000</v>
      </c>
      <c r="AE76" s="344" t="s">
        <v>136</v>
      </c>
      <c r="AF76" s="344" t="s">
        <v>136</v>
      </c>
      <c r="AG76" s="363">
        <v>45901</v>
      </c>
      <c r="AH76" s="363">
        <v>45962</v>
      </c>
      <c r="AI76" s="344"/>
      <c r="AJ76" s="201"/>
      <c r="AK76" s="202"/>
      <c r="AL76" s="202"/>
      <c r="AM76" s="202"/>
      <c r="AN76" s="202"/>
      <c r="AO76" s="202"/>
      <c r="AP76" s="202"/>
      <c r="AQ76" s="202"/>
      <c r="AR76" s="202"/>
    </row>
    <row r="77" spans="1:44" ht="24" customHeight="1" x14ac:dyDescent="0.25">
      <c r="A77" s="344"/>
      <c r="B77" s="344"/>
      <c r="C77" s="344"/>
      <c r="D77" s="344"/>
      <c r="E77" s="344"/>
      <c r="F77" s="344"/>
      <c r="G77" s="344"/>
      <c r="H77" s="344"/>
      <c r="I77" s="358" t="s">
        <v>363</v>
      </c>
      <c r="J77" s="358" t="s">
        <v>364</v>
      </c>
      <c r="K77" s="358" t="s">
        <v>365</v>
      </c>
      <c r="L77" s="358">
        <v>1</v>
      </c>
      <c r="M77" s="344"/>
      <c r="N77" s="344"/>
      <c r="O77" s="344"/>
      <c r="P77" s="344"/>
      <c r="Q77" s="344"/>
      <c r="R77" s="344"/>
      <c r="S77" s="344"/>
      <c r="T77" s="344"/>
      <c r="U77" s="349"/>
      <c r="V77" s="344"/>
      <c r="W77" s="344"/>
      <c r="X77" s="344"/>
      <c r="Y77" s="344"/>
      <c r="Z77" s="344"/>
      <c r="AA77" s="349"/>
      <c r="AB77" s="344"/>
      <c r="AC77" s="344"/>
      <c r="AD77" s="349"/>
      <c r="AE77" s="344"/>
      <c r="AF77" s="344"/>
      <c r="AG77" s="363"/>
      <c r="AH77" s="363"/>
      <c r="AI77" s="344"/>
      <c r="AJ77" s="201"/>
      <c r="AK77" s="202"/>
      <c r="AL77" s="202"/>
      <c r="AM77" s="202"/>
      <c r="AN77" s="202"/>
      <c r="AO77" s="202"/>
      <c r="AP77" s="202"/>
      <c r="AQ77" s="202"/>
      <c r="AR77" s="202"/>
    </row>
    <row r="78" spans="1:44" ht="36" customHeight="1" x14ac:dyDescent="0.25">
      <c r="A78" s="344"/>
      <c r="B78" s="344"/>
      <c r="C78" s="344"/>
      <c r="D78" s="344"/>
      <c r="E78" s="344"/>
      <c r="F78" s="344"/>
      <c r="G78" s="344"/>
      <c r="H78" s="344"/>
      <c r="I78" s="358"/>
      <c r="J78" s="358"/>
      <c r="K78" s="358"/>
      <c r="L78" s="358"/>
      <c r="M78" s="344"/>
      <c r="N78" s="344"/>
      <c r="O78" s="344"/>
      <c r="P78" s="344"/>
      <c r="Q78" s="344"/>
      <c r="R78" s="344"/>
      <c r="S78" s="344"/>
      <c r="T78" s="344"/>
      <c r="U78" s="349"/>
      <c r="V78" s="344"/>
      <c r="W78" s="344"/>
      <c r="X78" s="344"/>
      <c r="Y78" s="344"/>
      <c r="Z78" s="344"/>
      <c r="AA78" s="349"/>
      <c r="AB78" s="344"/>
      <c r="AC78" s="344"/>
      <c r="AD78" s="349"/>
      <c r="AE78" s="344"/>
      <c r="AF78" s="344"/>
      <c r="AG78" s="363"/>
      <c r="AH78" s="363"/>
      <c r="AI78" s="344"/>
      <c r="AJ78" s="201"/>
      <c r="AK78" s="202"/>
      <c r="AL78" s="202"/>
      <c r="AM78" s="202"/>
      <c r="AN78" s="202"/>
      <c r="AO78" s="202"/>
      <c r="AP78" s="202"/>
      <c r="AQ78" s="202"/>
      <c r="AR78" s="202"/>
    </row>
    <row r="79" spans="1:44" ht="72" customHeight="1" x14ac:dyDescent="0.25">
      <c r="A79" s="344"/>
      <c r="B79" s="344"/>
      <c r="C79" s="344"/>
      <c r="D79" s="344"/>
      <c r="E79" s="242"/>
      <c r="F79" s="344"/>
      <c r="G79" s="344"/>
      <c r="H79" s="344"/>
      <c r="I79" s="195" t="s">
        <v>650</v>
      </c>
      <c r="J79" s="122" t="s">
        <v>655</v>
      </c>
      <c r="K79" s="195" t="s">
        <v>452</v>
      </c>
      <c r="L79" s="195">
        <v>29000</v>
      </c>
      <c r="M79" s="242"/>
      <c r="N79" s="344"/>
      <c r="O79" s="344"/>
      <c r="P79" s="344"/>
      <c r="Q79" s="344"/>
      <c r="R79" s="344"/>
      <c r="S79" s="344"/>
      <c r="T79" s="242"/>
      <c r="U79" s="350"/>
      <c r="V79" s="344"/>
      <c r="W79" s="344"/>
      <c r="X79" s="344"/>
      <c r="Y79" s="344"/>
      <c r="Z79" s="344"/>
      <c r="AA79" s="350"/>
      <c r="AB79" s="344"/>
      <c r="AC79" s="344"/>
      <c r="AD79" s="350"/>
      <c r="AE79" s="344"/>
      <c r="AF79" s="344"/>
      <c r="AG79" s="363"/>
      <c r="AH79" s="363"/>
      <c r="AI79" s="344"/>
      <c r="AJ79" s="201"/>
      <c r="AK79" s="202"/>
      <c r="AL79" s="202"/>
      <c r="AM79" s="202"/>
      <c r="AN79" s="202"/>
      <c r="AO79" s="202"/>
      <c r="AP79" s="202"/>
      <c r="AQ79" s="202"/>
      <c r="AR79" s="202"/>
    </row>
    <row r="80" spans="1:44" ht="72" customHeight="1" x14ac:dyDescent="0.25">
      <c r="A80" s="344"/>
      <c r="B80" s="344"/>
      <c r="C80" s="344"/>
      <c r="D80" s="344"/>
      <c r="E80" s="241" t="s">
        <v>662</v>
      </c>
      <c r="F80" s="344"/>
      <c r="G80" s="344"/>
      <c r="H80" s="344"/>
      <c r="I80" s="122" t="s">
        <v>640</v>
      </c>
      <c r="J80" s="122" t="s">
        <v>655</v>
      </c>
      <c r="K80" s="122" t="s">
        <v>642</v>
      </c>
      <c r="L80" s="199">
        <v>63900</v>
      </c>
      <c r="M80" s="241" t="s">
        <v>82</v>
      </c>
      <c r="N80" s="358" t="s">
        <v>649</v>
      </c>
      <c r="O80" s="344" t="s">
        <v>361</v>
      </c>
      <c r="P80" s="344" t="s">
        <v>85</v>
      </c>
      <c r="Q80" s="344" t="s">
        <v>134</v>
      </c>
      <c r="R80" s="344" t="s">
        <v>135</v>
      </c>
      <c r="S80" s="344"/>
      <c r="T80" s="348">
        <v>223658</v>
      </c>
      <c r="U80" s="348">
        <f>T80</f>
        <v>223658</v>
      </c>
      <c r="V80" s="344" t="s">
        <v>136</v>
      </c>
      <c r="W80" s="344" t="s">
        <v>136</v>
      </c>
      <c r="X80" s="344" t="s">
        <v>136</v>
      </c>
      <c r="Y80" s="344" t="s">
        <v>136</v>
      </c>
      <c r="Z80" s="344" t="s">
        <v>136</v>
      </c>
      <c r="AA80" s="348">
        <v>39470</v>
      </c>
      <c r="AB80" s="344" t="s">
        <v>87</v>
      </c>
      <c r="AC80" s="344" t="s">
        <v>136</v>
      </c>
      <c r="AD80" s="348">
        <f>U80</f>
        <v>223658</v>
      </c>
      <c r="AE80" s="344" t="s">
        <v>136</v>
      </c>
      <c r="AF80" s="344" t="s">
        <v>136</v>
      </c>
      <c r="AG80" s="363"/>
      <c r="AH80" s="363"/>
      <c r="AI80" s="344"/>
      <c r="AJ80" s="201"/>
      <c r="AK80" s="202"/>
      <c r="AL80" s="202"/>
      <c r="AM80" s="202"/>
      <c r="AN80" s="202"/>
      <c r="AO80" s="202"/>
      <c r="AP80" s="202"/>
      <c r="AQ80" s="202"/>
      <c r="AR80" s="202"/>
    </row>
    <row r="81" spans="1:44" ht="72" customHeight="1" x14ac:dyDescent="0.25">
      <c r="A81" s="344"/>
      <c r="B81" s="344"/>
      <c r="C81" s="344"/>
      <c r="D81" s="344"/>
      <c r="E81" s="344"/>
      <c r="F81" s="344"/>
      <c r="G81" s="344"/>
      <c r="H81" s="344"/>
      <c r="I81" s="122" t="s">
        <v>612</v>
      </c>
      <c r="J81" s="122" t="s">
        <v>613</v>
      </c>
      <c r="K81" s="122" t="s">
        <v>614</v>
      </c>
      <c r="L81" s="199">
        <v>6</v>
      </c>
      <c r="M81" s="344"/>
      <c r="N81" s="358"/>
      <c r="O81" s="344"/>
      <c r="P81" s="344"/>
      <c r="Q81" s="344"/>
      <c r="R81" s="344"/>
      <c r="S81" s="344"/>
      <c r="T81" s="349"/>
      <c r="U81" s="349"/>
      <c r="V81" s="344"/>
      <c r="W81" s="344"/>
      <c r="X81" s="344"/>
      <c r="Y81" s="344"/>
      <c r="Z81" s="344"/>
      <c r="AA81" s="349"/>
      <c r="AB81" s="344"/>
      <c r="AC81" s="344"/>
      <c r="AD81" s="349"/>
      <c r="AE81" s="344"/>
      <c r="AF81" s="344"/>
      <c r="AG81" s="363"/>
      <c r="AH81" s="363"/>
      <c r="AI81" s="344"/>
      <c r="AJ81" s="201"/>
      <c r="AK81" s="202"/>
      <c r="AL81" s="202"/>
      <c r="AM81" s="202"/>
      <c r="AN81" s="202"/>
      <c r="AO81" s="202"/>
      <c r="AP81" s="202"/>
      <c r="AQ81" s="202"/>
      <c r="AR81" s="202"/>
    </row>
    <row r="82" spans="1:44" ht="48" x14ac:dyDescent="0.25">
      <c r="A82" s="344"/>
      <c r="B82" s="344"/>
      <c r="C82" s="242"/>
      <c r="D82" s="344"/>
      <c r="E82" s="344"/>
      <c r="F82" s="344"/>
      <c r="G82" s="344"/>
      <c r="H82" s="344"/>
      <c r="I82" s="122" t="s">
        <v>363</v>
      </c>
      <c r="J82" s="122" t="s">
        <v>364</v>
      </c>
      <c r="K82" s="122" t="s">
        <v>365</v>
      </c>
      <c r="L82" s="122">
        <v>1</v>
      </c>
      <c r="M82" s="344"/>
      <c r="N82" s="358"/>
      <c r="O82" s="344"/>
      <c r="P82" s="344"/>
      <c r="Q82" s="344"/>
      <c r="R82" s="344"/>
      <c r="S82" s="344"/>
      <c r="T82" s="349"/>
      <c r="U82" s="349"/>
      <c r="V82" s="344"/>
      <c r="W82" s="344"/>
      <c r="X82" s="344"/>
      <c r="Y82" s="344"/>
      <c r="Z82" s="344"/>
      <c r="AA82" s="349"/>
      <c r="AB82" s="344"/>
      <c r="AC82" s="344"/>
      <c r="AD82" s="349"/>
      <c r="AE82" s="344"/>
      <c r="AF82" s="344"/>
      <c r="AG82" s="363"/>
      <c r="AH82" s="363"/>
      <c r="AI82" s="344"/>
      <c r="AJ82" s="201"/>
      <c r="AK82" s="202"/>
      <c r="AL82" s="202"/>
      <c r="AM82" s="202"/>
      <c r="AN82" s="202"/>
      <c r="AO82" s="202"/>
      <c r="AP82" s="202"/>
      <c r="AQ82" s="202"/>
      <c r="AR82" s="202"/>
    </row>
    <row r="83" spans="1:44" ht="72" x14ac:dyDescent="0.25">
      <c r="A83" s="241" t="s">
        <v>663</v>
      </c>
      <c r="B83" s="241" t="s">
        <v>664</v>
      </c>
      <c r="C83" s="241" t="s">
        <v>665</v>
      </c>
      <c r="D83" s="241" t="s">
        <v>355</v>
      </c>
      <c r="E83" s="241" t="s">
        <v>666</v>
      </c>
      <c r="F83" s="241" t="s">
        <v>611</v>
      </c>
      <c r="G83" s="241" t="s">
        <v>79</v>
      </c>
      <c r="H83" s="241" t="s">
        <v>79</v>
      </c>
      <c r="I83" s="122" t="s">
        <v>618</v>
      </c>
      <c r="J83" s="122" t="s">
        <v>367</v>
      </c>
      <c r="K83" s="122" t="s">
        <v>619</v>
      </c>
      <c r="L83" s="123">
        <v>11750</v>
      </c>
      <c r="M83" s="241" t="s">
        <v>82</v>
      </c>
      <c r="N83" s="241" t="s">
        <v>654</v>
      </c>
      <c r="O83" s="241" t="s">
        <v>361</v>
      </c>
      <c r="P83" s="241" t="s">
        <v>85</v>
      </c>
      <c r="Q83" s="241" t="s">
        <v>134</v>
      </c>
      <c r="R83" s="241" t="s">
        <v>135</v>
      </c>
      <c r="S83" s="357">
        <v>350000</v>
      </c>
      <c r="T83" s="357">
        <v>350000</v>
      </c>
      <c r="U83" s="348">
        <f>T83</f>
        <v>350000</v>
      </c>
      <c r="V83" s="241" t="s">
        <v>136</v>
      </c>
      <c r="W83" s="241" t="s">
        <v>136</v>
      </c>
      <c r="X83" s="241" t="s">
        <v>136</v>
      </c>
      <c r="Y83" s="241" t="s">
        <v>136</v>
      </c>
      <c r="Z83" s="241" t="s">
        <v>136</v>
      </c>
      <c r="AA83" s="348">
        <v>61765</v>
      </c>
      <c r="AB83" s="241" t="s">
        <v>87</v>
      </c>
      <c r="AC83" s="241" t="s">
        <v>136</v>
      </c>
      <c r="AD83" s="348">
        <f>U83</f>
        <v>350000</v>
      </c>
      <c r="AE83" s="241" t="s">
        <v>136</v>
      </c>
      <c r="AF83" s="241" t="s">
        <v>136</v>
      </c>
      <c r="AG83" s="362">
        <v>45689</v>
      </c>
      <c r="AH83" s="362">
        <v>45748</v>
      </c>
      <c r="AI83" s="241"/>
      <c r="AJ83" s="201"/>
      <c r="AK83" s="202"/>
      <c r="AL83" s="202"/>
      <c r="AM83" s="202"/>
      <c r="AN83" s="202"/>
      <c r="AO83" s="202"/>
      <c r="AP83" s="202"/>
      <c r="AQ83" s="202"/>
      <c r="AR83" s="202"/>
    </row>
    <row r="84" spans="1:44" ht="24" customHeight="1" x14ac:dyDescent="0.25">
      <c r="A84" s="344"/>
      <c r="B84" s="344"/>
      <c r="C84" s="344"/>
      <c r="D84" s="344"/>
      <c r="E84" s="344"/>
      <c r="F84" s="344"/>
      <c r="G84" s="344"/>
      <c r="H84" s="344"/>
      <c r="I84" s="241" t="s">
        <v>363</v>
      </c>
      <c r="J84" s="241" t="s">
        <v>364</v>
      </c>
      <c r="K84" s="241" t="s">
        <v>365</v>
      </c>
      <c r="L84" s="241">
        <v>1</v>
      </c>
      <c r="M84" s="344"/>
      <c r="N84" s="344"/>
      <c r="O84" s="344"/>
      <c r="P84" s="344"/>
      <c r="Q84" s="344"/>
      <c r="R84" s="344"/>
      <c r="S84" s="344"/>
      <c r="T84" s="344"/>
      <c r="U84" s="349"/>
      <c r="V84" s="344"/>
      <c r="W84" s="344"/>
      <c r="X84" s="344"/>
      <c r="Y84" s="344"/>
      <c r="Z84" s="344"/>
      <c r="AA84" s="349"/>
      <c r="AB84" s="344"/>
      <c r="AC84" s="344"/>
      <c r="AD84" s="349"/>
      <c r="AE84" s="344"/>
      <c r="AF84" s="344"/>
      <c r="AG84" s="363"/>
      <c r="AH84" s="363"/>
      <c r="AI84" s="344"/>
      <c r="AJ84" s="201"/>
      <c r="AK84" s="202"/>
      <c r="AL84" s="202"/>
      <c r="AM84" s="202"/>
      <c r="AN84" s="202"/>
      <c r="AO84" s="202"/>
      <c r="AP84" s="202"/>
      <c r="AQ84" s="202"/>
      <c r="AR84" s="202"/>
    </row>
    <row r="85" spans="1:44" ht="41.25" customHeight="1" x14ac:dyDescent="0.25">
      <c r="A85" s="242"/>
      <c r="B85" s="242"/>
      <c r="C85" s="242"/>
      <c r="D85" s="242"/>
      <c r="E85" s="242"/>
      <c r="F85" s="242"/>
      <c r="G85" s="242"/>
      <c r="H85" s="242"/>
      <c r="I85" s="242" t="s">
        <v>450</v>
      </c>
      <c r="J85" s="242" t="s">
        <v>451</v>
      </c>
      <c r="K85" s="242" t="s">
        <v>452</v>
      </c>
      <c r="L85" s="242">
        <v>21000</v>
      </c>
      <c r="M85" s="242"/>
      <c r="N85" s="344"/>
      <c r="O85" s="242"/>
      <c r="P85" s="242"/>
      <c r="Q85" s="242"/>
      <c r="R85" s="242"/>
      <c r="S85" s="242"/>
      <c r="T85" s="242"/>
      <c r="U85" s="350"/>
      <c r="V85" s="242"/>
      <c r="W85" s="242"/>
      <c r="X85" s="242"/>
      <c r="Y85" s="242"/>
      <c r="Z85" s="242"/>
      <c r="AA85" s="350"/>
      <c r="AB85" s="242"/>
      <c r="AC85" s="242"/>
      <c r="AD85" s="350"/>
      <c r="AE85" s="242"/>
      <c r="AF85" s="242"/>
      <c r="AG85" s="364"/>
      <c r="AH85" s="364"/>
      <c r="AI85" s="242"/>
      <c r="AJ85" s="201"/>
      <c r="AK85" s="202"/>
      <c r="AL85" s="202"/>
      <c r="AM85" s="202"/>
      <c r="AN85" s="202"/>
      <c r="AO85" s="202"/>
      <c r="AP85" s="202"/>
      <c r="AQ85" s="202"/>
      <c r="AR85" s="202"/>
    </row>
    <row r="86" spans="1:44" ht="96" x14ac:dyDescent="0.25">
      <c r="A86" s="344" t="s">
        <v>667</v>
      </c>
      <c r="B86" s="344" t="s">
        <v>668</v>
      </c>
      <c r="C86" s="344" t="s">
        <v>637</v>
      </c>
      <c r="D86" s="344" t="s">
        <v>355</v>
      </c>
      <c r="E86" s="241" t="s">
        <v>669</v>
      </c>
      <c r="F86" s="344" t="s">
        <v>611</v>
      </c>
      <c r="G86" s="344" t="s">
        <v>79</v>
      </c>
      <c r="H86" s="344" t="s">
        <v>79</v>
      </c>
      <c r="I86" s="122" t="s">
        <v>612</v>
      </c>
      <c r="J86" s="122" t="s">
        <v>613</v>
      </c>
      <c r="K86" s="122" t="s">
        <v>614</v>
      </c>
      <c r="L86" s="123">
        <v>2</v>
      </c>
      <c r="M86" s="241" t="s">
        <v>82</v>
      </c>
      <c r="N86" s="241" t="s">
        <v>649</v>
      </c>
      <c r="O86" s="344" t="s">
        <v>361</v>
      </c>
      <c r="P86" s="344" t="s">
        <v>85</v>
      </c>
      <c r="Q86" s="344" t="s">
        <v>134</v>
      </c>
      <c r="R86" s="344" t="s">
        <v>135</v>
      </c>
      <c r="S86" s="365">
        <f>T86</f>
        <v>1275000</v>
      </c>
      <c r="T86" s="357">
        <v>1275000</v>
      </c>
      <c r="U86" s="348">
        <f>T86</f>
        <v>1275000</v>
      </c>
      <c r="V86" s="344" t="s">
        <v>136</v>
      </c>
      <c r="W86" s="344" t="s">
        <v>136</v>
      </c>
      <c r="X86" s="344" t="s">
        <v>136</v>
      </c>
      <c r="Y86" s="344" t="s">
        <v>136</v>
      </c>
      <c r="Z86" s="344" t="s">
        <v>136</v>
      </c>
      <c r="AA86" s="348">
        <v>225000</v>
      </c>
      <c r="AB86" s="344" t="s">
        <v>87</v>
      </c>
      <c r="AC86" s="344" t="s">
        <v>136</v>
      </c>
      <c r="AD86" s="348">
        <f>U86</f>
        <v>1275000</v>
      </c>
      <c r="AE86" s="344" t="s">
        <v>136</v>
      </c>
      <c r="AF86" s="344" t="s">
        <v>136</v>
      </c>
      <c r="AG86" s="363">
        <v>45717</v>
      </c>
      <c r="AH86" s="363">
        <v>45778</v>
      </c>
      <c r="AI86" s="344"/>
      <c r="AJ86" s="201"/>
      <c r="AK86" s="202"/>
      <c r="AL86" s="202"/>
      <c r="AM86" s="202"/>
      <c r="AN86" s="202"/>
      <c r="AO86" s="202"/>
      <c r="AP86" s="202"/>
      <c r="AQ86" s="202"/>
      <c r="AR86" s="202"/>
    </row>
    <row r="87" spans="1:44" ht="24" customHeight="1" x14ac:dyDescent="0.25">
      <c r="A87" s="344"/>
      <c r="B87" s="344"/>
      <c r="C87" s="344"/>
      <c r="D87" s="344"/>
      <c r="E87" s="344"/>
      <c r="F87" s="344"/>
      <c r="G87" s="344"/>
      <c r="H87" s="344"/>
      <c r="I87" s="241" t="s">
        <v>363</v>
      </c>
      <c r="J87" s="241" t="s">
        <v>364</v>
      </c>
      <c r="K87" s="241" t="s">
        <v>365</v>
      </c>
      <c r="L87" s="358">
        <v>1</v>
      </c>
      <c r="M87" s="344"/>
      <c r="N87" s="344"/>
      <c r="O87" s="344"/>
      <c r="P87" s="344"/>
      <c r="Q87" s="344"/>
      <c r="R87" s="344"/>
      <c r="S87" s="344"/>
      <c r="T87" s="344"/>
      <c r="U87" s="349"/>
      <c r="V87" s="344"/>
      <c r="W87" s="344"/>
      <c r="X87" s="344"/>
      <c r="Y87" s="344"/>
      <c r="Z87" s="344"/>
      <c r="AA87" s="349"/>
      <c r="AB87" s="344"/>
      <c r="AC87" s="344"/>
      <c r="AD87" s="349"/>
      <c r="AE87" s="344"/>
      <c r="AF87" s="344"/>
      <c r="AG87" s="363"/>
      <c r="AH87" s="363"/>
      <c r="AI87" s="344"/>
      <c r="AJ87" s="201"/>
      <c r="AK87" s="202"/>
      <c r="AL87" s="202"/>
      <c r="AM87" s="202"/>
      <c r="AN87" s="202"/>
      <c r="AO87" s="202"/>
      <c r="AP87" s="202"/>
      <c r="AQ87" s="202"/>
      <c r="AR87" s="202"/>
    </row>
    <row r="88" spans="1:44" ht="72" customHeight="1" x14ac:dyDescent="0.25">
      <c r="A88" s="344"/>
      <c r="B88" s="344"/>
      <c r="C88" s="344"/>
      <c r="D88" s="344"/>
      <c r="E88" s="344"/>
      <c r="F88" s="344"/>
      <c r="G88" s="344"/>
      <c r="H88" s="344"/>
      <c r="I88" s="242" t="s">
        <v>640</v>
      </c>
      <c r="J88" s="242" t="s">
        <v>670</v>
      </c>
      <c r="K88" s="242"/>
      <c r="L88" s="358"/>
      <c r="M88" s="344"/>
      <c r="N88" s="344"/>
      <c r="O88" s="344"/>
      <c r="P88" s="344"/>
      <c r="Q88" s="344"/>
      <c r="R88" s="344"/>
      <c r="S88" s="344"/>
      <c r="T88" s="344"/>
      <c r="U88" s="349"/>
      <c r="V88" s="344"/>
      <c r="W88" s="344"/>
      <c r="X88" s="344"/>
      <c r="Y88" s="344"/>
      <c r="Z88" s="344"/>
      <c r="AA88" s="349"/>
      <c r="AB88" s="344"/>
      <c r="AC88" s="344"/>
      <c r="AD88" s="349"/>
      <c r="AE88" s="344"/>
      <c r="AF88" s="344"/>
      <c r="AG88" s="363"/>
      <c r="AH88" s="363"/>
      <c r="AI88" s="344"/>
      <c r="AJ88" s="201"/>
      <c r="AK88" s="202"/>
      <c r="AL88" s="202"/>
      <c r="AM88" s="202"/>
      <c r="AN88" s="202"/>
      <c r="AO88" s="202"/>
      <c r="AP88" s="202"/>
      <c r="AQ88" s="202"/>
      <c r="AR88" s="202"/>
    </row>
    <row r="89" spans="1:44" ht="41.25" customHeight="1" x14ac:dyDescent="0.25">
      <c r="A89" s="242"/>
      <c r="B89" s="242"/>
      <c r="C89" s="242"/>
      <c r="D89" s="242"/>
      <c r="E89" s="242"/>
      <c r="F89" s="242"/>
      <c r="G89" s="242"/>
      <c r="H89" s="242"/>
      <c r="I89" s="195" t="s">
        <v>450</v>
      </c>
      <c r="J89" s="122" t="s">
        <v>655</v>
      </c>
      <c r="K89" s="195" t="s">
        <v>452</v>
      </c>
      <c r="L89" s="195">
        <v>20000</v>
      </c>
      <c r="M89" s="242"/>
      <c r="N89" s="344"/>
      <c r="O89" s="242"/>
      <c r="P89" s="242"/>
      <c r="Q89" s="242"/>
      <c r="R89" s="242"/>
      <c r="S89" s="242"/>
      <c r="T89" s="242"/>
      <c r="U89" s="350"/>
      <c r="V89" s="242"/>
      <c r="W89" s="242"/>
      <c r="X89" s="242"/>
      <c r="Y89" s="242"/>
      <c r="Z89" s="242"/>
      <c r="AA89" s="350"/>
      <c r="AB89" s="242"/>
      <c r="AC89" s="242"/>
      <c r="AD89" s="350"/>
      <c r="AE89" s="242"/>
      <c r="AF89" s="242"/>
      <c r="AG89" s="364"/>
      <c r="AH89" s="364"/>
      <c r="AI89" s="242"/>
      <c r="AJ89" s="201"/>
      <c r="AK89" s="202"/>
      <c r="AL89" s="202"/>
      <c r="AM89" s="202"/>
      <c r="AN89" s="202"/>
      <c r="AO89" s="202"/>
      <c r="AP89" s="202"/>
      <c r="AQ89" s="202"/>
      <c r="AR89" s="202"/>
    </row>
    <row r="90" spans="1:44" ht="96" x14ac:dyDescent="0.25">
      <c r="A90" s="241" t="s">
        <v>671</v>
      </c>
      <c r="B90" s="241" t="s">
        <v>672</v>
      </c>
      <c r="C90" s="241" t="s">
        <v>637</v>
      </c>
      <c r="D90" s="241" t="s">
        <v>609</v>
      </c>
      <c r="E90" s="241" t="s">
        <v>673</v>
      </c>
      <c r="F90" s="241" t="s">
        <v>611</v>
      </c>
      <c r="G90" s="241" t="s">
        <v>79</v>
      </c>
      <c r="H90" s="241" t="s">
        <v>79</v>
      </c>
      <c r="I90" s="122" t="s">
        <v>612</v>
      </c>
      <c r="J90" s="122" t="s">
        <v>613</v>
      </c>
      <c r="K90" s="122" t="s">
        <v>614</v>
      </c>
      <c r="L90" s="200">
        <v>35</v>
      </c>
      <c r="M90" s="241" t="s">
        <v>82</v>
      </c>
      <c r="N90" s="241" t="s">
        <v>654</v>
      </c>
      <c r="O90" s="241" t="s">
        <v>361</v>
      </c>
      <c r="P90" s="241" t="s">
        <v>85</v>
      </c>
      <c r="Q90" s="241" t="s">
        <v>134</v>
      </c>
      <c r="R90" s="241" t="s">
        <v>135</v>
      </c>
      <c r="S90" s="351">
        <f>T90+T93+T96</f>
        <v>569277</v>
      </c>
      <c r="T90" s="348">
        <v>297500</v>
      </c>
      <c r="U90" s="348">
        <f>T90</f>
        <v>297500</v>
      </c>
      <c r="V90" s="241" t="s">
        <v>136</v>
      </c>
      <c r="W90" s="241" t="s">
        <v>136</v>
      </c>
      <c r="X90" s="241" t="s">
        <v>136</v>
      </c>
      <c r="Y90" s="241"/>
      <c r="Z90" s="241"/>
      <c r="AA90" s="348">
        <v>52500</v>
      </c>
      <c r="AB90" s="241" t="s">
        <v>87</v>
      </c>
      <c r="AC90" s="203"/>
      <c r="AD90" s="348">
        <f>U90</f>
        <v>297500</v>
      </c>
      <c r="AE90" s="241" t="s">
        <v>136</v>
      </c>
      <c r="AF90" s="241" t="s">
        <v>136</v>
      </c>
      <c r="AG90" s="362">
        <v>45870</v>
      </c>
      <c r="AH90" s="362">
        <v>45931</v>
      </c>
      <c r="AI90" s="241"/>
      <c r="AJ90" s="201"/>
      <c r="AK90" s="202"/>
      <c r="AL90" s="202"/>
      <c r="AM90" s="202"/>
      <c r="AN90" s="202"/>
      <c r="AO90" s="202"/>
      <c r="AP90" s="202"/>
      <c r="AQ90" s="202"/>
      <c r="AR90" s="202"/>
    </row>
    <row r="91" spans="1:44" ht="36" x14ac:dyDescent="0.25">
      <c r="A91" s="344"/>
      <c r="B91" s="344"/>
      <c r="C91" s="344"/>
      <c r="D91" s="344"/>
      <c r="E91" s="344"/>
      <c r="F91" s="344"/>
      <c r="G91" s="344"/>
      <c r="H91" s="344"/>
      <c r="I91" s="122" t="s">
        <v>640</v>
      </c>
      <c r="J91" s="122" t="s">
        <v>655</v>
      </c>
      <c r="K91" s="122" t="s">
        <v>642</v>
      </c>
      <c r="L91" s="200">
        <v>340660</v>
      </c>
      <c r="M91" s="344"/>
      <c r="N91" s="344"/>
      <c r="O91" s="344"/>
      <c r="P91" s="344"/>
      <c r="Q91" s="344"/>
      <c r="R91" s="344"/>
      <c r="S91" s="344"/>
      <c r="T91" s="349"/>
      <c r="U91" s="349"/>
      <c r="V91" s="344"/>
      <c r="W91" s="344"/>
      <c r="X91" s="344"/>
      <c r="Y91" s="344"/>
      <c r="Z91" s="344"/>
      <c r="AA91" s="349"/>
      <c r="AB91" s="344"/>
      <c r="AC91" s="203"/>
      <c r="AD91" s="349"/>
      <c r="AE91" s="344"/>
      <c r="AF91" s="344"/>
      <c r="AG91" s="363"/>
      <c r="AH91" s="363"/>
      <c r="AI91" s="344"/>
      <c r="AJ91" s="201"/>
      <c r="AK91" s="202"/>
      <c r="AL91" s="202"/>
      <c r="AM91" s="202"/>
      <c r="AN91" s="202"/>
      <c r="AO91" s="202"/>
      <c r="AP91" s="202"/>
      <c r="AQ91" s="202"/>
      <c r="AR91" s="202"/>
    </row>
    <row r="92" spans="1:44" ht="48" x14ac:dyDescent="0.25">
      <c r="A92" s="344"/>
      <c r="B92" s="344"/>
      <c r="C92" s="344"/>
      <c r="D92" s="344"/>
      <c r="E92" s="344"/>
      <c r="F92" s="344"/>
      <c r="G92" s="344"/>
      <c r="H92" s="344"/>
      <c r="I92" s="122" t="s">
        <v>363</v>
      </c>
      <c r="J92" s="122" t="s">
        <v>364</v>
      </c>
      <c r="K92" s="122" t="s">
        <v>365</v>
      </c>
      <c r="L92" s="122">
        <v>1</v>
      </c>
      <c r="M92" s="344"/>
      <c r="N92" s="344"/>
      <c r="O92" s="344"/>
      <c r="P92" s="344"/>
      <c r="Q92" s="344"/>
      <c r="R92" s="344"/>
      <c r="S92" s="344"/>
      <c r="T92" s="349"/>
      <c r="U92" s="349"/>
      <c r="V92" s="344"/>
      <c r="W92" s="344"/>
      <c r="X92" s="344"/>
      <c r="Y92" s="344"/>
      <c r="Z92" s="344"/>
      <c r="AA92" s="349"/>
      <c r="AB92" s="344"/>
      <c r="AC92" s="203"/>
      <c r="AD92" s="349"/>
      <c r="AE92" s="344"/>
      <c r="AF92" s="344"/>
      <c r="AG92" s="363"/>
      <c r="AH92" s="363"/>
      <c r="AI92" s="344"/>
      <c r="AJ92" s="201"/>
      <c r="AK92" s="202"/>
      <c r="AL92" s="202"/>
      <c r="AM92" s="202"/>
      <c r="AN92" s="202"/>
      <c r="AO92" s="202"/>
      <c r="AP92" s="202"/>
      <c r="AQ92" s="202"/>
      <c r="AR92" s="202"/>
    </row>
    <row r="93" spans="1:44" ht="96" x14ac:dyDescent="0.25">
      <c r="A93" s="344"/>
      <c r="B93" s="344"/>
      <c r="C93" s="344"/>
      <c r="D93" s="344"/>
      <c r="E93" s="241" t="s">
        <v>674</v>
      </c>
      <c r="F93" s="344"/>
      <c r="G93" s="344"/>
      <c r="H93" s="344"/>
      <c r="I93" s="122" t="s">
        <v>612</v>
      </c>
      <c r="J93" s="122" t="s">
        <v>613</v>
      </c>
      <c r="K93" s="122" t="s">
        <v>614</v>
      </c>
      <c r="L93" s="122">
        <v>3</v>
      </c>
      <c r="M93" s="241" t="s">
        <v>82</v>
      </c>
      <c r="N93" s="358" t="s">
        <v>654</v>
      </c>
      <c r="O93" s="344" t="s">
        <v>361</v>
      </c>
      <c r="P93" s="344" t="s">
        <v>85</v>
      </c>
      <c r="Q93" s="344" t="s">
        <v>134</v>
      </c>
      <c r="R93" s="344" t="s">
        <v>135</v>
      </c>
      <c r="S93" s="344"/>
      <c r="T93" s="348">
        <v>255000</v>
      </c>
      <c r="U93" s="348">
        <f>T93</f>
        <v>255000</v>
      </c>
      <c r="V93" s="344" t="s">
        <v>136</v>
      </c>
      <c r="W93" s="344" t="s">
        <v>136</v>
      </c>
      <c r="X93" s="344" t="s">
        <v>136</v>
      </c>
      <c r="Y93" s="344" t="s">
        <v>136</v>
      </c>
      <c r="Z93" s="344" t="s">
        <v>136</v>
      </c>
      <c r="AA93" s="348">
        <v>45000</v>
      </c>
      <c r="AB93" s="241" t="s">
        <v>87</v>
      </c>
      <c r="AC93" s="203"/>
      <c r="AD93" s="348">
        <f>U93</f>
        <v>255000</v>
      </c>
      <c r="AE93" s="344" t="s">
        <v>136</v>
      </c>
      <c r="AF93" s="344" t="s">
        <v>136</v>
      </c>
      <c r="AG93" s="363"/>
      <c r="AH93" s="363"/>
      <c r="AI93" s="344"/>
      <c r="AJ93" s="201"/>
      <c r="AK93" s="202"/>
      <c r="AL93" s="202"/>
      <c r="AM93" s="202"/>
      <c r="AN93" s="202"/>
      <c r="AO93" s="202"/>
      <c r="AP93" s="202"/>
      <c r="AQ93" s="202"/>
      <c r="AR93" s="202"/>
    </row>
    <row r="94" spans="1:44" ht="48" x14ac:dyDescent="0.25">
      <c r="A94" s="344"/>
      <c r="B94" s="344"/>
      <c r="C94" s="344"/>
      <c r="D94" s="344"/>
      <c r="E94" s="344"/>
      <c r="F94" s="344"/>
      <c r="G94" s="344"/>
      <c r="H94" s="344"/>
      <c r="I94" s="122" t="s">
        <v>363</v>
      </c>
      <c r="J94" s="122" t="s">
        <v>364</v>
      </c>
      <c r="K94" s="122" t="s">
        <v>365</v>
      </c>
      <c r="L94" s="122">
        <v>1</v>
      </c>
      <c r="M94" s="344"/>
      <c r="N94" s="358"/>
      <c r="O94" s="344"/>
      <c r="P94" s="344"/>
      <c r="Q94" s="344"/>
      <c r="R94" s="344"/>
      <c r="S94" s="344"/>
      <c r="T94" s="349"/>
      <c r="U94" s="349"/>
      <c r="V94" s="344"/>
      <c r="W94" s="344"/>
      <c r="X94" s="344"/>
      <c r="Y94" s="344"/>
      <c r="Z94" s="344"/>
      <c r="AA94" s="349"/>
      <c r="AB94" s="344"/>
      <c r="AC94" s="203"/>
      <c r="AD94" s="349"/>
      <c r="AE94" s="344"/>
      <c r="AF94" s="344"/>
      <c r="AG94" s="363"/>
      <c r="AH94" s="363"/>
      <c r="AI94" s="344"/>
      <c r="AJ94" s="201"/>
      <c r="AK94" s="202"/>
      <c r="AL94" s="202"/>
      <c r="AM94" s="202"/>
      <c r="AN94" s="202"/>
      <c r="AO94" s="202"/>
      <c r="AP94" s="202"/>
      <c r="AQ94" s="202"/>
      <c r="AR94" s="202"/>
    </row>
    <row r="95" spans="1:44" ht="36" x14ac:dyDescent="0.25">
      <c r="A95" s="344"/>
      <c r="B95" s="344"/>
      <c r="C95" s="344"/>
      <c r="D95" s="344"/>
      <c r="E95" s="242"/>
      <c r="F95" s="344"/>
      <c r="G95" s="344"/>
      <c r="H95" s="344"/>
      <c r="I95" s="122" t="s">
        <v>640</v>
      </c>
      <c r="J95" s="122" t="s">
        <v>655</v>
      </c>
      <c r="K95" s="122" t="s">
        <v>642</v>
      </c>
      <c r="L95" s="200">
        <v>30000</v>
      </c>
      <c r="M95" s="242"/>
      <c r="N95" s="358"/>
      <c r="O95" s="344"/>
      <c r="P95" s="344"/>
      <c r="Q95" s="344"/>
      <c r="R95" s="344"/>
      <c r="S95" s="344"/>
      <c r="T95" s="350"/>
      <c r="U95" s="350"/>
      <c r="V95" s="344"/>
      <c r="W95" s="344"/>
      <c r="X95" s="344"/>
      <c r="Y95" s="344"/>
      <c r="Z95" s="344"/>
      <c r="AA95" s="350"/>
      <c r="AB95" s="242"/>
      <c r="AC95" s="203"/>
      <c r="AD95" s="350"/>
      <c r="AE95" s="344"/>
      <c r="AF95" s="344"/>
      <c r="AG95" s="363"/>
      <c r="AH95" s="363"/>
      <c r="AI95" s="344"/>
      <c r="AJ95" s="201"/>
      <c r="AK95" s="202"/>
      <c r="AL95" s="202"/>
      <c r="AM95" s="202"/>
      <c r="AN95" s="202"/>
      <c r="AO95" s="202"/>
      <c r="AP95" s="202"/>
      <c r="AQ95" s="202"/>
      <c r="AR95" s="202"/>
    </row>
    <row r="96" spans="1:44" ht="72" customHeight="1" x14ac:dyDescent="0.25">
      <c r="A96" s="344"/>
      <c r="B96" s="344"/>
      <c r="C96" s="344"/>
      <c r="D96" s="344"/>
      <c r="E96" s="241" t="s">
        <v>675</v>
      </c>
      <c r="F96" s="344"/>
      <c r="G96" s="344"/>
      <c r="H96" s="344"/>
      <c r="I96" s="122" t="s">
        <v>612</v>
      </c>
      <c r="J96" s="122" t="s">
        <v>613</v>
      </c>
      <c r="K96" s="122" t="s">
        <v>614</v>
      </c>
      <c r="L96" s="199">
        <v>1</v>
      </c>
      <c r="M96" s="241" t="s">
        <v>82</v>
      </c>
      <c r="N96" s="358" t="s">
        <v>654</v>
      </c>
      <c r="O96" s="344" t="s">
        <v>361</v>
      </c>
      <c r="P96" s="344" t="s">
        <v>85</v>
      </c>
      <c r="Q96" s="344" t="s">
        <v>134</v>
      </c>
      <c r="R96" s="344" t="s">
        <v>135</v>
      </c>
      <c r="S96" s="344"/>
      <c r="T96" s="348">
        <v>16777</v>
      </c>
      <c r="U96" s="348">
        <f>T96</f>
        <v>16777</v>
      </c>
      <c r="V96" s="344" t="s">
        <v>136</v>
      </c>
      <c r="W96" s="344" t="s">
        <v>136</v>
      </c>
      <c r="X96" s="344" t="s">
        <v>136</v>
      </c>
      <c r="Y96" s="344" t="s">
        <v>136</v>
      </c>
      <c r="Z96" s="344" t="s">
        <v>136</v>
      </c>
      <c r="AA96" s="348">
        <v>233223</v>
      </c>
      <c r="AB96" s="241" t="s">
        <v>87</v>
      </c>
      <c r="AC96" s="203"/>
      <c r="AD96" s="348">
        <f>U96</f>
        <v>16777</v>
      </c>
      <c r="AE96" s="344" t="s">
        <v>136</v>
      </c>
      <c r="AF96" s="344" t="s">
        <v>136</v>
      </c>
      <c r="AG96" s="363"/>
      <c r="AH96" s="363"/>
      <c r="AI96" s="344"/>
      <c r="AJ96" s="201"/>
      <c r="AK96" s="202"/>
      <c r="AL96" s="202"/>
      <c r="AM96" s="202"/>
      <c r="AN96" s="202"/>
      <c r="AO96" s="202"/>
      <c r="AP96" s="202"/>
      <c r="AQ96" s="202"/>
      <c r="AR96" s="202"/>
    </row>
    <row r="97" spans="1:44" ht="72" customHeight="1" x14ac:dyDescent="0.25">
      <c r="A97" s="344"/>
      <c r="B97" s="344"/>
      <c r="C97" s="344"/>
      <c r="D97" s="344"/>
      <c r="E97" s="344"/>
      <c r="F97" s="344"/>
      <c r="G97" s="344"/>
      <c r="H97" s="344"/>
      <c r="I97" s="122" t="s">
        <v>640</v>
      </c>
      <c r="J97" s="122" t="s">
        <v>655</v>
      </c>
      <c r="K97" s="122" t="s">
        <v>642</v>
      </c>
      <c r="L97" s="199">
        <v>10000</v>
      </c>
      <c r="M97" s="344"/>
      <c r="N97" s="358"/>
      <c r="O97" s="344"/>
      <c r="P97" s="344"/>
      <c r="Q97" s="344"/>
      <c r="R97" s="344"/>
      <c r="S97" s="344"/>
      <c r="T97" s="349"/>
      <c r="U97" s="349"/>
      <c r="V97" s="344"/>
      <c r="W97" s="344"/>
      <c r="X97" s="344"/>
      <c r="Y97" s="344"/>
      <c r="Z97" s="344"/>
      <c r="AA97" s="349"/>
      <c r="AB97" s="344"/>
      <c r="AC97" s="203"/>
      <c r="AD97" s="349"/>
      <c r="AE97" s="344"/>
      <c r="AF97" s="344"/>
      <c r="AG97" s="363"/>
      <c r="AH97" s="363"/>
      <c r="AI97" s="344"/>
      <c r="AJ97" s="201"/>
      <c r="AK97" s="202"/>
      <c r="AL97" s="202"/>
      <c r="AM97" s="202"/>
      <c r="AN97" s="202"/>
      <c r="AO97" s="202"/>
      <c r="AP97" s="202"/>
      <c r="AQ97" s="202"/>
      <c r="AR97" s="202"/>
    </row>
    <row r="98" spans="1:44" ht="48" x14ac:dyDescent="0.25">
      <c r="A98" s="344"/>
      <c r="B98" s="344"/>
      <c r="C98" s="344"/>
      <c r="D98" s="344"/>
      <c r="E98" s="344"/>
      <c r="F98" s="344"/>
      <c r="G98" s="344"/>
      <c r="H98" s="344"/>
      <c r="I98" s="122" t="s">
        <v>363</v>
      </c>
      <c r="J98" s="122" t="s">
        <v>364</v>
      </c>
      <c r="K98" s="122" t="s">
        <v>365</v>
      </c>
      <c r="L98" s="122">
        <v>1</v>
      </c>
      <c r="M98" s="344"/>
      <c r="N98" s="358"/>
      <c r="O98" s="344"/>
      <c r="P98" s="344"/>
      <c r="Q98" s="344"/>
      <c r="R98" s="344"/>
      <c r="S98" s="344"/>
      <c r="T98" s="349"/>
      <c r="U98" s="349"/>
      <c r="V98" s="344"/>
      <c r="W98" s="344"/>
      <c r="X98" s="344"/>
      <c r="Y98" s="344"/>
      <c r="Z98" s="344"/>
      <c r="AA98" s="349"/>
      <c r="AB98" s="344"/>
      <c r="AC98" s="203"/>
      <c r="AD98" s="349"/>
      <c r="AE98" s="344"/>
      <c r="AF98" s="344"/>
      <c r="AG98" s="363"/>
      <c r="AH98" s="363"/>
      <c r="AI98" s="344"/>
      <c r="AJ98" s="201"/>
      <c r="AK98" s="202"/>
      <c r="AL98" s="202"/>
      <c r="AM98" s="202"/>
      <c r="AN98" s="202"/>
      <c r="AO98" s="202"/>
      <c r="AP98" s="202"/>
      <c r="AQ98" s="202"/>
      <c r="AR98" s="202"/>
    </row>
    <row r="99" spans="1:44" ht="72" x14ac:dyDescent="0.25">
      <c r="A99" s="241" t="s">
        <v>676</v>
      </c>
      <c r="B99" s="241" t="s">
        <v>677</v>
      </c>
      <c r="C99" s="241" t="s">
        <v>665</v>
      </c>
      <c r="D99" s="241" t="s">
        <v>355</v>
      </c>
      <c r="E99" s="241" t="s">
        <v>678</v>
      </c>
      <c r="F99" s="241" t="s">
        <v>611</v>
      </c>
      <c r="G99" s="241" t="s">
        <v>79</v>
      </c>
      <c r="H99" s="241" t="s">
        <v>79</v>
      </c>
      <c r="I99" s="122" t="s">
        <v>618</v>
      </c>
      <c r="J99" s="122" t="s">
        <v>367</v>
      </c>
      <c r="K99" s="122" t="s">
        <v>619</v>
      </c>
      <c r="L99" s="123">
        <v>5000</v>
      </c>
      <c r="M99" s="241" t="s">
        <v>82</v>
      </c>
      <c r="N99" s="241" t="s">
        <v>654</v>
      </c>
      <c r="O99" s="241" t="s">
        <v>361</v>
      </c>
      <c r="P99" s="241" t="s">
        <v>85</v>
      </c>
      <c r="Q99" s="241" t="s">
        <v>134</v>
      </c>
      <c r="R99" s="241" t="s">
        <v>135</v>
      </c>
      <c r="S99" s="357">
        <v>2186737</v>
      </c>
      <c r="T99" s="357">
        <v>2186737</v>
      </c>
      <c r="U99" s="348">
        <f>T99</f>
        <v>2186737</v>
      </c>
      <c r="V99" s="241" t="s">
        <v>136</v>
      </c>
      <c r="W99" s="241" t="s">
        <v>136</v>
      </c>
      <c r="X99" s="241" t="s">
        <v>136</v>
      </c>
      <c r="Y99" s="241" t="s">
        <v>136</v>
      </c>
      <c r="Z99" s="241" t="s">
        <v>136</v>
      </c>
      <c r="AA99" s="348">
        <v>1413263</v>
      </c>
      <c r="AB99" s="241" t="s">
        <v>87</v>
      </c>
      <c r="AC99" s="241" t="s">
        <v>136</v>
      </c>
      <c r="AD99" s="348">
        <f>U99</f>
        <v>2186737</v>
      </c>
      <c r="AE99" s="241" t="s">
        <v>136</v>
      </c>
      <c r="AF99" s="241" t="s">
        <v>136</v>
      </c>
      <c r="AG99" s="362">
        <v>45809</v>
      </c>
      <c r="AH99" s="362">
        <v>45870</v>
      </c>
      <c r="AI99" s="241"/>
      <c r="AJ99" s="201"/>
      <c r="AK99" s="202"/>
      <c r="AL99" s="202"/>
      <c r="AM99" s="202"/>
      <c r="AN99" s="202"/>
      <c r="AO99" s="202"/>
      <c r="AP99" s="202"/>
      <c r="AQ99" s="202"/>
      <c r="AR99" s="202"/>
    </row>
    <row r="100" spans="1:44" ht="24" customHeight="1" x14ac:dyDescent="0.25">
      <c r="A100" s="344"/>
      <c r="B100" s="344"/>
      <c r="C100" s="344"/>
      <c r="D100" s="344"/>
      <c r="E100" s="344"/>
      <c r="F100" s="344"/>
      <c r="G100" s="344"/>
      <c r="H100" s="344"/>
      <c r="I100" s="241" t="s">
        <v>363</v>
      </c>
      <c r="J100" s="241" t="s">
        <v>364</v>
      </c>
      <c r="K100" s="241" t="s">
        <v>365</v>
      </c>
      <c r="L100" s="241">
        <v>1</v>
      </c>
      <c r="M100" s="344"/>
      <c r="N100" s="344"/>
      <c r="O100" s="344"/>
      <c r="P100" s="344"/>
      <c r="Q100" s="344"/>
      <c r="R100" s="344"/>
      <c r="S100" s="344"/>
      <c r="T100" s="344"/>
      <c r="U100" s="349"/>
      <c r="V100" s="344"/>
      <c r="W100" s="344"/>
      <c r="X100" s="344"/>
      <c r="Y100" s="344"/>
      <c r="Z100" s="344"/>
      <c r="AA100" s="349"/>
      <c r="AB100" s="344"/>
      <c r="AC100" s="344"/>
      <c r="AD100" s="349"/>
      <c r="AE100" s="344"/>
      <c r="AF100" s="344"/>
      <c r="AG100" s="363"/>
      <c r="AH100" s="363"/>
      <c r="AI100" s="344"/>
      <c r="AJ100" s="201"/>
      <c r="AK100" s="202"/>
      <c r="AL100" s="202"/>
      <c r="AM100" s="202"/>
      <c r="AN100" s="202"/>
      <c r="AO100" s="202"/>
      <c r="AP100" s="202"/>
      <c r="AQ100" s="202"/>
      <c r="AR100" s="202"/>
    </row>
    <row r="101" spans="1:44" ht="41.25" customHeight="1" x14ac:dyDescent="0.25">
      <c r="A101" s="242"/>
      <c r="B101" s="242"/>
      <c r="C101" s="242"/>
      <c r="D101" s="242"/>
      <c r="E101" s="242"/>
      <c r="F101" s="242"/>
      <c r="G101" s="242"/>
      <c r="H101" s="242"/>
      <c r="I101" s="242" t="s">
        <v>450</v>
      </c>
      <c r="J101" s="242" t="s">
        <v>451</v>
      </c>
      <c r="K101" s="242" t="s">
        <v>452</v>
      </c>
      <c r="L101" s="242">
        <v>21000</v>
      </c>
      <c r="M101" s="242"/>
      <c r="N101" s="344"/>
      <c r="O101" s="242"/>
      <c r="P101" s="242"/>
      <c r="Q101" s="242"/>
      <c r="R101" s="242"/>
      <c r="S101" s="242"/>
      <c r="T101" s="242"/>
      <c r="U101" s="350"/>
      <c r="V101" s="242"/>
      <c r="W101" s="242"/>
      <c r="X101" s="242"/>
      <c r="Y101" s="242"/>
      <c r="Z101" s="242"/>
      <c r="AA101" s="350"/>
      <c r="AB101" s="242"/>
      <c r="AC101" s="242"/>
      <c r="AD101" s="350"/>
      <c r="AE101" s="242"/>
      <c r="AF101" s="242"/>
      <c r="AG101" s="364"/>
      <c r="AH101" s="364"/>
      <c r="AI101" s="242"/>
      <c r="AJ101" s="201"/>
      <c r="AK101" s="202"/>
      <c r="AL101" s="202"/>
      <c r="AM101" s="202"/>
      <c r="AN101" s="202"/>
      <c r="AO101" s="202"/>
      <c r="AP101" s="202"/>
      <c r="AQ101" s="202"/>
      <c r="AR101" s="202"/>
    </row>
    <row r="102" spans="1:44" ht="72" customHeight="1" x14ac:dyDescent="0.25">
      <c r="A102" s="241" t="s">
        <v>679</v>
      </c>
      <c r="B102" s="241" t="s">
        <v>680</v>
      </c>
      <c r="C102" s="241" t="s">
        <v>637</v>
      </c>
      <c r="D102" s="241" t="s">
        <v>609</v>
      </c>
      <c r="E102" s="241" t="s">
        <v>681</v>
      </c>
      <c r="F102" s="241" t="s">
        <v>611</v>
      </c>
      <c r="G102" s="241" t="s">
        <v>79</v>
      </c>
      <c r="H102" s="241" t="s">
        <v>79</v>
      </c>
      <c r="I102" s="122" t="s">
        <v>612</v>
      </c>
      <c r="J102" s="122" t="s">
        <v>613</v>
      </c>
      <c r="K102" s="122" t="s">
        <v>614</v>
      </c>
      <c r="L102" s="122">
        <v>1</v>
      </c>
      <c r="M102" s="241" t="s">
        <v>82</v>
      </c>
      <c r="N102" s="358" t="s">
        <v>646</v>
      </c>
      <c r="O102" s="241" t="s">
        <v>361</v>
      </c>
      <c r="P102" s="241" t="s">
        <v>85</v>
      </c>
      <c r="Q102" s="241" t="s">
        <v>134</v>
      </c>
      <c r="R102" s="241" t="s">
        <v>135</v>
      </c>
      <c r="S102" s="241">
        <f>T102+T105+T108+T111</f>
        <v>361250</v>
      </c>
      <c r="T102" s="348">
        <v>170000</v>
      </c>
      <c r="U102" s="348">
        <f>T102</f>
        <v>170000</v>
      </c>
      <c r="V102" s="241" t="s">
        <v>136</v>
      </c>
      <c r="W102" s="241" t="s">
        <v>136</v>
      </c>
      <c r="X102" s="241" t="s">
        <v>136</v>
      </c>
      <c r="Y102" s="241" t="s">
        <v>136</v>
      </c>
      <c r="Z102" s="241" t="s">
        <v>136</v>
      </c>
      <c r="AA102" s="348">
        <v>30000</v>
      </c>
      <c r="AB102" s="241" t="s">
        <v>87</v>
      </c>
      <c r="AC102" s="241" t="s">
        <v>136</v>
      </c>
      <c r="AD102" s="348">
        <f>U102</f>
        <v>170000</v>
      </c>
      <c r="AE102" s="241" t="s">
        <v>136</v>
      </c>
      <c r="AF102" s="241" t="s">
        <v>136</v>
      </c>
      <c r="AG102" s="362">
        <v>45901</v>
      </c>
      <c r="AH102" s="362">
        <v>45992</v>
      </c>
      <c r="AI102" s="241"/>
      <c r="AJ102" s="201"/>
      <c r="AK102" s="202"/>
      <c r="AL102" s="202"/>
      <c r="AM102" s="202"/>
      <c r="AN102" s="202"/>
      <c r="AO102" s="202"/>
      <c r="AP102" s="202"/>
      <c r="AQ102" s="202"/>
      <c r="AR102" s="202"/>
    </row>
    <row r="103" spans="1:44" ht="72" customHeight="1" x14ac:dyDescent="0.25">
      <c r="A103" s="344"/>
      <c r="B103" s="344"/>
      <c r="C103" s="344"/>
      <c r="D103" s="344"/>
      <c r="E103" s="344"/>
      <c r="F103" s="344"/>
      <c r="G103" s="344"/>
      <c r="H103" s="344"/>
      <c r="I103" s="122" t="s">
        <v>640</v>
      </c>
      <c r="J103" s="122" t="s">
        <v>655</v>
      </c>
      <c r="K103" s="122" t="s">
        <v>642</v>
      </c>
      <c r="L103" s="122">
        <v>2900</v>
      </c>
      <c r="M103" s="344"/>
      <c r="N103" s="358"/>
      <c r="O103" s="344"/>
      <c r="P103" s="344"/>
      <c r="Q103" s="344"/>
      <c r="R103" s="344"/>
      <c r="S103" s="344"/>
      <c r="T103" s="349"/>
      <c r="U103" s="349"/>
      <c r="V103" s="344"/>
      <c r="W103" s="344"/>
      <c r="X103" s="344"/>
      <c r="Y103" s="344"/>
      <c r="Z103" s="344"/>
      <c r="AA103" s="349"/>
      <c r="AB103" s="344"/>
      <c r="AC103" s="344"/>
      <c r="AD103" s="349"/>
      <c r="AE103" s="344"/>
      <c r="AF103" s="344"/>
      <c r="AG103" s="363"/>
      <c r="AH103" s="363"/>
      <c r="AI103" s="344"/>
      <c r="AJ103" s="201"/>
      <c r="AK103" s="202"/>
      <c r="AL103" s="202"/>
      <c r="AM103" s="202"/>
      <c r="AN103" s="202"/>
      <c r="AO103" s="202"/>
      <c r="AP103" s="202"/>
      <c r="AQ103" s="202"/>
      <c r="AR103" s="202"/>
    </row>
    <row r="104" spans="1:44" ht="48" x14ac:dyDescent="0.25">
      <c r="A104" s="344"/>
      <c r="B104" s="344"/>
      <c r="C104" s="344"/>
      <c r="D104" s="344"/>
      <c r="E104" s="344"/>
      <c r="F104" s="344"/>
      <c r="G104" s="344"/>
      <c r="H104" s="344"/>
      <c r="I104" s="122" t="s">
        <v>363</v>
      </c>
      <c r="J104" s="122" t="s">
        <v>364</v>
      </c>
      <c r="K104" s="122" t="s">
        <v>365</v>
      </c>
      <c r="L104" s="122">
        <v>1</v>
      </c>
      <c r="M104" s="344"/>
      <c r="N104" s="358"/>
      <c r="O104" s="344"/>
      <c r="P104" s="344"/>
      <c r="Q104" s="344"/>
      <c r="R104" s="344"/>
      <c r="S104" s="344"/>
      <c r="T104" s="349"/>
      <c r="U104" s="349"/>
      <c r="V104" s="344"/>
      <c r="W104" s="344"/>
      <c r="X104" s="344"/>
      <c r="Y104" s="344"/>
      <c r="Z104" s="344"/>
      <c r="AA104" s="349"/>
      <c r="AB104" s="344"/>
      <c r="AC104" s="344"/>
      <c r="AD104" s="349"/>
      <c r="AE104" s="344"/>
      <c r="AF104" s="344"/>
      <c r="AG104" s="363"/>
      <c r="AH104" s="363"/>
      <c r="AI104" s="344"/>
      <c r="AJ104" s="201"/>
      <c r="AK104" s="202"/>
      <c r="AL104" s="202"/>
      <c r="AM104" s="202"/>
      <c r="AN104" s="202"/>
      <c r="AO104" s="202"/>
      <c r="AP104" s="202"/>
      <c r="AQ104" s="202"/>
      <c r="AR104" s="202"/>
    </row>
    <row r="105" spans="1:44" ht="96" x14ac:dyDescent="0.25">
      <c r="A105" s="344"/>
      <c r="B105" s="344"/>
      <c r="C105" s="344"/>
      <c r="D105" s="344"/>
      <c r="E105" s="241" t="s">
        <v>682</v>
      </c>
      <c r="F105" s="344"/>
      <c r="G105" s="344"/>
      <c r="H105" s="344"/>
      <c r="I105" s="122" t="s">
        <v>612</v>
      </c>
      <c r="J105" s="122" t="s">
        <v>613</v>
      </c>
      <c r="K105" s="122" t="s">
        <v>614</v>
      </c>
      <c r="L105" s="122">
        <v>5</v>
      </c>
      <c r="M105" s="241" t="s">
        <v>82</v>
      </c>
      <c r="N105" s="358" t="s">
        <v>646</v>
      </c>
      <c r="O105" s="344" t="s">
        <v>361</v>
      </c>
      <c r="P105" s="344" t="s">
        <v>85</v>
      </c>
      <c r="Q105" s="344" t="s">
        <v>134</v>
      </c>
      <c r="R105" s="344" t="s">
        <v>135</v>
      </c>
      <c r="S105" s="344"/>
      <c r="T105" s="348">
        <v>63750</v>
      </c>
      <c r="U105" s="348">
        <f>T105</f>
        <v>63750</v>
      </c>
      <c r="V105" s="344" t="s">
        <v>136</v>
      </c>
      <c r="W105" s="344" t="s">
        <v>136</v>
      </c>
      <c r="X105" s="344" t="s">
        <v>136</v>
      </c>
      <c r="Y105" s="344" t="s">
        <v>136</v>
      </c>
      <c r="Z105" s="344" t="s">
        <v>136</v>
      </c>
      <c r="AA105" s="348">
        <v>11250</v>
      </c>
      <c r="AB105" s="344" t="s">
        <v>87</v>
      </c>
      <c r="AC105" s="344" t="s">
        <v>136</v>
      </c>
      <c r="AD105" s="348">
        <f>U105</f>
        <v>63750</v>
      </c>
      <c r="AE105" s="344" t="s">
        <v>136</v>
      </c>
      <c r="AF105" s="344" t="s">
        <v>136</v>
      </c>
      <c r="AG105" s="363"/>
      <c r="AH105" s="363"/>
      <c r="AI105" s="344"/>
      <c r="AJ105" s="201"/>
      <c r="AK105" s="202"/>
      <c r="AL105" s="202"/>
      <c r="AM105" s="202"/>
      <c r="AN105" s="202"/>
      <c r="AO105" s="202"/>
      <c r="AP105" s="202"/>
      <c r="AQ105" s="202"/>
      <c r="AR105" s="202"/>
    </row>
    <row r="106" spans="1:44" ht="36" x14ac:dyDescent="0.25">
      <c r="A106" s="344"/>
      <c r="B106" s="344"/>
      <c r="C106" s="344"/>
      <c r="D106" s="344"/>
      <c r="E106" s="344"/>
      <c r="F106" s="344"/>
      <c r="G106" s="344"/>
      <c r="H106" s="344"/>
      <c r="I106" s="122" t="s">
        <v>640</v>
      </c>
      <c r="J106" s="122" t="s">
        <v>655</v>
      </c>
      <c r="K106" s="122" t="s">
        <v>642</v>
      </c>
      <c r="L106" s="122">
        <v>50000</v>
      </c>
      <c r="M106" s="344"/>
      <c r="N106" s="358"/>
      <c r="O106" s="344"/>
      <c r="P106" s="344"/>
      <c r="Q106" s="344"/>
      <c r="R106" s="344"/>
      <c r="S106" s="344"/>
      <c r="T106" s="349"/>
      <c r="U106" s="349"/>
      <c r="V106" s="344"/>
      <c r="W106" s="344"/>
      <c r="X106" s="344"/>
      <c r="Y106" s="344"/>
      <c r="Z106" s="344"/>
      <c r="AA106" s="349"/>
      <c r="AB106" s="344"/>
      <c r="AC106" s="344"/>
      <c r="AD106" s="349"/>
      <c r="AE106" s="344"/>
      <c r="AF106" s="344"/>
      <c r="AG106" s="363"/>
      <c r="AH106" s="363"/>
      <c r="AI106" s="344"/>
      <c r="AJ106" s="201"/>
      <c r="AK106" s="202"/>
      <c r="AL106" s="202"/>
      <c r="AM106" s="202"/>
      <c r="AN106" s="202"/>
      <c r="AO106" s="202"/>
      <c r="AP106" s="202"/>
      <c r="AQ106" s="202"/>
      <c r="AR106" s="202"/>
    </row>
    <row r="107" spans="1:44" ht="48" x14ac:dyDescent="0.25">
      <c r="A107" s="344"/>
      <c r="B107" s="344"/>
      <c r="C107" s="344"/>
      <c r="D107" s="344"/>
      <c r="E107" s="242"/>
      <c r="F107" s="344"/>
      <c r="G107" s="344"/>
      <c r="H107" s="344"/>
      <c r="I107" s="122" t="s">
        <v>363</v>
      </c>
      <c r="J107" s="122" t="s">
        <v>364</v>
      </c>
      <c r="K107" s="122" t="s">
        <v>365</v>
      </c>
      <c r="L107" s="199">
        <v>1</v>
      </c>
      <c r="M107" s="242"/>
      <c r="N107" s="358"/>
      <c r="O107" s="344"/>
      <c r="P107" s="344"/>
      <c r="Q107" s="344"/>
      <c r="R107" s="344"/>
      <c r="S107" s="344"/>
      <c r="T107" s="350"/>
      <c r="U107" s="350"/>
      <c r="V107" s="344"/>
      <c r="W107" s="344"/>
      <c r="X107" s="344"/>
      <c r="Y107" s="344"/>
      <c r="Z107" s="344"/>
      <c r="AA107" s="350"/>
      <c r="AB107" s="344"/>
      <c r="AC107" s="344"/>
      <c r="AD107" s="350"/>
      <c r="AE107" s="344"/>
      <c r="AF107" s="344"/>
      <c r="AG107" s="363"/>
      <c r="AH107" s="363"/>
      <c r="AI107" s="344"/>
      <c r="AJ107" s="201"/>
      <c r="AK107" s="202"/>
      <c r="AL107" s="202"/>
      <c r="AM107" s="202"/>
      <c r="AN107" s="202"/>
      <c r="AO107" s="202"/>
      <c r="AP107" s="202"/>
      <c r="AQ107" s="202"/>
      <c r="AR107" s="202"/>
    </row>
    <row r="108" spans="1:44" ht="72" customHeight="1" x14ac:dyDescent="0.25">
      <c r="A108" s="344"/>
      <c r="B108" s="344"/>
      <c r="C108" s="344"/>
      <c r="D108" s="344"/>
      <c r="E108" s="241" t="s">
        <v>683</v>
      </c>
      <c r="F108" s="344"/>
      <c r="G108" s="344"/>
      <c r="H108" s="344"/>
      <c r="I108" s="122" t="s">
        <v>612</v>
      </c>
      <c r="J108" s="122" t="s">
        <v>613</v>
      </c>
      <c r="K108" s="122" t="s">
        <v>614</v>
      </c>
      <c r="L108" s="122">
        <v>2</v>
      </c>
      <c r="M108" s="241" t="s">
        <v>82</v>
      </c>
      <c r="N108" s="241" t="s">
        <v>646</v>
      </c>
      <c r="O108" s="344" t="s">
        <v>361</v>
      </c>
      <c r="P108" s="344" t="s">
        <v>85</v>
      </c>
      <c r="Q108" s="344" t="s">
        <v>134</v>
      </c>
      <c r="R108" s="344" t="s">
        <v>135</v>
      </c>
      <c r="S108" s="344"/>
      <c r="T108" s="348">
        <v>42500</v>
      </c>
      <c r="U108" s="348">
        <f>T108</f>
        <v>42500</v>
      </c>
      <c r="V108" s="344" t="s">
        <v>136</v>
      </c>
      <c r="W108" s="344" t="s">
        <v>136</v>
      </c>
      <c r="X108" s="344" t="s">
        <v>136</v>
      </c>
      <c r="Y108" s="344" t="s">
        <v>136</v>
      </c>
      <c r="Z108" s="344" t="s">
        <v>136</v>
      </c>
      <c r="AA108" s="348">
        <v>7500</v>
      </c>
      <c r="AB108" s="344" t="s">
        <v>87</v>
      </c>
      <c r="AC108" s="344" t="s">
        <v>136</v>
      </c>
      <c r="AD108" s="348">
        <f>U108</f>
        <v>42500</v>
      </c>
      <c r="AE108" s="344" t="s">
        <v>136</v>
      </c>
      <c r="AF108" s="344" t="s">
        <v>136</v>
      </c>
      <c r="AG108" s="363"/>
      <c r="AH108" s="363"/>
      <c r="AI108" s="344"/>
      <c r="AJ108" s="201"/>
      <c r="AK108" s="202"/>
      <c r="AL108" s="202"/>
      <c r="AM108" s="202"/>
      <c r="AN108" s="202"/>
      <c r="AO108" s="202"/>
      <c r="AP108" s="202"/>
      <c r="AQ108" s="202"/>
      <c r="AR108" s="202"/>
    </row>
    <row r="109" spans="1:44" ht="72" customHeight="1" x14ac:dyDescent="0.25">
      <c r="A109" s="344"/>
      <c r="B109" s="344"/>
      <c r="C109" s="344"/>
      <c r="D109" s="344"/>
      <c r="E109" s="344"/>
      <c r="F109" s="344"/>
      <c r="G109" s="344"/>
      <c r="H109" s="344"/>
      <c r="I109" s="122" t="s">
        <v>640</v>
      </c>
      <c r="J109" s="122" t="s">
        <v>655</v>
      </c>
      <c r="K109" s="122" t="s">
        <v>642</v>
      </c>
      <c r="L109" s="122">
        <v>20000</v>
      </c>
      <c r="M109" s="344"/>
      <c r="N109" s="344"/>
      <c r="O109" s="344"/>
      <c r="P109" s="344"/>
      <c r="Q109" s="344"/>
      <c r="R109" s="344"/>
      <c r="S109" s="344"/>
      <c r="T109" s="349"/>
      <c r="U109" s="349"/>
      <c r="V109" s="344"/>
      <c r="W109" s="344"/>
      <c r="X109" s="344"/>
      <c r="Y109" s="344"/>
      <c r="Z109" s="344"/>
      <c r="AA109" s="349"/>
      <c r="AB109" s="344"/>
      <c r="AC109" s="344"/>
      <c r="AD109" s="349"/>
      <c r="AE109" s="344"/>
      <c r="AF109" s="344"/>
      <c r="AG109" s="363"/>
      <c r="AH109" s="363"/>
      <c r="AI109" s="344"/>
      <c r="AJ109" s="201"/>
      <c r="AK109" s="202"/>
      <c r="AL109" s="202"/>
      <c r="AM109" s="202"/>
      <c r="AN109" s="202"/>
      <c r="AO109" s="202"/>
      <c r="AP109" s="202"/>
      <c r="AQ109" s="202"/>
      <c r="AR109" s="202"/>
    </row>
    <row r="110" spans="1:44" ht="48" x14ac:dyDescent="0.25">
      <c r="A110" s="344"/>
      <c r="B110" s="344"/>
      <c r="C110" s="344"/>
      <c r="D110" s="344"/>
      <c r="E110" s="344"/>
      <c r="F110" s="344"/>
      <c r="G110" s="344"/>
      <c r="H110" s="344"/>
      <c r="I110" s="122" t="s">
        <v>363</v>
      </c>
      <c r="J110" s="122" t="s">
        <v>364</v>
      </c>
      <c r="K110" s="122" t="s">
        <v>365</v>
      </c>
      <c r="L110" s="199">
        <v>1</v>
      </c>
      <c r="M110" s="344"/>
      <c r="N110" s="242"/>
      <c r="O110" s="344"/>
      <c r="P110" s="344"/>
      <c r="Q110" s="344"/>
      <c r="R110" s="344"/>
      <c r="S110" s="344"/>
      <c r="T110" s="349"/>
      <c r="U110" s="349"/>
      <c r="V110" s="344"/>
      <c r="W110" s="344"/>
      <c r="X110" s="344"/>
      <c r="Y110" s="344"/>
      <c r="Z110" s="344"/>
      <c r="AA110" s="349"/>
      <c r="AB110" s="344"/>
      <c r="AC110" s="344"/>
      <c r="AD110" s="349"/>
      <c r="AE110" s="344"/>
      <c r="AF110" s="344"/>
      <c r="AG110" s="363"/>
      <c r="AH110" s="363"/>
      <c r="AI110" s="344"/>
      <c r="AJ110" s="201"/>
      <c r="AK110" s="202"/>
      <c r="AL110" s="202"/>
      <c r="AM110" s="202"/>
      <c r="AN110" s="202"/>
      <c r="AO110" s="202"/>
      <c r="AP110" s="202"/>
      <c r="AQ110" s="202"/>
      <c r="AR110" s="202"/>
    </row>
    <row r="111" spans="1:44" ht="96" x14ac:dyDescent="0.25">
      <c r="A111" s="344"/>
      <c r="B111" s="344"/>
      <c r="C111" s="344"/>
      <c r="D111" s="344"/>
      <c r="E111" s="241" t="s">
        <v>684</v>
      </c>
      <c r="F111" s="344"/>
      <c r="G111" s="344"/>
      <c r="H111" s="344"/>
      <c r="I111" s="122" t="s">
        <v>612</v>
      </c>
      <c r="J111" s="122" t="s">
        <v>613</v>
      </c>
      <c r="K111" s="122" t="s">
        <v>614</v>
      </c>
      <c r="L111" s="122">
        <v>3.4</v>
      </c>
      <c r="M111" s="241" t="s">
        <v>82</v>
      </c>
      <c r="N111" s="358" t="s">
        <v>646</v>
      </c>
      <c r="O111" s="344" t="s">
        <v>361</v>
      </c>
      <c r="P111" s="344" t="s">
        <v>85</v>
      </c>
      <c r="Q111" s="344" t="s">
        <v>134</v>
      </c>
      <c r="R111" s="344" t="s">
        <v>135</v>
      </c>
      <c r="S111" s="344"/>
      <c r="T111" s="348">
        <v>85000</v>
      </c>
      <c r="U111" s="348">
        <f>T111</f>
        <v>85000</v>
      </c>
      <c r="V111" s="344" t="s">
        <v>136</v>
      </c>
      <c r="W111" s="344" t="s">
        <v>136</v>
      </c>
      <c r="X111" s="344" t="s">
        <v>136</v>
      </c>
      <c r="Y111" s="344" t="s">
        <v>136</v>
      </c>
      <c r="Z111" s="344" t="s">
        <v>136</v>
      </c>
      <c r="AA111" s="348">
        <v>15000</v>
      </c>
      <c r="AB111" s="344" t="s">
        <v>87</v>
      </c>
      <c r="AC111" s="344" t="s">
        <v>136</v>
      </c>
      <c r="AD111" s="348">
        <f>U111</f>
        <v>85000</v>
      </c>
      <c r="AE111" s="344" t="s">
        <v>136</v>
      </c>
      <c r="AF111" s="344" t="s">
        <v>136</v>
      </c>
      <c r="AG111" s="363"/>
      <c r="AH111" s="363"/>
      <c r="AI111" s="344"/>
      <c r="AJ111" s="201"/>
      <c r="AK111" s="202"/>
      <c r="AL111" s="202"/>
      <c r="AM111" s="202"/>
      <c r="AN111" s="202"/>
      <c r="AO111" s="202"/>
      <c r="AP111" s="202"/>
      <c r="AQ111" s="202"/>
      <c r="AR111" s="202"/>
    </row>
    <row r="112" spans="1:44" ht="36" x14ac:dyDescent="0.25">
      <c r="A112" s="344"/>
      <c r="B112" s="344"/>
      <c r="C112" s="344"/>
      <c r="D112" s="344"/>
      <c r="E112" s="344"/>
      <c r="F112" s="344"/>
      <c r="G112" s="344"/>
      <c r="H112" s="344"/>
      <c r="I112" s="122" t="s">
        <v>640</v>
      </c>
      <c r="J112" s="122" t="s">
        <v>655</v>
      </c>
      <c r="K112" s="122" t="s">
        <v>642</v>
      </c>
      <c r="L112" s="122">
        <v>34000</v>
      </c>
      <c r="M112" s="344"/>
      <c r="N112" s="358"/>
      <c r="O112" s="344"/>
      <c r="P112" s="344"/>
      <c r="Q112" s="344"/>
      <c r="R112" s="344"/>
      <c r="S112" s="344"/>
      <c r="T112" s="349"/>
      <c r="U112" s="349"/>
      <c r="V112" s="344"/>
      <c r="W112" s="344"/>
      <c r="X112" s="344"/>
      <c r="Y112" s="344"/>
      <c r="Z112" s="344"/>
      <c r="AA112" s="349"/>
      <c r="AB112" s="344"/>
      <c r="AC112" s="344"/>
      <c r="AD112" s="349"/>
      <c r="AE112" s="344"/>
      <c r="AF112" s="344"/>
      <c r="AG112" s="363"/>
      <c r="AH112" s="363"/>
      <c r="AI112" s="344"/>
      <c r="AJ112" s="201"/>
      <c r="AK112" s="202"/>
      <c r="AL112" s="202"/>
      <c r="AM112" s="202"/>
      <c r="AN112" s="202"/>
      <c r="AO112" s="202"/>
      <c r="AP112" s="202"/>
      <c r="AQ112" s="202"/>
      <c r="AR112" s="202"/>
    </row>
    <row r="113" spans="1:44" ht="48" x14ac:dyDescent="0.25">
      <c r="A113" s="344"/>
      <c r="B113" s="344"/>
      <c r="C113" s="344"/>
      <c r="D113" s="344"/>
      <c r="E113" s="344"/>
      <c r="F113" s="344"/>
      <c r="G113" s="344"/>
      <c r="H113" s="344"/>
      <c r="I113" s="122" t="s">
        <v>363</v>
      </c>
      <c r="J113" s="122" t="s">
        <v>364</v>
      </c>
      <c r="K113" s="122" t="s">
        <v>365</v>
      </c>
      <c r="L113" s="199">
        <v>1</v>
      </c>
      <c r="M113" s="344"/>
      <c r="N113" s="358"/>
      <c r="O113" s="344"/>
      <c r="P113" s="344"/>
      <c r="Q113" s="344"/>
      <c r="R113" s="344"/>
      <c r="S113" s="344"/>
      <c r="T113" s="349"/>
      <c r="U113" s="349"/>
      <c r="V113" s="344"/>
      <c r="W113" s="344"/>
      <c r="X113" s="344"/>
      <c r="Y113" s="344"/>
      <c r="Z113" s="344"/>
      <c r="AA113" s="349"/>
      <c r="AB113" s="344"/>
      <c r="AC113" s="344"/>
      <c r="AD113" s="349"/>
      <c r="AE113" s="344"/>
      <c r="AF113" s="344"/>
      <c r="AG113" s="363"/>
      <c r="AH113" s="363"/>
      <c r="AI113" s="344"/>
      <c r="AJ113" s="201"/>
      <c r="AK113" s="202"/>
      <c r="AL113" s="202"/>
      <c r="AM113" s="202"/>
      <c r="AN113" s="202"/>
      <c r="AO113" s="202"/>
      <c r="AP113" s="202"/>
      <c r="AQ113" s="202"/>
      <c r="AR113" s="202"/>
    </row>
    <row r="114" spans="1:44" ht="48" customHeight="1" x14ac:dyDescent="0.25">
      <c r="A114" s="344" t="s">
        <v>379</v>
      </c>
      <c r="B114" s="344" t="s">
        <v>380</v>
      </c>
      <c r="C114" s="344"/>
      <c r="D114" s="344"/>
      <c r="E114" s="358" t="s">
        <v>685</v>
      </c>
      <c r="F114" s="344" t="s">
        <v>357</v>
      </c>
      <c r="G114" s="344"/>
      <c r="H114" s="344" t="s">
        <v>79</v>
      </c>
      <c r="I114" s="122" t="s">
        <v>612</v>
      </c>
      <c r="J114" s="122" t="s">
        <v>613</v>
      </c>
      <c r="K114" s="122" t="s">
        <v>614</v>
      </c>
      <c r="L114" s="122">
        <v>3</v>
      </c>
      <c r="M114" s="358" t="s">
        <v>82</v>
      </c>
      <c r="N114" s="358" t="s">
        <v>646</v>
      </c>
      <c r="O114" s="344" t="s">
        <v>361</v>
      </c>
      <c r="P114" s="344" t="s">
        <v>85</v>
      </c>
      <c r="Q114" s="344" t="s">
        <v>134</v>
      </c>
      <c r="R114" s="344" t="s">
        <v>135</v>
      </c>
      <c r="S114" s="344" t="e">
        <f>T114+#REF!</f>
        <v>#REF!</v>
      </c>
      <c r="T114" s="361">
        <v>51000</v>
      </c>
      <c r="U114" s="360">
        <f>T114</f>
        <v>51000</v>
      </c>
      <c r="V114" s="344" t="s">
        <v>136</v>
      </c>
      <c r="W114" s="344" t="s">
        <v>136</v>
      </c>
      <c r="X114" s="344" t="s">
        <v>136</v>
      </c>
      <c r="Y114" s="344" t="s">
        <v>136</v>
      </c>
      <c r="Z114" s="344" t="s">
        <v>136</v>
      </c>
      <c r="AA114" s="360">
        <v>9000</v>
      </c>
      <c r="AB114" s="344" t="s">
        <v>87</v>
      </c>
      <c r="AC114" s="344" t="s">
        <v>136</v>
      </c>
      <c r="AD114" s="360">
        <f>U114</f>
        <v>51000</v>
      </c>
      <c r="AE114" s="344" t="s">
        <v>136</v>
      </c>
      <c r="AF114" s="344" t="s">
        <v>136</v>
      </c>
      <c r="AG114" s="363"/>
      <c r="AH114" s="363"/>
      <c r="AI114" s="344"/>
      <c r="AJ114" s="201"/>
      <c r="AK114" s="202"/>
      <c r="AL114" s="202"/>
      <c r="AM114" s="202"/>
      <c r="AN114" s="202"/>
      <c r="AO114" s="202"/>
      <c r="AP114" s="202"/>
      <c r="AQ114" s="202"/>
      <c r="AR114" s="202"/>
    </row>
    <row r="115" spans="1:44" ht="48" customHeight="1" x14ac:dyDescent="0.25">
      <c r="A115" s="344"/>
      <c r="B115" s="344"/>
      <c r="C115" s="344"/>
      <c r="D115" s="344"/>
      <c r="E115" s="358"/>
      <c r="F115" s="344"/>
      <c r="G115" s="344"/>
      <c r="H115" s="344"/>
      <c r="I115" s="122" t="s">
        <v>640</v>
      </c>
      <c r="J115" s="122" t="s">
        <v>655</v>
      </c>
      <c r="K115" s="122" t="s">
        <v>642</v>
      </c>
      <c r="L115" s="122">
        <v>6000</v>
      </c>
      <c r="M115" s="358"/>
      <c r="N115" s="358"/>
      <c r="O115" s="344"/>
      <c r="P115" s="344"/>
      <c r="Q115" s="344"/>
      <c r="R115" s="344"/>
      <c r="S115" s="344"/>
      <c r="T115" s="361"/>
      <c r="U115" s="360"/>
      <c r="V115" s="344"/>
      <c r="W115" s="344"/>
      <c r="X115" s="344"/>
      <c r="Y115" s="344"/>
      <c r="Z115" s="344"/>
      <c r="AA115" s="360"/>
      <c r="AB115" s="344"/>
      <c r="AC115" s="344"/>
      <c r="AD115" s="360"/>
      <c r="AE115" s="344"/>
      <c r="AF115" s="344"/>
      <c r="AG115" s="363"/>
      <c r="AH115" s="363"/>
      <c r="AI115" s="344"/>
      <c r="AJ115" s="201"/>
      <c r="AK115" s="202"/>
      <c r="AL115" s="202"/>
      <c r="AM115" s="202"/>
      <c r="AN115" s="202"/>
      <c r="AO115" s="202"/>
      <c r="AP115" s="202"/>
      <c r="AQ115" s="202"/>
      <c r="AR115" s="202"/>
    </row>
    <row r="116" spans="1:44" ht="48" x14ac:dyDescent="0.25">
      <c r="A116" s="344"/>
      <c r="B116" s="344"/>
      <c r="C116" s="344"/>
      <c r="D116" s="344"/>
      <c r="E116" s="241"/>
      <c r="F116" s="344"/>
      <c r="G116" s="344"/>
      <c r="H116" s="344"/>
      <c r="I116" s="113" t="s">
        <v>363</v>
      </c>
      <c r="J116" s="113" t="s">
        <v>364</v>
      </c>
      <c r="K116" s="113" t="s">
        <v>365</v>
      </c>
      <c r="L116" s="198">
        <v>1</v>
      </c>
      <c r="M116" s="241"/>
      <c r="N116" s="241"/>
      <c r="O116" s="344"/>
      <c r="P116" s="344"/>
      <c r="Q116" s="344"/>
      <c r="R116" s="344"/>
      <c r="S116" s="344"/>
      <c r="T116" s="351"/>
      <c r="U116" s="348"/>
      <c r="V116" s="344"/>
      <c r="W116" s="344"/>
      <c r="X116" s="344"/>
      <c r="Y116" s="344"/>
      <c r="Z116" s="344"/>
      <c r="AA116" s="348"/>
      <c r="AB116" s="344"/>
      <c r="AC116" s="344"/>
      <c r="AD116" s="348"/>
      <c r="AE116" s="344"/>
      <c r="AF116" s="344"/>
      <c r="AG116" s="363"/>
      <c r="AH116" s="363"/>
      <c r="AI116" s="344"/>
      <c r="AJ116" s="201"/>
      <c r="AK116" s="202"/>
      <c r="AL116" s="202"/>
      <c r="AM116" s="202"/>
      <c r="AN116" s="202"/>
      <c r="AO116" s="202"/>
      <c r="AP116" s="202"/>
      <c r="AQ116" s="202"/>
      <c r="AR116" s="202"/>
    </row>
    <row r="117" spans="1:44" ht="96" x14ac:dyDescent="0.25">
      <c r="A117" s="358" t="s">
        <v>686</v>
      </c>
      <c r="B117" s="358" t="s">
        <v>687</v>
      </c>
      <c r="C117" s="358" t="s">
        <v>637</v>
      </c>
      <c r="D117" s="358" t="s">
        <v>609</v>
      </c>
      <c r="E117" s="358" t="s">
        <v>688</v>
      </c>
      <c r="F117" s="358" t="s">
        <v>611</v>
      </c>
      <c r="G117" s="358" t="s">
        <v>79</v>
      </c>
      <c r="H117" s="358" t="s">
        <v>79</v>
      </c>
      <c r="I117" s="122" t="s">
        <v>612</v>
      </c>
      <c r="J117" s="122" t="s">
        <v>613</v>
      </c>
      <c r="K117" s="122" t="s">
        <v>614</v>
      </c>
      <c r="L117" s="122">
        <v>1</v>
      </c>
      <c r="M117" s="358" t="s">
        <v>82</v>
      </c>
      <c r="N117" s="241" t="s">
        <v>689</v>
      </c>
      <c r="O117" s="358" t="s">
        <v>361</v>
      </c>
      <c r="P117" s="358" t="s">
        <v>85</v>
      </c>
      <c r="Q117" s="358" t="s">
        <v>134</v>
      </c>
      <c r="R117" s="358" t="s">
        <v>135</v>
      </c>
      <c r="S117" s="361">
        <f>T117+T120</f>
        <v>980000</v>
      </c>
      <c r="T117" s="361">
        <v>560000</v>
      </c>
      <c r="U117" s="360">
        <f>T117</f>
        <v>560000</v>
      </c>
      <c r="V117" s="358" t="s">
        <v>136</v>
      </c>
      <c r="W117" s="358" t="s">
        <v>136</v>
      </c>
      <c r="X117" s="358" t="s">
        <v>136</v>
      </c>
      <c r="Y117" s="358" t="s">
        <v>136</v>
      </c>
      <c r="Z117" s="358" t="s">
        <v>136</v>
      </c>
      <c r="AA117" s="360">
        <v>240000</v>
      </c>
      <c r="AB117" s="358" t="s">
        <v>87</v>
      </c>
      <c r="AC117" s="358" t="s">
        <v>136</v>
      </c>
      <c r="AD117" s="360">
        <f>U117</f>
        <v>560000</v>
      </c>
      <c r="AE117" s="358" t="s">
        <v>136</v>
      </c>
      <c r="AF117" s="358" t="s">
        <v>136</v>
      </c>
      <c r="AG117" s="367">
        <v>46082</v>
      </c>
      <c r="AH117" s="367">
        <v>46143</v>
      </c>
      <c r="AI117" s="344"/>
      <c r="AJ117" s="201"/>
      <c r="AK117" s="202"/>
      <c r="AL117" s="202"/>
      <c r="AM117" s="202"/>
      <c r="AN117" s="202"/>
      <c r="AO117" s="202"/>
      <c r="AP117" s="202"/>
      <c r="AQ117" s="202"/>
      <c r="AR117" s="202"/>
    </row>
    <row r="118" spans="1:44" ht="48" x14ac:dyDescent="0.25">
      <c r="A118" s="358"/>
      <c r="B118" s="358"/>
      <c r="C118" s="358"/>
      <c r="D118" s="358"/>
      <c r="E118" s="358"/>
      <c r="F118" s="358"/>
      <c r="G118" s="358"/>
      <c r="H118" s="358"/>
      <c r="I118" s="122" t="s">
        <v>363</v>
      </c>
      <c r="J118" s="122" t="s">
        <v>364</v>
      </c>
      <c r="K118" s="122" t="s">
        <v>365</v>
      </c>
      <c r="L118" s="122">
        <v>1</v>
      </c>
      <c r="M118" s="358"/>
      <c r="N118" s="344"/>
      <c r="O118" s="358"/>
      <c r="P118" s="358"/>
      <c r="Q118" s="358"/>
      <c r="R118" s="358"/>
      <c r="S118" s="358"/>
      <c r="T118" s="361"/>
      <c r="U118" s="360"/>
      <c r="V118" s="358"/>
      <c r="W118" s="358"/>
      <c r="X118" s="358"/>
      <c r="Y118" s="358"/>
      <c r="Z118" s="358"/>
      <c r="AA118" s="360"/>
      <c r="AB118" s="358"/>
      <c r="AC118" s="358"/>
      <c r="AD118" s="360"/>
      <c r="AE118" s="358"/>
      <c r="AF118" s="358"/>
      <c r="AG118" s="367"/>
      <c r="AH118" s="367"/>
      <c r="AI118" s="344"/>
      <c r="AJ118" s="201"/>
      <c r="AK118" s="202"/>
      <c r="AL118" s="202"/>
      <c r="AM118" s="202"/>
      <c r="AN118" s="202"/>
      <c r="AO118" s="202"/>
      <c r="AP118" s="202"/>
      <c r="AQ118" s="202"/>
      <c r="AR118" s="202"/>
    </row>
    <row r="119" spans="1:44" ht="36" x14ac:dyDescent="0.25">
      <c r="A119" s="358"/>
      <c r="B119" s="358"/>
      <c r="C119" s="358"/>
      <c r="D119" s="358"/>
      <c r="E119" s="358"/>
      <c r="F119" s="358"/>
      <c r="G119" s="358"/>
      <c r="H119" s="358"/>
      <c r="I119" s="122" t="s">
        <v>640</v>
      </c>
      <c r="J119" s="122" t="s">
        <v>655</v>
      </c>
      <c r="K119" s="122" t="s">
        <v>642</v>
      </c>
      <c r="L119" s="123">
        <v>9000</v>
      </c>
      <c r="M119" s="358"/>
      <c r="N119" s="344"/>
      <c r="O119" s="358"/>
      <c r="P119" s="358"/>
      <c r="Q119" s="358"/>
      <c r="R119" s="358"/>
      <c r="S119" s="358"/>
      <c r="T119" s="361"/>
      <c r="U119" s="360"/>
      <c r="V119" s="358"/>
      <c r="W119" s="358"/>
      <c r="X119" s="358"/>
      <c r="Y119" s="358"/>
      <c r="Z119" s="358"/>
      <c r="AA119" s="360"/>
      <c r="AB119" s="358"/>
      <c r="AC119" s="358"/>
      <c r="AD119" s="360"/>
      <c r="AE119" s="358"/>
      <c r="AF119" s="358"/>
      <c r="AG119" s="367"/>
      <c r="AH119" s="367"/>
      <c r="AI119" s="344"/>
      <c r="AJ119" s="201"/>
      <c r="AK119" s="202"/>
      <c r="AL119" s="202"/>
      <c r="AM119" s="202"/>
      <c r="AN119" s="202"/>
      <c r="AO119" s="202"/>
      <c r="AP119" s="202"/>
      <c r="AQ119" s="202"/>
      <c r="AR119" s="202"/>
    </row>
    <row r="120" spans="1:44" ht="96" x14ac:dyDescent="0.25">
      <c r="A120" s="358" t="s">
        <v>663</v>
      </c>
      <c r="B120" s="358"/>
      <c r="C120" s="358"/>
      <c r="D120" s="358"/>
      <c r="E120" s="358" t="s">
        <v>690</v>
      </c>
      <c r="F120" s="358" t="s">
        <v>611</v>
      </c>
      <c r="G120" s="358" t="s">
        <v>79</v>
      </c>
      <c r="H120" s="358"/>
      <c r="I120" s="122" t="s">
        <v>612</v>
      </c>
      <c r="J120" s="122" t="s">
        <v>613</v>
      </c>
      <c r="K120" s="122" t="s">
        <v>614</v>
      </c>
      <c r="L120" s="123">
        <v>4</v>
      </c>
      <c r="M120" s="358" t="s">
        <v>82</v>
      </c>
      <c r="N120" s="344"/>
      <c r="O120" s="358" t="s">
        <v>361</v>
      </c>
      <c r="P120" s="358" t="s">
        <v>85</v>
      </c>
      <c r="Q120" s="358" t="s">
        <v>134</v>
      </c>
      <c r="R120" s="358" t="s">
        <v>135</v>
      </c>
      <c r="S120" s="358"/>
      <c r="T120" s="366">
        <v>420000</v>
      </c>
      <c r="U120" s="360">
        <f>T120</f>
        <v>420000</v>
      </c>
      <c r="V120" s="358" t="s">
        <v>136</v>
      </c>
      <c r="W120" s="358" t="s">
        <v>136</v>
      </c>
      <c r="X120" s="358" t="s">
        <v>136</v>
      </c>
      <c r="Y120" s="358" t="s">
        <v>136</v>
      </c>
      <c r="Z120" s="358" t="s">
        <v>136</v>
      </c>
      <c r="AA120" s="360">
        <v>180000</v>
      </c>
      <c r="AB120" s="358" t="s">
        <v>87</v>
      </c>
      <c r="AC120" s="358" t="s">
        <v>136</v>
      </c>
      <c r="AD120" s="360">
        <f>U120</f>
        <v>420000</v>
      </c>
      <c r="AE120" s="358" t="s">
        <v>136</v>
      </c>
      <c r="AF120" s="358" t="s">
        <v>136</v>
      </c>
      <c r="AG120" s="367"/>
      <c r="AH120" s="367"/>
      <c r="AI120" s="344"/>
      <c r="AJ120" s="201"/>
      <c r="AK120" s="202"/>
      <c r="AL120" s="202"/>
      <c r="AM120" s="202"/>
      <c r="AN120" s="202"/>
      <c r="AO120" s="202"/>
      <c r="AP120" s="202"/>
      <c r="AQ120" s="202"/>
      <c r="AR120" s="202"/>
    </row>
    <row r="121" spans="1:44" ht="24" customHeight="1" x14ac:dyDescent="0.25">
      <c r="A121" s="358"/>
      <c r="B121" s="358"/>
      <c r="C121" s="358"/>
      <c r="D121" s="358"/>
      <c r="E121" s="358"/>
      <c r="F121" s="358"/>
      <c r="G121" s="358"/>
      <c r="H121" s="358"/>
      <c r="I121" s="358" t="s">
        <v>363</v>
      </c>
      <c r="J121" s="358" t="s">
        <v>364</v>
      </c>
      <c r="K121" s="358" t="s">
        <v>365</v>
      </c>
      <c r="L121" s="358">
        <v>1</v>
      </c>
      <c r="M121" s="358"/>
      <c r="N121" s="344"/>
      <c r="O121" s="358"/>
      <c r="P121" s="358"/>
      <c r="Q121" s="358"/>
      <c r="R121" s="358"/>
      <c r="S121" s="358"/>
      <c r="T121" s="358"/>
      <c r="U121" s="360"/>
      <c r="V121" s="358"/>
      <c r="W121" s="358"/>
      <c r="X121" s="358"/>
      <c r="Y121" s="358"/>
      <c r="Z121" s="358"/>
      <c r="AA121" s="360"/>
      <c r="AB121" s="358"/>
      <c r="AC121" s="358"/>
      <c r="AD121" s="360"/>
      <c r="AE121" s="358"/>
      <c r="AF121" s="358"/>
      <c r="AG121" s="367"/>
      <c r="AH121" s="367"/>
      <c r="AI121" s="344"/>
      <c r="AJ121" s="201"/>
      <c r="AK121" s="202"/>
      <c r="AL121" s="202"/>
      <c r="AM121" s="202"/>
      <c r="AN121" s="202"/>
      <c r="AO121" s="202"/>
      <c r="AP121" s="202"/>
      <c r="AQ121" s="202"/>
      <c r="AR121" s="202"/>
    </row>
    <row r="122" spans="1:44" ht="72" customHeight="1" x14ac:dyDescent="0.25">
      <c r="A122" s="358"/>
      <c r="B122" s="358"/>
      <c r="C122" s="358"/>
      <c r="D122" s="358"/>
      <c r="E122" s="358"/>
      <c r="F122" s="358"/>
      <c r="G122" s="358"/>
      <c r="H122" s="358"/>
      <c r="I122" s="358" t="s">
        <v>640</v>
      </c>
      <c r="J122" s="358" t="s">
        <v>670</v>
      </c>
      <c r="K122" s="358"/>
      <c r="L122" s="358"/>
      <c r="M122" s="358"/>
      <c r="N122" s="344"/>
      <c r="O122" s="358"/>
      <c r="P122" s="358"/>
      <c r="Q122" s="358"/>
      <c r="R122" s="358"/>
      <c r="S122" s="358"/>
      <c r="T122" s="358"/>
      <c r="U122" s="360"/>
      <c r="V122" s="358"/>
      <c r="W122" s="358"/>
      <c r="X122" s="358"/>
      <c r="Y122" s="358"/>
      <c r="Z122" s="358"/>
      <c r="AA122" s="360"/>
      <c r="AB122" s="358"/>
      <c r="AC122" s="358"/>
      <c r="AD122" s="360"/>
      <c r="AE122" s="358"/>
      <c r="AF122" s="358"/>
      <c r="AG122" s="367"/>
      <c r="AH122" s="367"/>
      <c r="AI122" s="344"/>
      <c r="AJ122" s="201"/>
      <c r="AK122" s="202"/>
      <c r="AL122" s="202"/>
      <c r="AM122" s="202"/>
      <c r="AN122" s="202"/>
      <c r="AO122" s="202"/>
      <c r="AP122" s="202"/>
      <c r="AQ122" s="202"/>
      <c r="AR122" s="202"/>
    </row>
    <row r="123" spans="1:44" ht="41.25" customHeight="1" x14ac:dyDescent="0.25">
      <c r="A123" s="358"/>
      <c r="B123" s="358"/>
      <c r="C123" s="358"/>
      <c r="D123" s="358"/>
      <c r="E123" s="358"/>
      <c r="F123" s="358"/>
      <c r="G123" s="358"/>
      <c r="H123" s="358"/>
      <c r="I123" s="195" t="s">
        <v>450</v>
      </c>
      <c r="J123" s="122" t="s">
        <v>655</v>
      </c>
      <c r="K123" s="195" t="s">
        <v>452</v>
      </c>
      <c r="L123" s="195">
        <v>1200</v>
      </c>
      <c r="M123" s="358"/>
      <c r="N123" s="242"/>
      <c r="O123" s="358"/>
      <c r="P123" s="358"/>
      <c r="Q123" s="358"/>
      <c r="R123" s="358"/>
      <c r="S123" s="358"/>
      <c r="T123" s="358"/>
      <c r="U123" s="360"/>
      <c r="V123" s="358"/>
      <c r="W123" s="358"/>
      <c r="X123" s="358"/>
      <c r="Y123" s="358"/>
      <c r="Z123" s="358"/>
      <c r="AA123" s="360"/>
      <c r="AB123" s="358"/>
      <c r="AC123" s="358"/>
      <c r="AD123" s="360"/>
      <c r="AE123" s="358"/>
      <c r="AF123" s="358"/>
      <c r="AG123" s="367"/>
      <c r="AH123" s="367"/>
      <c r="AI123" s="242"/>
      <c r="AJ123" s="201"/>
      <c r="AK123" s="202"/>
      <c r="AL123" s="202"/>
      <c r="AM123" s="202"/>
      <c r="AN123" s="202"/>
      <c r="AO123" s="202"/>
      <c r="AP123" s="202"/>
      <c r="AQ123" s="202"/>
      <c r="AR123" s="202"/>
    </row>
    <row r="124" spans="1:44" ht="96" x14ac:dyDescent="0.25">
      <c r="A124" s="358" t="s">
        <v>691</v>
      </c>
      <c r="B124" s="358" t="s">
        <v>692</v>
      </c>
      <c r="C124" s="358" t="s">
        <v>637</v>
      </c>
      <c r="D124" s="358" t="s">
        <v>609</v>
      </c>
      <c r="E124" s="358" t="s">
        <v>693</v>
      </c>
      <c r="F124" s="358" t="s">
        <v>611</v>
      </c>
      <c r="G124" s="358" t="s">
        <v>79</v>
      </c>
      <c r="H124" s="358" t="s">
        <v>79</v>
      </c>
      <c r="I124" s="122" t="s">
        <v>612</v>
      </c>
      <c r="J124" s="122" t="s">
        <v>613</v>
      </c>
      <c r="K124" s="122" t="s">
        <v>614</v>
      </c>
      <c r="L124" s="122">
        <v>4</v>
      </c>
      <c r="M124" s="358" t="s">
        <v>82</v>
      </c>
      <c r="N124" s="358" t="s">
        <v>689</v>
      </c>
      <c r="O124" s="358" t="s">
        <v>361</v>
      </c>
      <c r="P124" s="358" t="s">
        <v>85</v>
      </c>
      <c r="Q124" s="358" t="s">
        <v>134</v>
      </c>
      <c r="R124" s="358" t="s">
        <v>135</v>
      </c>
      <c r="S124" s="361">
        <f>T124</f>
        <v>1120000</v>
      </c>
      <c r="T124" s="361">
        <v>1120000</v>
      </c>
      <c r="U124" s="360">
        <f>T124</f>
        <v>1120000</v>
      </c>
      <c r="V124" s="358" t="s">
        <v>136</v>
      </c>
      <c r="W124" s="358" t="s">
        <v>136</v>
      </c>
      <c r="X124" s="358" t="s">
        <v>136</v>
      </c>
      <c r="Y124" s="358" t="s">
        <v>136</v>
      </c>
      <c r="Z124" s="358" t="s">
        <v>136</v>
      </c>
      <c r="AA124" s="360">
        <v>480000</v>
      </c>
      <c r="AB124" s="358" t="s">
        <v>87</v>
      </c>
      <c r="AC124" s="358" t="s">
        <v>136</v>
      </c>
      <c r="AD124" s="360">
        <f>U124</f>
        <v>1120000</v>
      </c>
      <c r="AE124" s="358" t="s">
        <v>136</v>
      </c>
      <c r="AF124" s="358" t="s">
        <v>136</v>
      </c>
      <c r="AG124" s="367">
        <v>46174</v>
      </c>
      <c r="AH124" s="367">
        <v>46235</v>
      </c>
      <c r="AI124" s="344"/>
      <c r="AJ124" s="201"/>
      <c r="AK124" s="202"/>
      <c r="AL124" s="202"/>
      <c r="AM124" s="202"/>
      <c r="AN124" s="202"/>
      <c r="AO124" s="202"/>
      <c r="AP124" s="202"/>
      <c r="AQ124" s="202"/>
      <c r="AR124" s="202"/>
    </row>
    <row r="125" spans="1:44" ht="48" x14ac:dyDescent="0.25">
      <c r="A125" s="358"/>
      <c r="B125" s="358"/>
      <c r="C125" s="358"/>
      <c r="D125" s="358"/>
      <c r="E125" s="358"/>
      <c r="F125" s="358"/>
      <c r="G125" s="358"/>
      <c r="H125" s="358"/>
      <c r="I125" s="122" t="s">
        <v>363</v>
      </c>
      <c r="J125" s="122" t="s">
        <v>364</v>
      </c>
      <c r="K125" s="122" t="s">
        <v>365</v>
      </c>
      <c r="L125" s="122">
        <v>1</v>
      </c>
      <c r="M125" s="358"/>
      <c r="N125" s="358"/>
      <c r="O125" s="358"/>
      <c r="P125" s="358"/>
      <c r="Q125" s="358"/>
      <c r="R125" s="358"/>
      <c r="S125" s="358"/>
      <c r="T125" s="361"/>
      <c r="U125" s="360"/>
      <c r="V125" s="358"/>
      <c r="W125" s="358"/>
      <c r="X125" s="358"/>
      <c r="Y125" s="358"/>
      <c r="Z125" s="358"/>
      <c r="AA125" s="360"/>
      <c r="AB125" s="358"/>
      <c r="AC125" s="358"/>
      <c r="AD125" s="360"/>
      <c r="AE125" s="358"/>
      <c r="AF125" s="358"/>
      <c r="AG125" s="367"/>
      <c r="AH125" s="367"/>
      <c r="AI125" s="344"/>
      <c r="AJ125" s="201"/>
      <c r="AK125" s="202"/>
      <c r="AL125" s="202"/>
      <c r="AM125" s="202"/>
      <c r="AN125" s="202"/>
      <c r="AO125" s="202"/>
      <c r="AP125" s="202"/>
      <c r="AQ125" s="202"/>
      <c r="AR125" s="202"/>
    </row>
    <row r="126" spans="1:44" ht="36" x14ac:dyDescent="0.25">
      <c r="A126" s="358"/>
      <c r="B126" s="358"/>
      <c r="C126" s="358"/>
      <c r="D126" s="358"/>
      <c r="E126" s="358"/>
      <c r="F126" s="358"/>
      <c r="G126" s="358"/>
      <c r="H126" s="358"/>
      <c r="I126" s="122" t="s">
        <v>640</v>
      </c>
      <c r="J126" s="122" t="s">
        <v>655</v>
      </c>
      <c r="K126" s="122" t="s">
        <v>642</v>
      </c>
      <c r="L126" s="123">
        <v>25800</v>
      </c>
      <c r="M126" s="358"/>
      <c r="N126" s="358"/>
      <c r="O126" s="358"/>
      <c r="P126" s="358"/>
      <c r="Q126" s="358"/>
      <c r="R126" s="358"/>
      <c r="S126" s="358"/>
      <c r="T126" s="361"/>
      <c r="U126" s="360"/>
      <c r="V126" s="358"/>
      <c r="W126" s="358"/>
      <c r="X126" s="358"/>
      <c r="Y126" s="358"/>
      <c r="Z126" s="358"/>
      <c r="AA126" s="360"/>
      <c r="AB126" s="358"/>
      <c r="AC126" s="358"/>
      <c r="AD126" s="360"/>
      <c r="AE126" s="358"/>
      <c r="AF126" s="358"/>
      <c r="AG126" s="367"/>
      <c r="AH126" s="367"/>
      <c r="AI126" s="344"/>
      <c r="AJ126" s="201"/>
      <c r="AK126" s="202"/>
      <c r="AL126" s="202"/>
      <c r="AM126" s="202"/>
      <c r="AN126" s="202"/>
      <c r="AO126" s="202"/>
      <c r="AP126" s="202"/>
      <c r="AQ126" s="202"/>
      <c r="AR126" s="202"/>
    </row>
    <row r="127" spans="1:44" ht="48" x14ac:dyDescent="0.25">
      <c r="A127" s="358" t="s">
        <v>694</v>
      </c>
      <c r="B127" s="358" t="s">
        <v>695</v>
      </c>
      <c r="C127" s="358" t="s">
        <v>637</v>
      </c>
      <c r="D127" s="358" t="s">
        <v>609</v>
      </c>
      <c r="E127" s="358" t="s">
        <v>696</v>
      </c>
      <c r="F127" s="358" t="s">
        <v>611</v>
      </c>
      <c r="G127" s="358" t="s">
        <v>79</v>
      </c>
      <c r="H127" s="358" t="s">
        <v>79</v>
      </c>
      <c r="I127" s="122" t="s">
        <v>363</v>
      </c>
      <c r="J127" s="122" t="s">
        <v>364</v>
      </c>
      <c r="K127" s="122" t="s">
        <v>365</v>
      </c>
      <c r="L127" s="122">
        <v>1</v>
      </c>
      <c r="M127" s="358" t="s">
        <v>82</v>
      </c>
      <c r="N127" s="241" t="s">
        <v>697</v>
      </c>
      <c r="O127" s="358" t="s">
        <v>361</v>
      </c>
      <c r="P127" s="358" t="s">
        <v>85</v>
      </c>
      <c r="Q127" s="358" t="s">
        <v>134</v>
      </c>
      <c r="R127" s="358" t="s">
        <v>135</v>
      </c>
      <c r="S127" s="361">
        <f>T127</f>
        <v>3145000</v>
      </c>
      <c r="T127" s="361">
        <v>3145000</v>
      </c>
      <c r="U127" s="360">
        <f>T127</f>
        <v>3145000</v>
      </c>
      <c r="V127" s="358" t="s">
        <v>136</v>
      </c>
      <c r="W127" s="358" t="s">
        <v>136</v>
      </c>
      <c r="X127" s="358" t="s">
        <v>136</v>
      </c>
      <c r="Y127" s="358" t="s">
        <v>136</v>
      </c>
      <c r="Z127" s="358" t="s">
        <v>136</v>
      </c>
      <c r="AA127" s="360">
        <v>555000</v>
      </c>
      <c r="AB127" s="358" t="s">
        <v>87</v>
      </c>
      <c r="AC127" s="358" t="s">
        <v>136</v>
      </c>
      <c r="AD127" s="360">
        <f>U127</f>
        <v>3145000</v>
      </c>
      <c r="AE127" s="358" t="s">
        <v>136</v>
      </c>
      <c r="AF127" s="358" t="s">
        <v>136</v>
      </c>
      <c r="AG127" s="367">
        <v>45597</v>
      </c>
      <c r="AH127" s="367">
        <v>45658</v>
      </c>
      <c r="AI127" s="358"/>
      <c r="AJ127" s="201"/>
      <c r="AK127" s="202"/>
      <c r="AL127" s="202"/>
      <c r="AM127" s="202"/>
      <c r="AN127" s="202"/>
      <c r="AO127" s="202"/>
      <c r="AP127" s="202"/>
      <c r="AQ127" s="202"/>
      <c r="AR127" s="202"/>
    </row>
    <row r="128" spans="1:44" ht="96" x14ac:dyDescent="0.25">
      <c r="A128" s="358"/>
      <c r="B128" s="358"/>
      <c r="C128" s="358"/>
      <c r="D128" s="358"/>
      <c r="E128" s="358"/>
      <c r="F128" s="358"/>
      <c r="G128" s="358"/>
      <c r="H128" s="358"/>
      <c r="I128" s="122" t="s">
        <v>612</v>
      </c>
      <c r="J128" s="122" t="s">
        <v>613</v>
      </c>
      <c r="K128" s="122" t="s">
        <v>614</v>
      </c>
      <c r="L128" s="122">
        <v>1</v>
      </c>
      <c r="M128" s="358"/>
      <c r="N128" s="344"/>
      <c r="O128" s="358"/>
      <c r="P128" s="358"/>
      <c r="Q128" s="358"/>
      <c r="R128" s="358"/>
      <c r="S128" s="358"/>
      <c r="T128" s="361"/>
      <c r="U128" s="360"/>
      <c r="V128" s="358"/>
      <c r="W128" s="358"/>
      <c r="X128" s="358"/>
      <c r="Y128" s="358"/>
      <c r="Z128" s="358"/>
      <c r="AA128" s="360"/>
      <c r="AB128" s="358"/>
      <c r="AC128" s="358"/>
      <c r="AD128" s="360"/>
      <c r="AE128" s="358"/>
      <c r="AF128" s="358"/>
      <c r="AG128" s="367"/>
      <c r="AH128" s="367"/>
      <c r="AI128" s="358"/>
      <c r="AJ128" s="201"/>
      <c r="AK128" s="202"/>
      <c r="AL128" s="202"/>
      <c r="AM128" s="202"/>
      <c r="AN128" s="202"/>
      <c r="AO128" s="202"/>
      <c r="AP128" s="202"/>
      <c r="AQ128" s="202"/>
      <c r="AR128" s="202"/>
    </row>
    <row r="129" spans="1:44" ht="72" x14ac:dyDescent="0.25">
      <c r="A129" s="358"/>
      <c r="B129" s="358"/>
      <c r="C129" s="358"/>
      <c r="D129" s="358"/>
      <c r="E129" s="358"/>
      <c r="F129" s="358"/>
      <c r="G129" s="358"/>
      <c r="H129" s="358"/>
      <c r="I129" s="122" t="s">
        <v>698</v>
      </c>
      <c r="J129" s="122" t="s">
        <v>699</v>
      </c>
      <c r="K129" s="122" t="s">
        <v>700</v>
      </c>
      <c r="L129" s="123">
        <v>3500</v>
      </c>
      <c r="M129" s="358"/>
      <c r="N129" s="344"/>
      <c r="O129" s="358"/>
      <c r="P129" s="358"/>
      <c r="Q129" s="358"/>
      <c r="R129" s="358"/>
      <c r="S129" s="358"/>
      <c r="T129" s="361"/>
      <c r="U129" s="360"/>
      <c r="V129" s="358"/>
      <c r="W129" s="358"/>
      <c r="X129" s="358"/>
      <c r="Y129" s="358"/>
      <c r="Z129" s="358"/>
      <c r="AA129" s="360"/>
      <c r="AB129" s="358"/>
      <c r="AC129" s="358"/>
      <c r="AD129" s="360"/>
      <c r="AE129" s="358"/>
      <c r="AF129" s="358"/>
      <c r="AG129" s="367"/>
      <c r="AH129" s="367"/>
      <c r="AI129" s="358"/>
      <c r="AJ129" s="201"/>
      <c r="AK129" s="202"/>
      <c r="AL129" s="202"/>
      <c r="AM129" s="202"/>
      <c r="AN129" s="202"/>
      <c r="AO129" s="202"/>
      <c r="AP129" s="202"/>
      <c r="AQ129" s="202"/>
      <c r="AR129" s="202"/>
    </row>
    <row r="130" spans="1:44" ht="60" x14ac:dyDescent="0.25">
      <c r="A130" s="358"/>
      <c r="B130" s="358"/>
      <c r="C130" s="358"/>
      <c r="D130" s="358"/>
      <c r="E130" s="358"/>
      <c r="F130" s="358"/>
      <c r="G130" s="358"/>
      <c r="H130" s="358"/>
      <c r="I130" s="122" t="s">
        <v>701</v>
      </c>
      <c r="J130" s="122" t="s">
        <v>139</v>
      </c>
      <c r="K130" s="122" t="s">
        <v>702</v>
      </c>
      <c r="L130" s="123">
        <v>3</v>
      </c>
      <c r="M130" s="358"/>
      <c r="N130" s="344"/>
      <c r="O130" s="358"/>
      <c r="P130" s="358"/>
      <c r="Q130" s="358"/>
      <c r="R130" s="358"/>
      <c r="S130" s="358"/>
      <c r="T130" s="361"/>
      <c r="U130" s="360"/>
      <c r="V130" s="358"/>
      <c r="W130" s="358"/>
      <c r="X130" s="358"/>
      <c r="Y130" s="358"/>
      <c r="Z130" s="358"/>
      <c r="AA130" s="360"/>
      <c r="AB130" s="358"/>
      <c r="AC130" s="358"/>
      <c r="AD130" s="360"/>
      <c r="AE130" s="358"/>
      <c r="AF130" s="358"/>
      <c r="AG130" s="367"/>
      <c r="AH130" s="367"/>
      <c r="AI130" s="358"/>
      <c r="AJ130" s="201"/>
      <c r="AK130" s="202"/>
      <c r="AL130" s="202"/>
      <c r="AM130" s="202"/>
      <c r="AN130" s="202"/>
      <c r="AO130" s="202"/>
      <c r="AP130" s="202"/>
      <c r="AQ130" s="202"/>
      <c r="AR130" s="202"/>
    </row>
    <row r="131" spans="1:44" ht="36" x14ac:dyDescent="0.25">
      <c r="A131" s="358"/>
      <c r="B131" s="358"/>
      <c r="C131" s="358"/>
      <c r="D131" s="358"/>
      <c r="E131" s="358"/>
      <c r="F131" s="358"/>
      <c r="G131" s="358"/>
      <c r="H131" s="358"/>
      <c r="I131" s="122" t="s">
        <v>640</v>
      </c>
      <c r="J131" s="122" t="s">
        <v>655</v>
      </c>
      <c r="K131" s="122" t="s">
        <v>642</v>
      </c>
      <c r="L131" s="123">
        <v>9337</v>
      </c>
      <c r="M131" s="358"/>
      <c r="N131" s="242"/>
      <c r="O131" s="358"/>
      <c r="P131" s="358"/>
      <c r="Q131" s="358"/>
      <c r="R131" s="358"/>
      <c r="S131" s="358"/>
      <c r="T131" s="361"/>
      <c r="U131" s="360"/>
      <c r="V131" s="358"/>
      <c r="W131" s="358"/>
      <c r="X131" s="358"/>
      <c r="Y131" s="358"/>
      <c r="Z131" s="358"/>
      <c r="AA131" s="360"/>
      <c r="AB131" s="358"/>
      <c r="AC131" s="358"/>
      <c r="AD131" s="360"/>
      <c r="AE131" s="358"/>
      <c r="AF131" s="358"/>
      <c r="AG131" s="367"/>
      <c r="AH131" s="367"/>
      <c r="AI131" s="358"/>
      <c r="AJ131" s="201"/>
      <c r="AK131" s="202"/>
      <c r="AL131" s="202"/>
      <c r="AM131" s="202"/>
      <c r="AN131" s="202"/>
      <c r="AO131" s="202"/>
      <c r="AP131" s="202"/>
      <c r="AQ131" s="202"/>
      <c r="AR131" s="202"/>
    </row>
    <row r="132" spans="1:44" ht="96" x14ac:dyDescent="0.25">
      <c r="A132" s="241" t="s">
        <v>703</v>
      </c>
      <c r="B132" s="241" t="s">
        <v>704</v>
      </c>
      <c r="C132" s="241" t="s">
        <v>637</v>
      </c>
      <c r="D132" s="241" t="s">
        <v>609</v>
      </c>
      <c r="E132" s="241" t="s">
        <v>705</v>
      </c>
      <c r="F132" s="241" t="s">
        <v>611</v>
      </c>
      <c r="G132" s="241" t="s">
        <v>79</v>
      </c>
      <c r="H132" s="241" t="s">
        <v>79</v>
      </c>
      <c r="I132" s="122" t="s">
        <v>612</v>
      </c>
      <c r="J132" s="122" t="s">
        <v>613</v>
      </c>
      <c r="K132" s="122" t="s">
        <v>614</v>
      </c>
      <c r="L132" s="122">
        <v>1</v>
      </c>
      <c r="M132" s="241" t="s">
        <v>82</v>
      </c>
      <c r="N132" s="241" t="s">
        <v>697</v>
      </c>
      <c r="O132" s="241" t="s">
        <v>361</v>
      </c>
      <c r="P132" s="241" t="s">
        <v>85</v>
      </c>
      <c r="Q132" s="241" t="s">
        <v>134</v>
      </c>
      <c r="R132" s="241" t="s">
        <v>135</v>
      </c>
      <c r="S132" s="351">
        <f>T132</f>
        <v>595000</v>
      </c>
      <c r="T132" s="348">
        <v>595000</v>
      </c>
      <c r="U132" s="348">
        <f>T132</f>
        <v>595000</v>
      </c>
      <c r="V132" s="241" t="s">
        <v>136</v>
      </c>
      <c r="W132" s="241" t="s">
        <v>136</v>
      </c>
      <c r="X132" s="241" t="s">
        <v>136</v>
      </c>
      <c r="Y132" s="241" t="s">
        <v>136</v>
      </c>
      <c r="Z132" s="241" t="s">
        <v>136</v>
      </c>
      <c r="AA132" s="348">
        <v>105000</v>
      </c>
      <c r="AB132" s="241" t="s">
        <v>87</v>
      </c>
      <c r="AC132" s="241" t="s">
        <v>136</v>
      </c>
      <c r="AD132" s="348">
        <f>U132</f>
        <v>595000</v>
      </c>
      <c r="AE132" s="241" t="s">
        <v>136</v>
      </c>
      <c r="AF132" s="241" t="s">
        <v>136</v>
      </c>
      <c r="AG132" s="362">
        <v>45689</v>
      </c>
      <c r="AH132" s="362">
        <v>45748</v>
      </c>
      <c r="AI132" s="241"/>
      <c r="AJ132" s="201"/>
      <c r="AK132" s="202"/>
      <c r="AL132" s="202"/>
      <c r="AM132" s="202"/>
      <c r="AN132" s="202"/>
      <c r="AO132" s="202"/>
      <c r="AP132" s="202"/>
      <c r="AQ132" s="202"/>
      <c r="AR132" s="202"/>
    </row>
    <row r="133" spans="1:44" ht="36" x14ac:dyDescent="0.25">
      <c r="A133" s="344"/>
      <c r="B133" s="344"/>
      <c r="C133" s="344"/>
      <c r="D133" s="344"/>
      <c r="E133" s="344"/>
      <c r="F133" s="344"/>
      <c r="G133" s="344"/>
      <c r="H133" s="344"/>
      <c r="I133" s="122" t="s">
        <v>640</v>
      </c>
      <c r="J133" s="122" t="s">
        <v>655</v>
      </c>
      <c r="K133" s="122" t="s">
        <v>642</v>
      </c>
      <c r="L133" s="122">
        <v>8000</v>
      </c>
      <c r="M133" s="344"/>
      <c r="N133" s="344"/>
      <c r="O133" s="344"/>
      <c r="P133" s="344"/>
      <c r="Q133" s="344"/>
      <c r="R133" s="344"/>
      <c r="S133" s="344"/>
      <c r="T133" s="349"/>
      <c r="U133" s="349"/>
      <c r="V133" s="344"/>
      <c r="W133" s="344"/>
      <c r="X133" s="344"/>
      <c r="Y133" s="344"/>
      <c r="Z133" s="344"/>
      <c r="AA133" s="349"/>
      <c r="AB133" s="344"/>
      <c r="AC133" s="344"/>
      <c r="AD133" s="349"/>
      <c r="AE133" s="344"/>
      <c r="AF133" s="344"/>
      <c r="AG133" s="363"/>
      <c r="AH133" s="363"/>
      <c r="AI133" s="344"/>
      <c r="AJ133" s="201"/>
      <c r="AK133" s="202"/>
      <c r="AL133" s="202"/>
      <c r="AM133" s="202"/>
      <c r="AN133" s="202"/>
      <c r="AO133" s="202"/>
      <c r="AP133" s="202"/>
      <c r="AQ133" s="202"/>
      <c r="AR133" s="202"/>
    </row>
    <row r="134" spans="1:44" ht="48" x14ac:dyDescent="0.25">
      <c r="A134" s="344"/>
      <c r="B134" s="344"/>
      <c r="C134" s="344"/>
      <c r="D134" s="344"/>
      <c r="E134" s="344"/>
      <c r="F134" s="344"/>
      <c r="G134" s="344"/>
      <c r="H134" s="344"/>
      <c r="I134" s="122" t="s">
        <v>363</v>
      </c>
      <c r="J134" s="122" t="s">
        <v>364</v>
      </c>
      <c r="K134" s="122" t="s">
        <v>365</v>
      </c>
      <c r="L134" s="122">
        <v>1</v>
      </c>
      <c r="M134" s="344"/>
      <c r="N134" s="242"/>
      <c r="O134" s="344"/>
      <c r="P134" s="344"/>
      <c r="Q134" s="242"/>
      <c r="R134" s="344"/>
      <c r="S134" s="344"/>
      <c r="T134" s="349"/>
      <c r="U134" s="349"/>
      <c r="V134" s="344"/>
      <c r="W134" s="344"/>
      <c r="X134" s="344"/>
      <c r="Y134" s="344"/>
      <c r="Z134" s="344"/>
      <c r="AA134" s="349"/>
      <c r="AB134" s="344"/>
      <c r="AC134" s="344"/>
      <c r="AD134" s="349"/>
      <c r="AE134" s="344"/>
      <c r="AF134" s="344"/>
      <c r="AG134" s="363"/>
      <c r="AH134" s="363"/>
      <c r="AI134" s="242"/>
      <c r="AJ134" s="201"/>
    </row>
    <row r="135" spans="1:44" ht="96" x14ac:dyDescent="0.25">
      <c r="A135" s="241" t="s">
        <v>706</v>
      </c>
      <c r="B135" s="241" t="s">
        <v>707</v>
      </c>
      <c r="C135" s="241" t="s">
        <v>637</v>
      </c>
      <c r="D135" s="241" t="s">
        <v>609</v>
      </c>
      <c r="E135" s="241" t="s">
        <v>708</v>
      </c>
      <c r="F135" s="241" t="s">
        <v>611</v>
      </c>
      <c r="G135" s="241" t="s">
        <v>79</v>
      </c>
      <c r="H135" s="241" t="s">
        <v>79</v>
      </c>
      <c r="I135" s="122" t="s">
        <v>612</v>
      </c>
      <c r="J135" s="122" t="s">
        <v>613</v>
      </c>
      <c r="K135" s="122" t="s">
        <v>614</v>
      </c>
      <c r="L135" s="122">
        <v>6</v>
      </c>
      <c r="M135" s="241" t="s">
        <v>82</v>
      </c>
      <c r="N135" s="241" t="s">
        <v>697</v>
      </c>
      <c r="O135" s="241" t="s">
        <v>361</v>
      </c>
      <c r="P135" s="241" t="s">
        <v>85</v>
      </c>
      <c r="Q135" s="241" t="s">
        <v>134</v>
      </c>
      <c r="R135" s="241" t="s">
        <v>135</v>
      </c>
      <c r="S135" s="348">
        <f>T135</f>
        <v>149600</v>
      </c>
      <c r="T135" s="348">
        <v>149600</v>
      </c>
      <c r="U135" s="348">
        <f>T135</f>
        <v>149600</v>
      </c>
      <c r="V135" s="241" t="s">
        <v>136</v>
      </c>
      <c r="W135" s="241" t="s">
        <v>136</v>
      </c>
      <c r="X135" s="241" t="s">
        <v>136</v>
      </c>
      <c r="Y135" s="241" t="s">
        <v>136</v>
      </c>
      <c r="Z135" s="241" t="s">
        <v>136</v>
      </c>
      <c r="AA135" s="348">
        <v>26400</v>
      </c>
      <c r="AB135" s="241" t="s">
        <v>87</v>
      </c>
      <c r="AC135" s="241" t="s">
        <v>136</v>
      </c>
      <c r="AD135" s="348">
        <f>U135</f>
        <v>149600</v>
      </c>
      <c r="AE135" s="241" t="s">
        <v>136</v>
      </c>
      <c r="AF135" s="241" t="s">
        <v>136</v>
      </c>
      <c r="AG135" s="371">
        <v>45962</v>
      </c>
      <c r="AH135" s="371">
        <v>46054</v>
      </c>
      <c r="AI135" s="241"/>
      <c r="AJ135" s="201"/>
      <c r="AK135" s="374"/>
      <c r="AL135" s="375"/>
    </row>
    <row r="136" spans="1:44" ht="48" x14ac:dyDescent="0.25">
      <c r="A136" s="344"/>
      <c r="B136" s="344"/>
      <c r="C136" s="344"/>
      <c r="D136" s="344"/>
      <c r="E136" s="344"/>
      <c r="F136" s="344"/>
      <c r="G136" s="344"/>
      <c r="H136" s="344"/>
      <c r="I136" s="122" t="s">
        <v>363</v>
      </c>
      <c r="J136" s="122" t="s">
        <v>364</v>
      </c>
      <c r="K136" s="122" t="s">
        <v>365</v>
      </c>
      <c r="L136" s="122">
        <v>1</v>
      </c>
      <c r="M136" s="344"/>
      <c r="N136" s="344"/>
      <c r="O136" s="344"/>
      <c r="P136" s="344"/>
      <c r="Q136" s="344"/>
      <c r="R136" s="344"/>
      <c r="S136" s="349"/>
      <c r="T136" s="349"/>
      <c r="U136" s="349"/>
      <c r="V136" s="344"/>
      <c r="W136" s="344"/>
      <c r="X136" s="344"/>
      <c r="Y136" s="344"/>
      <c r="Z136" s="344"/>
      <c r="AA136" s="349"/>
      <c r="AB136" s="344"/>
      <c r="AC136" s="344"/>
      <c r="AD136" s="349"/>
      <c r="AE136" s="344"/>
      <c r="AF136" s="344"/>
      <c r="AG136" s="372"/>
      <c r="AH136" s="372"/>
      <c r="AI136" s="344"/>
      <c r="AJ136" s="201"/>
      <c r="AK136" s="374"/>
      <c r="AL136" s="375"/>
    </row>
    <row r="137" spans="1:44" ht="36" x14ac:dyDescent="0.25">
      <c r="A137" s="344"/>
      <c r="B137" s="344"/>
      <c r="C137" s="344"/>
      <c r="D137" s="344"/>
      <c r="E137" s="242"/>
      <c r="F137" s="344"/>
      <c r="G137" s="344"/>
      <c r="H137" s="344"/>
      <c r="I137" s="122" t="s">
        <v>640</v>
      </c>
      <c r="J137" s="122" t="s">
        <v>655</v>
      </c>
      <c r="K137" s="122" t="s">
        <v>642</v>
      </c>
      <c r="L137" s="199">
        <v>5000</v>
      </c>
      <c r="M137" s="242"/>
      <c r="N137" s="242"/>
      <c r="O137" s="344"/>
      <c r="P137" s="344"/>
      <c r="Q137" s="242"/>
      <c r="R137" s="344"/>
      <c r="S137" s="350"/>
      <c r="T137" s="350"/>
      <c r="U137" s="350"/>
      <c r="V137" s="344"/>
      <c r="W137" s="344"/>
      <c r="X137" s="344"/>
      <c r="Y137" s="344"/>
      <c r="Z137" s="344"/>
      <c r="AA137" s="350"/>
      <c r="AB137" s="344"/>
      <c r="AC137" s="344"/>
      <c r="AD137" s="350"/>
      <c r="AE137" s="344"/>
      <c r="AF137" s="242"/>
      <c r="AG137" s="373"/>
      <c r="AH137" s="373"/>
      <c r="AI137" s="242"/>
      <c r="AJ137" s="201"/>
      <c r="AK137" s="374"/>
      <c r="AL137" s="375"/>
    </row>
    <row r="138" spans="1:44" ht="96" x14ac:dyDescent="0.25">
      <c r="A138" s="368" t="s">
        <v>709</v>
      </c>
      <c r="B138" s="368" t="s">
        <v>710</v>
      </c>
      <c r="C138" s="368" t="s">
        <v>637</v>
      </c>
      <c r="D138" s="368" t="s">
        <v>609</v>
      </c>
      <c r="E138" s="241" t="s">
        <v>711</v>
      </c>
      <c r="F138" s="368" t="s">
        <v>611</v>
      </c>
      <c r="G138" s="368" t="s">
        <v>79</v>
      </c>
      <c r="H138" s="368" t="s">
        <v>79</v>
      </c>
      <c r="I138" s="122" t="s">
        <v>612</v>
      </c>
      <c r="J138" s="122" t="s">
        <v>613</v>
      </c>
      <c r="K138" s="122" t="s">
        <v>614</v>
      </c>
      <c r="L138" s="123">
        <v>28</v>
      </c>
      <c r="M138" s="368" t="s">
        <v>82</v>
      </c>
      <c r="N138" s="368" t="s">
        <v>697</v>
      </c>
      <c r="O138" s="368" t="s">
        <v>361</v>
      </c>
      <c r="P138" s="368" t="s">
        <v>85</v>
      </c>
      <c r="Q138" s="368" t="s">
        <v>134</v>
      </c>
      <c r="R138" s="368" t="s">
        <v>135</v>
      </c>
      <c r="S138" s="376">
        <f>T138+T141</f>
        <v>1379550</v>
      </c>
      <c r="T138" s="351">
        <v>1105000</v>
      </c>
      <c r="U138" s="348">
        <f>T138</f>
        <v>1105000</v>
      </c>
      <c r="V138" s="368" t="s">
        <v>136</v>
      </c>
      <c r="W138" s="368" t="s">
        <v>136</v>
      </c>
      <c r="X138" s="368" t="s">
        <v>136</v>
      </c>
      <c r="Y138" s="368" t="s">
        <v>136</v>
      </c>
      <c r="Z138" s="368" t="s">
        <v>136</v>
      </c>
      <c r="AA138" s="348">
        <v>195000</v>
      </c>
      <c r="AB138" s="368" t="s">
        <v>87</v>
      </c>
      <c r="AC138" s="368" t="s">
        <v>136</v>
      </c>
      <c r="AD138" s="348">
        <f>U138</f>
        <v>1105000</v>
      </c>
      <c r="AE138" s="368" t="s">
        <v>136</v>
      </c>
      <c r="AF138" s="368" t="s">
        <v>136</v>
      </c>
      <c r="AG138" s="362">
        <v>45962</v>
      </c>
      <c r="AH138" s="362">
        <v>46054</v>
      </c>
      <c r="AI138" s="241"/>
      <c r="AJ138" s="201"/>
      <c r="AK138" s="374"/>
      <c r="AL138" s="375"/>
    </row>
    <row r="139" spans="1:44" ht="48" x14ac:dyDescent="0.25">
      <c r="A139" s="369"/>
      <c r="B139" s="369"/>
      <c r="C139" s="369"/>
      <c r="D139" s="369"/>
      <c r="E139" s="344"/>
      <c r="F139" s="369"/>
      <c r="G139" s="369"/>
      <c r="H139" s="369"/>
      <c r="I139" s="122" t="s">
        <v>363</v>
      </c>
      <c r="J139" s="122" t="s">
        <v>364</v>
      </c>
      <c r="K139" s="122" t="s">
        <v>365</v>
      </c>
      <c r="L139" s="122">
        <v>1</v>
      </c>
      <c r="M139" s="369"/>
      <c r="N139" s="369"/>
      <c r="O139" s="369"/>
      <c r="P139" s="369"/>
      <c r="Q139" s="369"/>
      <c r="R139" s="369"/>
      <c r="S139" s="377"/>
      <c r="T139" s="352"/>
      <c r="U139" s="349"/>
      <c r="V139" s="369"/>
      <c r="W139" s="369"/>
      <c r="X139" s="369"/>
      <c r="Y139" s="369"/>
      <c r="Z139" s="369"/>
      <c r="AA139" s="349"/>
      <c r="AB139" s="369"/>
      <c r="AC139" s="369"/>
      <c r="AD139" s="349"/>
      <c r="AE139" s="369"/>
      <c r="AF139" s="369"/>
      <c r="AG139" s="363"/>
      <c r="AH139" s="363"/>
      <c r="AI139" s="344"/>
      <c r="AJ139" s="201"/>
      <c r="AK139" s="374"/>
      <c r="AL139" s="375"/>
    </row>
    <row r="140" spans="1:44" ht="36" x14ac:dyDescent="0.25">
      <c r="A140" s="369"/>
      <c r="B140" s="369"/>
      <c r="C140" s="369"/>
      <c r="D140" s="369"/>
      <c r="E140" s="242"/>
      <c r="F140" s="369"/>
      <c r="G140" s="369"/>
      <c r="H140" s="369"/>
      <c r="I140" s="122" t="s">
        <v>640</v>
      </c>
      <c r="J140" s="122" t="s">
        <v>655</v>
      </c>
      <c r="K140" s="122" t="s">
        <v>642</v>
      </c>
      <c r="L140" s="123">
        <v>280000</v>
      </c>
      <c r="M140" s="369"/>
      <c r="N140" s="369"/>
      <c r="O140" s="369"/>
      <c r="P140" s="369"/>
      <c r="Q140" s="369"/>
      <c r="R140" s="369"/>
      <c r="S140" s="377"/>
      <c r="T140" s="353"/>
      <c r="U140" s="350"/>
      <c r="V140" s="369"/>
      <c r="W140" s="369"/>
      <c r="X140" s="369"/>
      <c r="Y140" s="369"/>
      <c r="Z140" s="369"/>
      <c r="AA140" s="350"/>
      <c r="AB140" s="369"/>
      <c r="AC140" s="369"/>
      <c r="AD140" s="350"/>
      <c r="AE140" s="369"/>
      <c r="AF140" s="369"/>
      <c r="AG140" s="363"/>
      <c r="AH140" s="363"/>
      <c r="AI140" s="242"/>
      <c r="AJ140" s="201"/>
      <c r="AK140" s="374"/>
      <c r="AL140" s="375"/>
    </row>
    <row r="141" spans="1:44" ht="96" x14ac:dyDescent="0.25">
      <c r="A141" s="369" t="s">
        <v>712</v>
      </c>
      <c r="B141" s="369" t="s">
        <v>713</v>
      </c>
      <c r="C141" s="369" t="s">
        <v>637</v>
      </c>
      <c r="D141" s="369" t="s">
        <v>609</v>
      </c>
      <c r="E141" s="241" t="s">
        <v>714</v>
      </c>
      <c r="F141" s="369" t="s">
        <v>611</v>
      </c>
      <c r="G141" s="369" t="s">
        <v>79</v>
      </c>
      <c r="H141" s="369" t="s">
        <v>79</v>
      </c>
      <c r="I141" s="122" t="s">
        <v>612</v>
      </c>
      <c r="J141" s="122" t="s">
        <v>613</v>
      </c>
      <c r="K141" s="122" t="s">
        <v>614</v>
      </c>
      <c r="L141" s="122">
        <v>7</v>
      </c>
      <c r="M141" s="369" t="s">
        <v>82</v>
      </c>
      <c r="N141" s="369" t="s">
        <v>697</v>
      </c>
      <c r="O141" s="369" t="s">
        <v>361</v>
      </c>
      <c r="P141" s="369" t="s">
        <v>85</v>
      </c>
      <c r="Q141" s="369" t="s">
        <v>134</v>
      </c>
      <c r="R141" s="369" t="s">
        <v>135</v>
      </c>
      <c r="S141" s="377"/>
      <c r="T141" s="351">
        <v>274550</v>
      </c>
      <c r="U141" s="348">
        <f>T141</f>
        <v>274550</v>
      </c>
      <c r="V141" s="369" t="s">
        <v>136</v>
      </c>
      <c r="W141" s="369" t="s">
        <v>136</v>
      </c>
      <c r="X141" s="369" t="s">
        <v>136</v>
      </c>
      <c r="Y141" s="369" t="s">
        <v>136</v>
      </c>
      <c r="Z141" s="369" t="s">
        <v>136</v>
      </c>
      <c r="AA141" s="348">
        <v>48450</v>
      </c>
      <c r="AB141" s="369"/>
      <c r="AC141" s="369"/>
      <c r="AD141" s="348">
        <f>U141</f>
        <v>274550</v>
      </c>
      <c r="AE141" s="369" t="s">
        <v>136</v>
      </c>
      <c r="AF141" s="369" t="s">
        <v>136</v>
      </c>
      <c r="AG141" s="363">
        <v>45962</v>
      </c>
      <c r="AH141" s="363">
        <v>46054</v>
      </c>
      <c r="AI141" s="241"/>
      <c r="AJ141" s="201"/>
      <c r="AK141" s="374"/>
      <c r="AL141" s="375"/>
    </row>
    <row r="142" spans="1:44" ht="48" x14ac:dyDescent="0.25">
      <c r="A142" s="369"/>
      <c r="B142" s="369"/>
      <c r="C142" s="369"/>
      <c r="D142" s="369"/>
      <c r="E142" s="344"/>
      <c r="F142" s="369"/>
      <c r="G142" s="369"/>
      <c r="H142" s="369"/>
      <c r="I142" s="122" t="s">
        <v>363</v>
      </c>
      <c r="J142" s="122" t="s">
        <v>364</v>
      </c>
      <c r="K142" s="122" t="s">
        <v>365</v>
      </c>
      <c r="L142" s="122">
        <v>1</v>
      </c>
      <c r="M142" s="369"/>
      <c r="N142" s="369"/>
      <c r="O142" s="369"/>
      <c r="P142" s="369"/>
      <c r="Q142" s="369"/>
      <c r="R142" s="369"/>
      <c r="S142" s="377"/>
      <c r="T142" s="352"/>
      <c r="U142" s="349"/>
      <c r="V142" s="369"/>
      <c r="W142" s="369"/>
      <c r="X142" s="369"/>
      <c r="Y142" s="369"/>
      <c r="Z142" s="369"/>
      <c r="AA142" s="349"/>
      <c r="AB142" s="369"/>
      <c r="AC142" s="369"/>
      <c r="AD142" s="349"/>
      <c r="AE142" s="369"/>
      <c r="AF142" s="369"/>
      <c r="AG142" s="363"/>
      <c r="AH142" s="363"/>
      <c r="AI142" s="344"/>
      <c r="AJ142" s="201"/>
      <c r="AK142" s="374"/>
      <c r="AL142" s="375"/>
    </row>
    <row r="143" spans="1:44" ht="69.75" customHeight="1" x14ac:dyDescent="0.25">
      <c r="A143" s="370"/>
      <c r="B143" s="370"/>
      <c r="C143" s="370"/>
      <c r="D143" s="370"/>
      <c r="E143" s="242"/>
      <c r="F143" s="370"/>
      <c r="G143" s="370"/>
      <c r="H143" s="370"/>
      <c r="I143" s="122" t="s">
        <v>640</v>
      </c>
      <c r="J143" s="122" t="s">
        <v>655</v>
      </c>
      <c r="K143" s="122" t="s">
        <v>642</v>
      </c>
      <c r="L143" s="123">
        <v>73000</v>
      </c>
      <c r="M143" s="370"/>
      <c r="N143" s="370"/>
      <c r="O143" s="370"/>
      <c r="P143" s="370"/>
      <c r="Q143" s="370"/>
      <c r="R143" s="370"/>
      <c r="S143" s="378"/>
      <c r="T143" s="352"/>
      <c r="U143" s="350"/>
      <c r="V143" s="370"/>
      <c r="W143" s="370"/>
      <c r="X143" s="370"/>
      <c r="Y143" s="370"/>
      <c r="Z143" s="370"/>
      <c r="AA143" s="350"/>
      <c r="AB143" s="370"/>
      <c r="AC143" s="370"/>
      <c r="AD143" s="350"/>
      <c r="AE143" s="370"/>
      <c r="AF143" s="370"/>
      <c r="AG143" s="364"/>
      <c r="AH143" s="364"/>
      <c r="AI143" s="242"/>
      <c r="AJ143" s="201"/>
      <c r="AK143" s="374"/>
      <c r="AL143" s="375"/>
    </row>
    <row r="144" spans="1:44" ht="96" x14ac:dyDescent="0.25">
      <c r="A144" s="368" t="s">
        <v>712</v>
      </c>
      <c r="B144" s="379" t="s">
        <v>733</v>
      </c>
      <c r="C144" s="368" t="s">
        <v>637</v>
      </c>
      <c r="D144" s="368" t="s">
        <v>609</v>
      </c>
      <c r="E144" s="241" t="s">
        <v>715</v>
      </c>
      <c r="F144" s="368" t="s">
        <v>611</v>
      </c>
      <c r="G144" s="368" t="s">
        <v>79</v>
      </c>
      <c r="H144" s="368" t="s">
        <v>79</v>
      </c>
      <c r="I144" s="122" t="s">
        <v>612</v>
      </c>
      <c r="J144" s="122" t="s">
        <v>613</v>
      </c>
      <c r="K144" s="122" t="s">
        <v>614</v>
      </c>
      <c r="L144" s="122">
        <v>3</v>
      </c>
      <c r="M144" s="368" t="s">
        <v>82</v>
      </c>
      <c r="N144" s="368" t="s">
        <v>697</v>
      </c>
      <c r="O144" s="368" t="s">
        <v>361</v>
      </c>
      <c r="P144" s="368" t="s">
        <v>85</v>
      </c>
      <c r="Q144" s="368" t="s">
        <v>134</v>
      </c>
      <c r="R144" s="368" t="s">
        <v>135</v>
      </c>
      <c r="S144" s="376">
        <f>T144+T147</f>
        <v>2074850</v>
      </c>
      <c r="T144" s="348">
        <v>799850</v>
      </c>
      <c r="U144" s="348">
        <f>T144</f>
        <v>799850</v>
      </c>
      <c r="V144" s="368" t="s">
        <v>136</v>
      </c>
      <c r="W144" s="368" t="s">
        <v>136</v>
      </c>
      <c r="X144" s="368" t="s">
        <v>136</v>
      </c>
      <c r="Y144" s="368" t="s">
        <v>136</v>
      </c>
      <c r="Z144" s="368" t="s">
        <v>136</v>
      </c>
      <c r="AA144" s="348">
        <v>141150</v>
      </c>
      <c r="AB144" s="368" t="s">
        <v>87</v>
      </c>
      <c r="AC144" s="368" t="s">
        <v>136</v>
      </c>
      <c r="AD144" s="348">
        <f>U144</f>
        <v>799850</v>
      </c>
      <c r="AE144" s="368" t="s">
        <v>136</v>
      </c>
      <c r="AF144" s="368" t="s">
        <v>136</v>
      </c>
      <c r="AG144" s="362">
        <v>46174</v>
      </c>
      <c r="AH144" s="362">
        <v>46235</v>
      </c>
      <c r="AI144" s="241"/>
      <c r="AJ144" s="201"/>
    </row>
    <row r="145" spans="1:43" ht="36" x14ac:dyDescent="0.25">
      <c r="A145" s="369"/>
      <c r="B145" s="380"/>
      <c r="C145" s="369"/>
      <c r="D145" s="369"/>
      <c r="E145" s="344"/>
      <c r="F145" s="369"/>
      <c r="G145" s="369"/>
      <c r="H145" s="369"/>
      <c r="I145" s="122" t="s">
        <v>640</v>
      </c>
      <c r="J145" s="122" t="s">
        <v>655</v>
      </c>
      <c r="K145" s="122" t="s">
        <v>642</v>
      </c>
      <c r="L145" s="122">
        <v>27500</v>
      </c>
      <c r="M145" s="369"/>
      <c r="N145" s="369"/>
      <c r="O145" s="369"/>
      <c r="P145" s="369"/>
      <c r="Q145" s="369"/>
      <c r="R145" s="369"/>
      <c r="S145" s="377"/>
      <c r="T145" s="349"/>
      <c r="U145" s="349"/>
      <c r="V145" s="369"/>
      <c r="W145" s="369"/>
      <c r="X145" s="369"/>
      <c r="Y145" s="369"/>
      <c r="Z145" s="369"/>
      <c r="AA145" s="349"/>
      <c r="AB145" s="369"/>
      <c r="AC145" s="369"/>
      <c r="AD145" s="349"/>
      <c r="AE145" s="369"/>
      <c r="AF145" s="369"/>
      <c r="AG145" s="363"/>
      <c r="AH145" s="363"/>
      <c r="AI145" s="344"/>
      <c r="AJ145" s="204"/>
    </row>
    <row r="146" spans="1:43" ht="48" x14ac:dyDescent="0.25">
      <c r="A146" s="369"/>
      <c r="B146" s="380"/>
      <c r="C146" s="369"/>
      <c r="D146" s="369"/>
      <c r="E146" s="344"/>
      <c r="F146" s="369"/>
      <c r="G146" s="369"/>
      <c r="H146" s="369"/>
      <c r="I146" s="113" t="s">
        <v>363</v>
      </c>
      <c r="J146" s="113" t="s">
        <v>364</v>
      </c>
      <c r="K146" s="113" t="s">
        <v>365</v>
      </c>
      <c r="L146" s="113">
        <v>1</v>
      </c>
      <c r="M146" s="369"/>
      <c r="N146" s="369"/>
      <c r="O146" s="369"/>
      <c r="P146" s="369"/>
      <c r="Q146" s="369"/>
      <c r="R146" s="369"/>
      <c r="S146" s="377"/>
      <c r="T146" s="349"/>
      <c r="U146" s="349"/>
      <c r="V146" s="369"/>
      <c r="W146" s="369"/>
      <c r="X146" s="369"/>
      <c r="Y146" s="369"/>
      <c r="Z146" s="369"/>
      <c r="AA146" s="349"/>
      <c r="AB146" s="369"/>
      <c r="AC146" s="369"/>
      <c r="AD146" s="349"/>
      <c r="AE146" s="369"/>
      <c r="AF146" s="369"/>
      <c r="AG146" s="363"/>
      <c r="AH146" s="363"/>
      <c r="AI146" s="344"/>
    </row>
    <row r="147" spans="1:43" ht="48" x14ac:dyDescent="0.25">
      <c r="A147" s="369" t="s">
        <v>712</v>
      </c>
      <c r="B147" s="380" t="s">
        <v>713</v>
      </c>
      <c r="C147" s="369" t="s">
        <v>637</v>
      </c>
      <c r="D147" s="369" t="s">
        <v>609</v>
      </c>
      <c r="E147" s="358" t="s">
        <v>716</v>
      </c>
      <c r="F147" s="369" t="s">
        <v>611</v>
      </c>
      <c r="G147" s="369" t="s">
        <v>79</v>
      </c>
      <c r="H147" s="369" t="s">
        <v>79</v>
      </c>
      <c r="I147" s="122" t="s">
        <v>363</v>
      </c>
      <c r="J147" s="122" t="s">
        <v>364</v>
      </c>
      <c r="K147" s="122" t="s">
        <v>365</v>
      </c>
      <c r="L147" s="122">
        <v>1</v>
      </c>
      <c r="M147" s="369" t="s">
        <v>82</v>
      </c>
      <c r="N147" s="369" t="s">
        <v>697</v>
      </c>
      <c r="O147" s="369" t="s">
        <v>361</v>
      </c>
      <c r="P147" s="369" t="s">
        <v>85</v>
      </c>
      <c r="Q147" s="369" t="s">
        <v>134</v>
      </c>
      <c r="R147" s="369" t="s">
        <v>135</v>
      </c>
      <c r="S147" s="377"/>
      <c r="T147" s="361">
        <v>1275000</v>
      </c>
      <c r="U147" s="360">
        <f>T147</f>
        <v>1275000</v>
      </c>
      <c r="V147" s="369" t="s">
        <v>136</v>
      </c>
      <c r="W147" s="369" t="s">
        <v>136</v>
      </c>
      <c r="X147" s="369" t="s">
        <v>136</v>
      </c>
      <c r="Y147" s="369" t="s">
        <v>136</v>
      </c>
      <c r="Z147" s="369" t="s">
        <v>136</v>
      </c>
      <c r="AA147" s="360">
        <v>225000</v>
      </c>
      <c r="AB147" s="369" t="s">
        <v>87</v>
      </c>
      <c r="AC147" s="369"/>
      <c r="AD147" s="360">
        <f>U147</f>
        <v>1275000</v>
      </c>
      <c r="AE147" s="369"/>
      <c r="AF147" s="369"/>
      <c r="AG147" s="363"/>
      <c r="AH147" s="363"/>
      <c r="AI147" s="358"/>
    </row>
    <row r="148" spans="1:43" ht="96" x14ac:dyDescent="0.25">
      <c r="A148" s="369"/>
      <c r="B148" s="380"/>
      <c r="C148" s="369"/>
      <c r="D148" s="369"/>
      <c r="E148" s="358"/>
      <c r="F148" s="369"/>
      <c r="G148" s="369"/>
      <c r="H148" s="369"/>
      <c r="I148" s="122" t="s">
        <v>612</v>
      </c>
      <c r="J148" s="122" t="s">
        <v>613</v>
      </c>
      <c r="K148" s="122" t="s">
        <v>614</v>
      </c>
      <c r="L148" s="122">
        <v>1</v>
      </c>
      <c r="M148" s="369"/>
      <c r="N148" s="369"/>
      <c r="O148" s="369"/>
      <c r="P148" s="369"/>
      <c r="Q148" s="369"/>
      <c r="R148" s="369"/>
      <c r="S148" s="377"/>
      <c r="T148" s="361"/>
      <c r="U148" s="360"/>
      <c r="V148" s="369"/>
      <c r="W148" s="369"/>
      <c r="X148" s="369"/>
      <c r="Y148" s="369"/>
      <c r="Z148" s="369"/>
      <c r="AA148" s="360"/>
      <c r="AB148" s="369"/>
      <c r="AC148" s="369"/>
      <c r="AD148" s="360"/>
      <c r="AE148" s="369"/>
      <c r="AF148" s="369"/>
      <c r="AG148" s="363"/>
      <c r="AH148" s="363"/>
      <c r="AI148" s="358"/>
    </row>
    <row r="149" spans="1:43" ht="36" x14ac:dyDescent="0.25">
      <c r="A149" s="370"/>
      <c r="B149" s="381"/>
      <c r="C149" s="370"/>
      <c r="D149" s="370"/>
      <c r="E149" s="358"/>
      <c r="F149" s="370"/>
      <c r="G149" s="370"/>
      <c r="H149" s="370"/>
      <c r="I149" s="122" t="s">
        <v>640</v>
      </c>
      <c r="J149" s="122" t="s">
        <v>655</v>
      </c>
      <c r="K149" s="122" t="s">
        <v>642</v>
      </c>
      <c r="L149" s="123">
        <v>10000</v>
      </c>
      <c r="M149" s="370"/>
      <c r="N149" s="370"/>
      <c r="O149" s="370"/>
      <c r="P149" s="370"/>
      <c r="Q149" s="370"/>
      <c r="R149" s="370"/>
      <c r="S149" s="378"/>
      <c r="T149" s="361"/>
      <c r="U149" s="360"/>
      <c r="V149" s="370"/>
      <c r="W149" s="370"/>
      <c r="X149" s="370"/>
      <c r="Y149" s="370"/>
      <c r="Z149" s="370"/>
      <c r="AA149" s="360"/>
      <c r="AB149" s="370"/>
      <c r="AC149" s="370"/>
      <c r="AD149" s="360"/>
      <c r="AE149" s="370"/>
      <c r="AF149" s="370"/>
      <c r="AG149" s="364"/>
      <c r="AH149" s="364"/>
      <c r="AI149" s="358"/>
    </row>
    <row r="150" spans="1:43" ht="48" customHeight="1" x14ac:dyDescent="0.25">
      <c r="A150" s="358" t="s">
        <v>717</v>
      </c>
      <c r="B150" s="358" t="s">
        <v>718</v>
      </c>
      <c r="C150" s="241" t="s">
        <v>719</v>
      </c>
      <c r="D150" s="241" t="s">
        <v>355</v>
      </c>
      <c r="E150" s="358" t="s">
        <v>720</v>
      </c>
      <c r="F150" s="358" t="s">
        <v>611</v>
      </c>
      <c r="G150" s="358" t="s">
        <v>79</v>
      </c>
      <c r="H150" s="358" t="s">
        <v>79</v>
      </c>
      <c r="I150" s="241" t="s">
        <v>363</v>
      </c>
      <c r="J150" s="241" t="s">
        <v>364</v>
      </c>
      <c r="K150" s="241" t="s">
        <v>365</v>
      </c>
      <c r="L150" s="241">
        <v>1</v>
      </c>
      <c r="M150" s="358" t="s">
        <v>82</v>
      </c>
      <c r="N150" s="358" t="s">
        <v>721</v>
      </c>
      <c r="O150" s="358" t="s">
        <v>361</v>
      </c>
      <c r="P150" s="358" t="s">
        <v>85</v>
      </c>
      <c r="Q150" s="358" t="s">
        <v>134</v>
      </c>
      <c r="R150" s="358" t="s">
        <v>135</v>
      </c>
      <c r="S150" s="361" t="s">
        <v>722</v>
      </c>
      <c r="T150" s="361" t="s">
        <v>722</v>
      </c>
      <c r="U150" s="361" t="s">
        <v>722</v>
      </c>
      <c r="V150" s="358" t="s">
        <v>136</v>
      </c>
      <c r="W150" s="358" t="s">
        <v>136</v>
      </c>
      <c r="X150" s="358" t="s">
        <v>136</v>
      </c>
      <c r="Y150" s="358" t="s">
        <v>136</v>
      </c>
      <c r="Z150" s="358" t="s">
        <v>136</v>
      </c>
      <c r="AA150" s="360">
        <v>270000</v>
      </c>
      <c r="AB150" s="358" t="s">
        <v>87</v>
      </c>
      <c r="AC150" s="358" t="s">
        <v>136</v>
      </c>
      <c r="AD150" s="360" t="str">
        <f>U150</f>
        <v>1 530 
000</v>
      </c>
      <c r="AE150" s="358" t="s">
        <v>136</v>
      </c>
      <c r="AF150" s="358" t="s">
        <v>136</v>
      </c>
      <c r="AG150" s="382">
        <v>45627</v>
      </c>
      <c r="AH150" s="382">
        <v>45689</v>
      </c>
      <c r="AI150" s="358"/>
    </row>
    <row r="151" spans="1:43" ht="34.5" customHeight="1" x14ac:dyDescent="0.25">
      <c r="A151" s="358"/>
      <c r="B151" s="358"/>
      <c r="C151" s="344"/>
      <c r="D151" s="344"/>
      <c r="E151" s="358"/>
      <c r="F151" s="358"/>
      <c r="G151" s="358"/>
      <c r="H151" s="358"/>
      <c r="I151" s="242"/>
      <c r="J151" s="242" t="s">
        <v>364</v>
      </c>
      <c r="K151" s="242" t="s">
        <v>365</v>
      </c>
      <c r="L151" s="242">
        <v>1</v>
      </c>
      <c r="M151" s="358"/>
      <c r="N151" s="358"/>
      <c r="O151" s="358"/>
      <c r="P151" s="358"/>
      <c r="Q151" s="358"/>
      <c r="R151" s="358"/>
      <c r="S151" s="360"/>
      <c r="T151" s="360"/>
      <c r="U151" s="360"/>
      <c r="V151" s="358"/>
      <c r="W151" s="358"/>
      <c r="X151" s="358"/>
      <c r="Y151" s="358"/>
      <c r="Z151" s="358"/>
      <c r="AA151" s="360"/>
      <c r="AB151" s="358"/>
      <c r="AC151" s="358"/>
      <c r="AD151" s="360"/>
      <c r="AE151" s="358"/>
      <c r="AF151" s="358"/>
      <c r="AG151" s="382"/>
      <c r="AH151" s="382"/>
      <c r="AI151" s="358"/>
    </row>
    <row r="152" spans="1:43" ht="80.25" customHeight="1" x14ac:dyDescent="0.25">
      <c r="A152" s="358"/>
      <c r="B152" s="358"/>
      <c r="C152" s="242"/>
      <c r="D152" s="242"/>
      <c r="E152" s="358"/>
      <c r="F152" s="358"/>
      <c r="G152" s="358"/>
      <c r="H152" s="358"/>
      <c r="I152" s="122" t="s">
        <v>723</v>
      </c>
      <c r="J152" s="122" t="s">
        <v>367</v>
      </c>
      <c r="K152" s="122" t="s">
        <v>619</v>
      </c>
      <c r="L152" s="199">
        <v>50000</v>
      </c>
      <c r="M152" s="358"/>
      <c r="N152" s="358"/>
      <c r="O152" s="358"/>
      <c r="P152" s="358"/>
      <c r="Q152" s="358"/>
      <c r="R152" s="358"/>
      <c r="S152" s="360"/>
      <c r="T152" s="360"/>
      <c r="U152" s="360"/>
      <c r="V152" s="358"/>
      <c r="W152" s="358"/>
      <c r="X152" s="358"/>
      <c r="Y152" s="358"/>
      <c r="Z152" s="358"/>
      <c r="AA152" s="360"/>
      <c r="AB152" s="358"/>
      <c r="AC152" s="358"/>
      <c r="AD152" s="360"/>
      <c r="AE152" s="358"/>
      <c r="AF152" s="358"/>
      <c r="AG152" s="382"/>
      <c r="AH152" s="382"/>
      <c r="AI152" s="358"/>
    </row>
    <row r="153" spans="1:43" ht="69" customHeight="1" x14ac:dyDescent="0.25">
      <c r="A153" s="358" t="s">
        <v>724</v>
      </c>
      <c r="B153" s="358" t="s">
        <v>725</v>
      </c>
      <c r="C153" s="241" t="s">
        <v>719</v>
      </c>
      <c r="D153" s="241" t="s">
        <v>355</v>
      </c>
      <c r="E153" s="358" t="s">
        <v>726</v>
      </c>
      <c r="F153" s="358" t="s">
        <v>611</v>
      </c>
      <c r="G153" s="358" t="s">
        <v>79</v>
      </c>
      <c r="H153" s="358" t="s">
        <v>79</v>
      </c>
      <c r="I153" s="122" t="s">
        <v>727</v>
      </c>
      <c r="J153" s="122" t="s">
        <v>367</v>
      </c>
      <c r="K153" s="122" t="s">
        <v>619</v>
      </c>
      <c r="L153" s="122">
        <v>800</v>
      </c>
      <c r="M153" s="358" t="s">
        <v>82</v>
      </c>
      <c r="N153" s="358" t="s">
        <v>728</v>
      </c>
      <c r="O153" s="358" t="s">
        <v>361</v>
      </c>
      <c r="P153" s="358" t="s">
        <v>85</v>
      </c>
      <c r="Q153" s="358" t="s">
        <v>134</v>
      </c>
      <c r="R153" s="358" t="s">
        <v>135</v>
      </c>
      <c r="S153" s="360">
        <v>500000</v>
      </c>
      <c r="T153" s="360">
        <v>500000</v>
      </c>
      <c r="U153" s="360">
        <v>500000</v>
      </c>
      <c r="V153" s="358" t="s">
        <v>136</v>
      </c>
      <c r="W153" s="358" t="s">
        <v>136</v>
      </c>
      <c r="X153" s="358" t="s">
        <v>136</v>
      </c>
      <c r="Y153" s="358" t="s">
        <v>136</v>
      </c>
      <c r="Z153" s="358" t="s">
        <v>136</v>
      </c>
      <c r="AA153" s="360">
        <v>88236</v>
      </c>
      <c r="AB153" s="358" t="s">
        <v>87</v>
      </c>
      <c r="AC153" s="358" t="s">
        <v>136</v>
      </c>
      <c r="AD153" s="360">
        <f>U153</f>
        <v>500000</v>
      </c>
      <c r="AE153" s="358" t="s">
        <v>136</v>
      </c>
      <c r="AF153" s="358" t="s">
        <v>136</v>
      </c>
      <c r="AG153" s="382">
        <v>45901</v>
      </c>
      <c r="AH153" s="382">
        <v>45962</v>
      </c>
      <c r="AI153" s="358"/>
    </row>
    <row r="154" spans="1:43" ht="144" x14ac:dyDescent="0.25">
      <c r="A154" s="358"/>
      <c r="B154" s="358"/>
      <c r="C154" s="344"/>
      <c r="D154" s="344"/>
      <c r="E154" s="358"/>
      <c r="F154" s="358"/>
      <c r="G154" s="358"/>
      <c r="H154" s="358"/>
      <c r="I154" s="122" t="s">
        <v>729</v>
      </c>
      <c r="J154" s="122" t="s">
        <v>359</v>
      </c>
      <c r="K154" s="122" t="s">
        <v>642</v>
      </c>
      <c r="L154" s="122">
        <v>120</v>
      </c>
      <c r="M154" s="358"/>
      <c r="N154" s="358"/>
      <c r="O154" s="358"/>
      <c r="P154" s="358"/>
      <c r="Q154" s="358"/>
      <c r="R154" s="358"/>
      <c r="S154" s="360"/>
      <c r="T154" s="360"/>
      <c r="U154" s="360"/>
      <c r="V154" s="358"/>
      <c r="W154" s="358"/>
      <c r="X154" s="358"/>
      <c r="Y154" s="358"/>
      <c r="Z154" s="358"/>
      <c r="AA154" s="360"/>
      <c r="AB154" s="358"/>
      <c r="AC154" s="358"/>
      <c r="AD154" s="360"/>
      <c r="AE154" s="358"/>
      <c r="AF154" s="358"/>
      <c r="AG154" s="382"/>
      <c r="AH154" s="382"/>
      <c r="AI154" s="358"/>
    </row>
    <row r="155" spans="1:43" ht="48" x14ac:dyDescent="0.25">
      <c r="A155" s="358"/>
      <c r="B155" s="358"/>
      <c r="C155" s="242"/>
      <c r="D155" s="242"/>
      <c r="E155" s="358"/>
      <c r="F155" s="358"/>
      <c r="G155" s="358"/>
      <c r="H155" s="358"/>
      <c r="I155" s="122" t="s">
        <v>363</v>
      </c>
      <c r="J155" s="122" t="s">
        <v>364</v>
      </c>
      <c r="K155" s="122" t="s">
        <v>365</v>
      </c>
      <c r="L155" s="122">
        <v>1</v>
      </c>
      <c r="M155" s="358"/>
      <c r="N155" s="358"/>
      <c r="O155" s="358"/>
      <c r="P155" s="358"/>
      <c r="Q155" s="358"/>
      <c r="R155" s="358"/>
      <c r="S155" s="360"/>
      <c r="T155" s="360"/>
      <c r="U155" s="360"/>
      <c r="V155" s="358"/>
      <c r="W155" s="358"/>
      <c r="X155" s="358"/>
      <c r="Y155" s="358"/>
      <c r="Z155" s="358"/>
      <c r="AA155" s="360"/>
      <c r="AB155" s="358"/>
      <c r="AC155" s="358"/>
      <c r="AD155" s="360"/>
      <c r="AE155" s="358"/>
      <c r="AF155" s="358"/>
      <c r="AG155" s="382"/>
      <c r="AH155" s="382"/>
      <c r="AI155" s="358"/>
    </row>
    <row r="156" spans="1:43" ht="96" x14ac:dyDescent="0.25">
      <c r="A156" s="383" t="s">
        <v>734</v>
      </c>
      <c r="B156" s="241" t="s">
        <v>735</v>
      </c>
      <c r="C156" s="241" t="s">
        <v>637</v>
      </c>
      <c r="D156" s="241" t="s">
        <v>609</v>
      </c>
      <c r="E156" s="241" t="s">
        <v>648</v>
      </c>
      <c r="F156" s="241" t="s">
        <v>611</v>
      </c>
      <c r="G156" s="241" t="s">
        <v>79</v>
      </c>
      <c r="H156" s="241" t="s">
        <v>79</v>
      </c>
      <c r="I156" s="122" t="s">
        <v>612</v>
      </c>
      <c r="J156" s="122" t="s">
        <v>613</v>
      </c>
      <c r="K156" s="122" t="s">
        <v>614</v>
      </c>
      <c r="L156" s="122">
        <v>12</v>
      </c>
      <c r="M156" s="241" t="s">
        <v>82</v>
      </c>
      <c r="N156" s="241" t="s">
        <v>649</v>
      </c>
      <c r="O156" s="348" t="s">
        <v>361</v>
      </c>
      <c r="P156" s="348" t="s">
        <v>85</v>
      </c>
      <c r="Q156" s="348" t="s">
        <v>134</v>
      </c>
      <c r="R156" s="348" t="s">
        <v>135</v>
      </c>
      <c r="S156" s="348">
        <f>T156</f>
        <v>1275000</v>
      </c>
      <c r="T156" s="348">
        <v>1275000</v>
      </c>
      <c r="U156" s="348">
        <f>T156</f>
        <v>1275000</v>
      </c>
      <c r="V156" s="348" t="s">
        <v>136</v>
      </c>
      <c r="W156" s="348" t="s">
        <v>136</v>
      </c>
      <c r="X156" s="348" t="s">
        <v>136</v>
      </c>
      <c r="Y156" s="348" t="s">
        <v>136</v>
      </c>
      <c r="Z156" s="348" t="s">
        <v>136</v>
      </c>
      <c r="AA156" s="348">
        <v>225000</v>
      </c>
      <c r="AB156" s="348" t="s">
        <v>87</v>
      </c>
      <c r="AC156" s="348" t="s">
        <v>136</v>
      </c>
      <c r="AD156" s="348">
        <f>U156</f>
        <v>1275000</v>
      </c>
      <c r="AE156" s="348" t="s">
        <v>136</v>
      </c>
      <c r="AF156" s="348" t="s">
        <v>136</v>
      </c>
      <c r="AG156" s="371">
        <v>45658</v>
      </c>
      <c r="AH156" s="386">
        <v>45719</v>
      </c>
      <c r="AI156" s="358"/>
    </row>
    <row r="157" spans="1:43" ht="24" customHeight="1" x14ac:dyDescent="0.25">
      <c r="A157" s="384"/>
      <c r="B157" s="344"/>
      <c r="C157" s="344"/>
      <c r="D157" s="344"/>
      <c r="E157" s="344"/>
      <c r="F157" s="344"/>
      <c r="G157" s="344"/>
      <c r="H157" s="344"/>
      <c r="I157" s="241" t="s">
        <v>363</v>
      </c>
      <c r="J157" s="241" t="s">
        <v>364</v>
      </c>
      <c r="K157" s="241" t="s">
        <v>365</v>
      </c>
      <c r="L157" s="241">
        <v>1</v>
      </c>
      <c r="M157" s="344"/>
      <c r="N157" s="344"/>
      <c r="O157" s="349"/>
      <c r="P157" s="349"/>
      <c r="Q157" s="349"/>
      <c r="R157" s="349"/>
      <c r="S157" s="349"/>
      <c r="T157" s="349"/>
      <c r="U157" s="349"/>
      <c r="V157" s="349"/>
      <c r="W157" s="349"/>
      <c r="X157" s="349"/>
      <c r="Y157" s="349"/>
      <c r="Z157" s="349"/>
      <c r="AA157" s="349"/>
      <c r="AB157" s="349"/>
      <c r="AC157" s="349"/>
      <c r="AD157" s="349"/>
      <c r="AE157" s="349"/>
      <c r="AF157" s="349"/>
      <c r="AG157" s="372"/>
      <c r="AH157" s="387"/>
      <c r="AI157" s="358"/>
    </row>
    <row r="158" spans="1:43" ht="36" customHeight="1" x14ac:dyDescent="0.25">
      <c r="A158" s="384"/>
      <c r="B158" s="344"/>
      <c r="C158" s="344"/>
      <c r="D158" s="344"/>
      <c r="E158" s="344"/>
      <c r="F158" s="344"/>
      <c r="G158" s="344"/>
      <c r="H158" s="344"/>
      <c r="I158" s="242"/>
      <c r="J158" s="242"/>
      <c r="K158" s="242"/>
      <c r="L158" s="242"/>
      <c r="M158" s="344"/>
      <c r="N158" s="344"/>
      <c r="O158" s="349"/>
      <c r="P158" s="349"/>
      <c r="Q158" s="349"/>
      <c r="R158" s="349"/>
      <c r="S158" s="349"/>
      <c r="T158" s="349"/>
      <c r="U158" s="349"/>
      <c r="V158" s="349"/>
      <c r="W158" s="349"/>
      <c r="X158" s="349"/>
      <c r="Y158" s="349"/>
      <c r="Z158" s="349"/>
      <c r="AA158" s="349"/>
      <c r="AB158" s="349"/>
      <c r="AC158" s="349"/>
      <c r="AD158" s="349"/>
      <c r="AE158" s="349"/>
      <c r="AF158" s="349"/>
      <c r="AG158" s="372"/>
      <c r="AH158" s="387"/>
      <c r="AI158" s="358"/>
    </row>
    <row r="159" spans="1:43" ht="72" customHeight="1" x14ac:dyDescent="0.25">
      <c r="A159" s="385"/>
      <c r="B159" s="242"/>
      <c r="C159" s="242"/>
      <c r="D159" s="242"/>
      <c r="E159" s="242"/>
      <c r="F159" s="242"/>
      <c r="G159" s="242"/>
      <c r="H159" s="242"/>
      <c r="I159" s="195" t="s">
        <v>650</v>
      </c>
      <c r="J159" s="195" t="s">
        <v>641</v>
      </c>
      <c r="K159" s="195" t="s">
        <v>452</v>
      </c>
      <c r="L159" s="195">
        <v>122999</v>
      </c>
      <c r="M159" s="242"/>
      <c r="N159" s="242"/>
      <c r="O159" s="350"/>
      <c r="P159" s="350"/>
      <c r="Q159" s="350"/>
      <c r="R159" s="350"/>
      <c r="S159" s="350"/>
      <c r="T159" s="350"/>
      <c r="U159" s="350"/>
      <c r="V159" s="350"/>
      <c r="W159" s="350"/>
      <c r="X159" s="350"/>
      <c r="Y159" s="350"/>
      <c r="Z159" s="350"/>
      <c r="AA159" s="350"/>
      <c r="AB159" s="350"/>
      <c r="AC159" s="350"/>
      <c r="AD159" s="350"/>
      <c r="AE159" s="350"/>
      <c r="AF159" s="350"/>
      <c r="AG159" s="373"/>
      <c r="AH159" s="388"/>
      <c r="AI159" s="358"/>
      <c r="AJ159" s="202"/>
      <c r="AK159" s="202"/>
      <c r="AL159" s="202"/>
      <c r="AM159" s="202"/>
      <c r="AN159" s="202"/>
      <c r="AO159" s="202"/>
      <c r="AP159" s="202"/>
      <c r="AQ159" s="202"/>
    </row>
    <row r="165" spans="1:35" x14ac:dyDescent="0.25">
      <c r="A165" s="205" t="s">
        <v>23</v>
      </c>
      <c r="B165" s="14"/>
      <c r="C165" s="14"/>
      <c r="D165" s="128"/>
      <c r="E165" s="128"/>
      <c r="F165" s="128"/>
      <c r="G165" s="128"/>
      <c r="H165" s="128"/>
      <c r="I165" s="128"/>
      <c r="J165" s="14"/>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row>
    <row r="166" spans="1:35" x14ac:dyDescent="0.25">
      <c r="A166" s="14" t="s">
        <v>73</v>
      </c>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28"/>
      <c r="AH166" s="14"/>
      <c r="AI166" s="14"/>
    </row>
    <row r="167" spans="1:35" x14ac:dyDescent="0.25">
      <c r="A167" s="14" t="s">
        <v>74</v>
      </c>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28"/>
      <c r="AH167" s="14"/>
      <c r="AI167" s="14"/>
    </row>
    <row r="168" spans="1:35" x14ac:dyDescent="0.25">
      <c r="A168" s="128"/>
      <c r="B168" s="128"/>
      <c r="C168" s="128"/>
      <c r="D168" s="128"/>
      <c r="E168" s="128"/>
      <c r="F168" s="128"/>
      <c r="G168" s="128"/>
      <c r="H168" s="128"/>
      <c r="I168" s="128"/>
      <c r="J168" s="14"/>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206"/>
      <c r="AH168" s="128"/>
      <c r="AI168" s="128"/>
    </row>
    <row r="169" spans="1:35" x14ac:dyDescent="0.25">
      <c r="A169" s="128"/>
      <c r="B169" s="128"/>
      <c r="C169" s="128"/>
      <c r="D169" s="128"/>
      <c r="E169" s="128"/>
      <c r="F169" s="128"/>
      <c r="G169" s="128"/>
      <c r="H169" s="128"/>
      <c r="I169" s="128"/>
      <c r="J169" s="14"/>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H169" s="128"/>
      <c r="AI169" s="128"/>
    </row>
    <row r="170" spans="1:35" x14ac:dyDescent="0.25">
      <c r="A170" s="128"/>
      <c r="B170" s="128"/>
      <c r="C170" s="128"/>
      <c r="D170" s="128"/>
      <c r="E170" s="128"/>
      <c r="F170" s="128"/>
      <c r="G170" s="128"/>
      <c r="H170" s="128"/>
      <c r="I170" s="128"/>
      <c r="J170" s="14"/>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H170" s="128"/>
      <c r="AI170" s="128"/>
    </row>
    <row r="171" spans="1:35" x14ac:dyDescent="0.25">
      <c r="A171" s="206" t="s">
        <v>24</v>
      </c>
      <c r="B171" s="206"/>
      <c r="C171" s="206"/>
      <c r="D171" s="206"/>
      <c r="E171" s="206"/>
      <c r="F171" s="206"/>
      <c r="G171" s="206"/>
      <c r="H171" s="206"/>
      <c r="I171" s="206"/>
      <c r="J171" s="206"/>
      <c r="K171" s="206"/>
      <c r="L171" s="206"/>
      <c r="M171" s="206"/>
      <c r="N171" s="206"/>
      <c r="O171" s="206"/>
      <c r="P171" s="206"/>
      <c r="Q171" s="206"/>
      <c r="R171" s="206"/>
      <c r="S171" s="206"/>
      <c r="T171" s="206"/>
      <c r="U171" s="206"/>
      <c r="V171" s="206"/>
      <c r="W171" s="206"/>
      <c r="X171" s="206"/>
      <c r="Y171" s="206"/>
      <c r="Z171" s="206"/>
      <c r="AA171" s="206"/>
      <c r="AB171" s="206"/>
      <c r="AC171" s="206"/>
      <c r="AD171" s="206"/>
      <c r="AE171" s="206"/>
      <c r="AF171" s="206"/>
      <c r="AH171" s="206"/>
      <c r="AI171" s="206"/>
    </row>
  </sheetData>
  <mergeCells count="1106">
    <mergeCell ref="AE156:AE159"/>
    <mergeCell ref="AF156:AF159"/>
    <mergeCell ref="AG156:AG159"/>
    <mergeCell ref="AH156:AH159"/>
    <mergeCell ref="AI156:AI159"/>
    <mergeCell ref="I157:I158"/>
    <mergeCell ref="J157:J158"/>
    <mergeCell ref="K157:K158"/>
    <mergeCell ref="L157:L158"/>
    <mergeCell ref="Y156:Y159"/>
    <mergeCell ref="Z156:Z159"/>
    <mergeCell ref="AA156:AA159"/>
    <mergeCell ref="AB156:AB159"/>
    <mergeCell ref="AC156:AC159"/>
    <mergeCell ref="AD156:AD159"/>
    <mergeCell ref="S156:S159"/>
    <mergeCell ref="T156:T159"/>
    <mergeCell ref="U156:U159"/>
    <mergeCell ref="V156:V159"/>
    <mergeCell ref="W156:W159"/>
    <mergeCell ref="X156:X159"/>
    <mergeCell ref="M156:M159"/>
    <mergeCell ref="N156:N159"/>
    <mergeCell ref="O156:O159"/>
    <mergeCell ref="P156:P159"/>
    <mergeCell ref="Q156:Q159"/>
    <mergeCell ref="R156:R159"/>
    <mergeCell ref="AH153:AH155"/>
    <mergeCell ref="AI153:AI155"/>
    <mergeCell ref="A156:A159"/>
    <mergeCell ref="B156:B159"/>
    <mergeCell ref="C156:C159"/>
    <mergeCell ref="D156:D159"/>
    <mergeCell ref="E156:E159"/>
    <mergeCell ref="F156:F159"/>
    <mergeCell ref="G156:G159"/>
    <mergeCell ref="H156:H159"/>
    <mergeCell ref="AB153:AB155"/>
    <mergeCell ref="AC153:AC155"/>
    <mergeCell ref="AD153:AD155"/>
    <mergeCell ref="AE153:AE155"/>
    <mergeCell ref="AF153:AF155"/>
    <mergeCell ref="AG153:AG155"/>
    <mergeCell ref="V153:V155"/>
    <mergeCell ref="W153:W155"/>
    <mergeCell ref="X153:X155"/>
    <mergeCell ref="Y153:Y155"/>
    <mergeCell ref="Z153:Z155"/>
    <mergeCell ref="AA153:AA155"/>
    <mergeCell ref="P153:P155"/>
    <mergeCell ref="Q153:Q155"/>
    <mergeCell ref="R153:R155"/>
    <mergeCell ref="S153:S155"/>
    <mergeCell ref="T153:T155"/>
    <mergeCell ref="U153:U155"/>
    <mergeCell ref="F153:F155"/>
    <mergeCell ref="G153:G155"/>
    <mergeCell ref="H153:H155"/>
    <mergeCell ref="M153:M155"/>
    <mergeCell ref="N153:N155"/>
    <mergeCell ref="O153:O155"/>
    <mergeCell ref="AE150:AE152"/>
    <mergeCell ref="AF150:AF152"/>
    <mergeCell ref="AG150:AG152"/>
    <mergeCell ref="AH150:AH152"/>
    <mergeCell ref="AI150:AI152"/>
    <mergeCell ref="A153:A155"/>
    <mergeCell ref="B153:B155"/>
    <mergeCell ref="C153:C155"/>
    <mergeCell ref="D153:D155"/>
    <mergeCell ref="E153:E155"/>
    <mergeCell ref="Y150:Y152"/>
    <mergeCell ref="Z150:Z152"/>
    <mergeCell ref="AA150:AA152"/>
    <mergeCell ref="AB150:AB152"/>
    <mergeCell ref="AC150:AC152"/>
    <mergeCell ref="AD150:AD152"/>
    <mergeCell ref="S150:S152"/>
    <mergeCell ref="T150:T152"/>
    <mergeCell ref="U150:U152"/>
    <mergeCell ref="V150:V152"/>
    <mergeCell ref="W150:W152"/>
    <mergeCell ref="X150:X152"/>
    <mergeCell ref="M150:M152"/>
    <mergeCell ref="N150:N152"/>
    <mergeCell ref="O150:O152"/>
    <mergeCell ref="P150:P152"/>
    <mergeCell ref="Q150:Q152"/>
    <mergeCell ref="R150:R152"/>
    <mergeCell ref="G150:G152"/>
    <mergeCell ref="H150:H152"/>
    <mergeCell ref="I150:I151"/>
    <mergeCell ref="J150:J151"/>
    <mergeCell ref="K150:K151"/>
    <mergeCell ref="L150:L151"/>
    <mergeCell ref="A150:A152"/>
    <mergeCell ref="B150:B152"/>
    <mergeCell ref="C150:C152"/>
    <mergeCell ref="D150:D152"/>
    <mergeCell ref="E150:E152"/>
    <mergeCell ref="F150:F152"/>
    <mergeCell ref="AF144:AF149"/>
    <mergeCell ref="AG144:AG149"/>
    <mergeCell ref="AH144:AH149"/>
    <mergeCell ref="AI144:AI146"/>
    <mergeCell ref="E147:E149"/>
    <mergeCell ref="T147:T149"/>
    <mergeCell ref="U147:U149"/>
    <mergeCell ref="AA147:AA149"/>
    <mergeCell ref="AD147:AD149"/>
    <mergeCell ref="AI147:AI149"/>
    <mergeCell ref="Z144:Z149"/>
    <mergeCell ref="AA144:AA146"/>
    <mergeCell ref="AB144:AB149"/>
    <mergeCell ref="AC144:AC149"/>
    <mergeCell ref="AD144:AD146"/>
    <mergeCell ref="AE144:AE149"/>
    <mergeCell ref="T144:T146"/>
    <mergeCell ref="U144:U146"/>
    <mergeCell ref="V144:V149"/>
    <mergeCell ref="W144:W149"/>
    <mergeCell ref="X144:X149"/>
    <mergeCell ref="Y144:Y149"/>
    <mergeCell ref="AL141:AL143"/>
    <mergeCell ref="A144:A149"/>
    <mergeCell ref="B144:B149"/>
    <mergeCell ref="C144:C149"/>
    <mergeCell ref="D144:D149"/>
    <mergeCell ref="E144:E146"/>
    <mergeCell ref="F144:F149"/>
    <mergeCell ref="G144:G149"/>
    <mergeCell ref="H144:H149"/>
    <mergeCell ref="M144:M149"/>
    <mergeCell ref="AI138:AI140"/>
    <mergeCell ref="AK138:AK140"/>
    <mergeCell ref="AL138:AL140"/>
    <mergeCell ref="E141:E143"/>
    <mergeCell ref="T141:T143"/>
    <mergeCell ref="U141:U143"/>
    <mergeCell ref="AA141:AA143"/>
    <mergeCell ref="AD141:AD143"/>
    <mergeCell ref="AI141:AI143"/>
    <mergeCell ref="AK141:AK143"/>
    <mergeCell ref="AC138:AC143"/>
    <mergeCell ref="AD138:AD140"/>
    <mergeCell ref="AE138:AE143"/>
    <mergeCell ref="AF138:AF143"/>
    <mergeCell ref="AG138:AG143"/>
    <mergeCell ref="AH138:AH143"/>
    <mergeCell ref="Y138:Y143"/>
    <mergeCell ref="Z138:Z143"/>
    <mergeCell ref="AA138:AA140"/>
    <mergeCell ref="AB138:AB143"/>
    <mergeCell ref="Q138:Q143"/>
    <mergeCell ref="R138:R143"/>
    <mergeCell ref="S138:S143"/>
    <mergeCell ref="T138:T140"/>
    <mergeCell ref="U138:U140"/>
    <mergeCell ref="V138:V143"/>
    <mergeCell ref="G138:G143"/>
    <mergeCell ref="H138:H143"/>
    <mergeCell ref="M138:M143"/>
    <mergeCell ref="N138:N143"/>
    <mergeCell ref="O138:O143"/>
    <mergeCell ref="P138:P143"/>
    <mergeCell ref="N144:N149"/>
    <mergeCell ref="O144:O149"/>
    <mergeCell ref="P144:P149"/>
    <mergeCell ref="Q144:Q149"/>
    <mergeCell ref="R144:R149"/>
    <mergeCell ref="S144:S149"/>
    <mergeCell ref="A138:A143"/>
    <mergeCell ref="B138:B143"/>
    <mergeCell ref="C138:C143"/>
    <mergeCell ref="D138:D143"/>
    <mergeCell ref="E138:E140"/>
    <mergeCell ref="F138:F143"/>
    <mergeCell ref="AF135:AF137"/>
    <mergeCell ref="AG135:AG137"/>
    <mergeCell ref="AH135:AH137"/>
    <mergeCell ref="AI135:AI137"/>
    <mergeCell ref="AK135:AK137"/>
    <mergeCell ref="AL135:AL137"/>
    <mergeCell ref="Z135:Z137"/>
    <mergeCell ref="AA135:AA137"/>
    <mergeCell ref="AB135:AB137"/>
    <mergeCell ref="AC135:AC137"/>
    <mergeCell ref="AD135:AD137"/>
    <mergeCell ref="AE135:AE137"/>
    <mergeCell ref="T135:T137"/>
    <mergeCell ref="U135:U137"/>
    <mergeCell ref="V135:V137"/>
    <mergeCell ref="W135:W137"/>
    <mergeCell ref="X135:X137"/>
    <mergeCell ref="Y135:Y137"/>
    <mergeCell ref="N135:N137"/>
    <mergeCell ref="O135:O137"/>
    <mergeCell ref="P135:P137"/>
    <mergeCell ref="Q135:Q137"/>
    <mergeCell ref="R135:R137"/>
    <mergeCell ref="S135:S137"/>
    <mergeCell ref="W138:W143"/>
    <mergeCell ref="X138:X143"/>
    <mergeCell ref="A135:A137"/>
    <mergeCell ref="B135:B137"/>
    <mergeCell ref="C135:C137"/>
    <mergeCell ref="D135:D137"/>
    <mergeCell ref="E135:E137"/>
    <mergeCell ref="F135:F137"/>
    <mergeCell ref="G135:G137"/>
    <mergeCell ref="H135:H137"/>
    <mergeCell ref="M135:M137"/>
    <mergeCell ref="AC132:AC134"/>
    <mergeCell ref="AD132:AD134"/>
    <mergeCell ref="AE132:AE134"/>
    <mergeCell ref="AF132:AF134"/>
    <mergeCell ref="AG132:AG134"/>
    <mergeCell ref="AH132:AH134"/>
    <mergeCell ref="W132:W134"/>
    <mergeCell ref="X132:X134"/>
    <mergeCell ref="Y132:Y134"/>
    <mergeCell ref="Z132:Z134"/>
    <mergeCell ref="AA132:AA134"/>
    <mergeCell ref="AB132:AB134"/>
    <mergeCell ref="Q132:Q134"/>
    <mergeCell ref="R132:R134"/>
    <mergeCell ref="S132:S134"/>
    <mergeCell ref="T132:T134"/>
    <mergeCell ref="U132:U134"/>
    <mergeCell ref="V132:V134"/>
    <mergeCell ref="G132:G134"/>
    <mergeCell ref="H132:H134"/>
    <mergeCell ref="M132:M134"/>
    <mergeCell ref="N132:N134"/>
    <mergeCell ref="O132:O134"/>
    <mergeCell ref="P132:P134"/>
    <mergeCell ref="AF127:AF131"/>
    <mergeCell ref="AG127:AG131"/>
    <mergeCell ref="AH127:AH131"/>
    <mergeCell ref="AI127:AI131"/>
    <mergeCell ref="A132:A134"/>
    <mergeCell ref="B132:B134"/>
    <mergeCell ref="C132:C134"/>
    <mergeCell ref="D132:D134"/>
    <mergeCell ref="E132:E134"/>
    <mergeCell ref="F132:F134"/>
    <mergeCell ref="Z127:Z131"/>
    <mergeCell ref="AA127:AA131"/>
    <mergeCell ref="AB127:AB131"/>
    <mergeCell ref="AC127:AC131"/>
    <mergeCell ref="AD127:AD131"/>
    <mergeCell ref="AE127:AE131"/>
    <mergeCell ref="T127:T131"/>
    <mergeCell ref="U127:U131"/>
    <mergeCell ref="V127:V131"/>
    <mergeCell ref="W127:W131"/>
    <mergeCell ref="X127:X131"/>
    <mergeCell ref="Y127:Y131"/>
    <mergeCell ref="N127:N131"/>
    <mergeCell ref="O127:O131"/>
    <mergeCell ref="P127:P131"/>
    <mergeCell ref="Q127:Q131"/>
    <mergeCell ref="R127:R131"/>
    <mergeCell ref="S127:S131"/>
    <mergeCell ref="AI132:AI134"/>
    <mergeCell ref="AI124:AI126"/>
    <mergeCell ref="A127:A131"/>
    <mergeCell ref="B127:B131"/>
    <mergeCell ref="C127:C131"/>
    <mergeCell ref="D127:D131"/>
    <mergeCell ref="E127:E131"/>
    <mergeCell ref="F127:F131"/>
    <mergeCell ref="G127:G131"/>
    <mergeCell ref="H127:H131"/>
    <mergeCell ref="M127:M131"/>
    <mergeCell ref="AC124:AC126"/>
    <mergeCell ref="AD124:AD126"/>
    <mergeCell ref="AE124:AE126"/>
    <mergeCell ref="AF124:AF126"/>
    <mergeCell ref="AG124:AG126"/>
    <mergeCell ref="AH124:AH126"/>
    <mergeCell ref="W124:W126"/>
    <mergeCell ref="X124:X126"/>
    <mergeCell ref="Y124:Y126"/>
    <mergeCell ref="Z124:Z126"/>
    <mergeCell ref="AA124:AA126"/>
    <mergeCell ref="AB124:AB126"/>
    <mergeCell ref="Q124:Q126"/>
    <mergeCell ref="R124:R126"/>
    <mergeCell ref="S124:S126"/>
    <mergeCell ref="T124:T126"/>
    <mergeCell ref="U124:U126"/>
    <mergeCell ref="V124:V126"/>
    <mergeCell ref="G124:G126"/>
    <mergeCell ref="H124:H126"/>
    <mergeCell ref="M124:M126"/>
    <mergeCell ref="N124:N126"/>
    <mergeCell ref="O124:O126"/>
    <mergeCell ref="P124:P126"/>
    <mergeCell ref="A124:A126"/>
    <mergeCell ref="B124:B126"/>
    <mergeCell ref="C124:C126"/>
    <mergeCell ref="D124:D126"/>
    <mergeCell ref="E124:E126"/>
    <mergeCell ref="F124:F126"/>
    <mergeCell ref="AI117:AI123"/>
    <mergeCell ref="E120:E123"/>
    <mergeCell ref="M120:M123"/>
    <mergeCell ref="T120:T123"/>
    <mergeCell ref="U120:U123"/>
    <mergeCell ref="AA120:AA123"/>
    <mergeCell ref="AD120:AD123"/>
    <mergeCell ref="I121:I122"/>
    <mergeCell ref="J121:J122"/>
    <mergeCell ref="K121:K122"/>
    <mergeCell ref="AC117:AC123"/>
    <mergeCell ref="AD117:AD119"/>
    <mergeCell ref="AE117:AE123"/>
    <mergeCell ref="AF117:AF123"/>
    <mergeCell ref="AG117:AG123"/>
    <mergeCell ref="AH117:AH123"/>
    <mergeCell ref="W117:W123"/>
    <mergeCell ref="X117:X123"/>
    <mergeCell ref="Y117:Y123"/>
    <mergeCell ref="Z117:Z123"/>
    <mergeCell ref="AA117:AA119"/>
    <mergeCell ref="AB117:AB123"/>
    <mergeCell ref="Q117:Q123"/>
    <mergeCell ref="R117:R123"/>
    <mergeCell ref="S117:S123"/>
    <mergeCell ref="T117:T119"/>
    <mergeCell ref="U117:U119"/>
    <mergeCell ref="V117:V123"/>
    <mergeCell ref="G117:G123"/>
    <mergeCell ref="H117:H123"/>
    <mergeCell ref="M117:M119"/>
    <mergeCell ref="N117:N123"/>
    <mergeCell ref="O117:O123"/>
    <mergeCell ref="P117:P123"/>
    <mergeCell ref="L121:L122"/>
    <mergeCell ref="A117:A123"/>
    <mergeCell ref="B117:B123"/>
    <mergeCell ref="C117:C123"/>
    <mergeCell ref="D117:D123"/>
    <mergeCell ref="E117:E119"/>
    <mergeCell ref="F117:F123"/>
    <mergeCell ref="E114:E116"/>
    <mergeCell ref="M114:M116"/>
    <mergeCell ref="N114:N116"/>
    <mergeCell ref="T114:T116"/>
    <mergeCell ref="U114:U116"/>
    <mergeCell ref="AA114:AA116"/>
    <mergeCell ref="E111:E113"/>
    <mergeCell ref="M111:M113"/>
    <mergeCell ref="N111:N113"/>
    <mergeCell ref="T111:T113"/>
    <mergeCell ref="U111:U113"/>
    <mergeCell ref="AA111:AA113"/>
    <mergeCell ref="AH102:AH116"/>
    <mergeCell ref="AI102:AI116"/>
    <mergeCell ref="E105:E107"/>
    <mergeCell ref="M105:M107"/>
    <mergeCell ref="N105:N107"/>
    <mergeCell ref="T105:T107"/>
    <mergeCell ref="U105:U107"/>
    <mergeCell ref="AA105:AA107"/>
    <mergeCell ref="AD105:AD107"/>
    <mergeCell ref="E108:E110"/>
    <mergeCell ref="AB102:AB116"/>
    <mergeCell ref="AC102:AC116"/>
    <mergeCell ref="AD102:AD104"/>
    <mergeCell ref="AE102:AE116"/>
    <mergeCell ref="AF102:AF116"/>
    <mergeCell ref="AG102:AG116"/>
    <mergeCell ref="AD108:AD110"/>
    <mergeCell ref="AD111:AD113"/>
    <mergeCell ref="AD114:AD116"/>
    <mergeCell ref="V102:V116"/>
    <mergeCell ref="W102:W116"/>
    <mergeCell ref="X102:X116"/>
    <mergeCell ref="Y102:Y116"/>
    <mergeCell ref="Z102:Z116"/>
    <mergeCell ref="AA102:AA104"/>
    <mergeCell ref="AA108:AA110"/>
    <mergeCell ref="P102:P116"/>
    <mergeCell ref="Q102:Q116"/>
    <mergeCell ref="R102:R116"/>
    <mergeCell ref="S102:S116"/>
    <mergeCell ref="T102:T104"/>
    <mergeCell ref="U102:U104"/>
    <mergeCell ref="T108:T110"/>
    <mergeCell ref="U108:U110"/>
    <mergeCell ref="F102:F116"/>
    <mergeCell ref="G102:G116"/>
    <mergeCell ref="H102:H116"/>
    <mergeCell ref="M102:M104"/>
    <mergeCell ref="N102:N104"/>
    <mergeCell ref="O102:O116"/>
    <mergeCell ref="M108:M110"/>
    <mergeCell ref="N108:N110"/>
    <mergeCell ref="AI99:AI101"/>
    <mergeCell ref="I100:I101"/>
    <mergeCell ref="J100:J101"/>
    <mergeCell ref="K100:K101"/>
    <mergeCell ref="L100:L101"/>
    <mergeCell ref="A102:A116"/>
    <mergeCell ref="B102:B116"/>
    <mergeCell ref="C102:C116"/>
    <mergeCell ref="D102:D116"/>
    <mergeCell ref="E102:E104"/>
    <mergeCell ref="AC99:AC101"/>
    <mergeCell ref="AD99:AD101"/>
    <mergeCell ref="AE99:AE101"/>
    <mergeCell ref="AF99:AF101"/>
    <mergeCell ref="AG99:AG101"/>
    <mergeCell ref="AH99:AH101"/>
    <mergeCell ref="W99:W101"/>
    <mergeCell ref="X99:X101"/>
    <mergeCell ref="Y99:Y101"/>
    <mergeCell ref="Z99:Z101"/>
    <mergeCell ref="AA99:AA101"/>
    <mergeCell ref="AB99:AB101"/>
    <mergeCell ref="Q99:Q101"/>
    <mergeCell ref="R99:R101"/>
    <mergeCell ref="S99:S101"/>
    <mergeCell ref="T99:T101"/>
    <mergeCell ref="U99:U101"/>
    <mergeCell ref="V99:V101"/>
    <mergeCell ref="G99:G101"/>
    <mergeCell ref="H99:H101"/>
    <mergeCell ref="M99:M101"/>
    <mergeCell ref="N99:N101"/>
    <mergeCell ref="O99:O101"/>
    <mergeCell ref="P99:P101"/>
    <mergeCell ref="A99:A101"/>
    <mergeCell ref="B99:B101"/>
    <mergeCell ref="C99:C101"/>
    <mergeCell ref="D99:D101"/>
    <mergeCell ref="E99:E101"/>
    <mergeCell ref="F99:F101"/>
    <mergeCell ref="AI90:AI98"/>
    <mergeCell ref="E93:E95"/>
    <mergeCell ref="M93:M95"/>
    <mergeCell ref="N93:N95"/>
    <mergeCell ref="T93:T95"/>
    <mergeCell ref="U93:U95"/>
    <mergeCell ref="AA93:AA95"/>
    <mergeCell ref="AB93:AB95"/>
    <mergeCell ref="AD93:AD95"/>
    <mergeCell ref="E96:E98"/>
    <mergeCell ref="AB90:AB92"/>
    <mergeCell ref="AD90:AD92"/>
    <mergeCell ref="AE90:AE98"/>
    <mergeCell ref="AF90:AF98"/>
    <mergeCell ref="AG90:AG98"/>
    <mergeCell ref="AH90:AH98"/>
    <mergeCell ref="AB96:AB98"/>
    <mergeCell ref="AD96:AD98"/>
    <mergeCell ref="V90:V98"/>
    <mergeCell ref="W90:W98"/>
    <mergeCell ref="X90:X98"/>
    <mergeCell ref="Y90:Y98"/>
    <mergeCell ref="Z90:Z98"/>
    <mergeCell ref="AA90:AA92"/>
    <mergeCell ref="AA96:AA98"/>
    <mergeCell ref="P90:P98"/>
    <mergeCell ref="Q90:Q98"/>
    <mergeCell ref="R90:R98"/>
    <mergeCell ref="S90:S98"/>
    <mergeCell ref="T90:T92"/>
    <mergeCell ref="U90:U92"/>
    <mergeCell ref="T96:T98"/>
    <mergeCell ref="U96:U98"/>
    <mergeCell ref="F90:F98"/>
    <mergeCell ref="G90:G98"/>
    <mergeCell ref="H90:H98"/>
    <mergeCell ref="M90:M92"/>
    <mergeCell ref="N90:N92"/>
    <mergeCell ref="O90:O98"/>
    <mergeCell ref="M96:M98"/>
    <mergeCell ref="N96:N98"/>
    <mergeCell ref="AI86:AI89"/>
    <mergeCell ref="I87:I88"/>
    <mergeCell ref="J87:J88"/>
    <mergeCell ref="K87:K88"/>
    <mergeCell ref="L87:L88"/>
    <mergeCell ref="A90:A98"/>
    <mergeCell ref="B90:B98"/>
    <mergeCell ref="C90:C98"/>
    <mergeCell ref="D90:D98"/>
    <mergeCell ref="E90:E92"/>
    <mergeCell ref="AC86:AC89"/>
    <mergeCell ref="AD86:AD89"/>
    <mergeCell ref="AE86:AE89"/>
    <mergeCell ref="AF86:AF89"/>
    <mergeCell ref="AG86:AG89"/>
    <mergeCell ref="AH86:AH89"/>
    <mergeCell ref="W86:W89"/>
    <mergeCell ref="X86:X89"/>
    <mergeCell ref="Y86:Y89"/>
    <mergeCell ref="Z86:Z89"/>
    <mergeCell ref="AA86:AA89"/>
    <mergeCell ref="AB86:AB89"/>
    <mergeCell ref="Q86:Q89"/>
    <mergeCell ref="R86:R89"/>
    <mergeCell ref="S86:S89"/>
    <mergeCell ref="T86:T89"/>
    <mergeCell ref="U86:U89"/>
    <mergeCell ref="V86:V89"/>
    <mergeCell ref="G86:G89"/>
    <mergeCell ref="H86:H89"/>
    <mergeCell ref="M86:M89"/>
    <mergeCell ref="N86:N89"/>
    <mergeCell ref="O86:O89"/>
    <mergeCell ref="P86:P89"/>
    <mergeCell ref="A86:A89"/>
    <mergeCell ref="B86:B89"/>
    <mergeCell ref="C86:C89"/>
    <mergeCell ref="D86:D89"/>
    <mergeCell ref="E86:E89"/>
    <mergeCell ref="F86:F89"/>
    <mergeCell ref="AE83:AE85"/>
    <mergeCell ref="AF83:AF85"/>
    <mergeCell ref="AG83:AG85"/>
    <mergeCell ref="AH83:AH85"/>
    <mergeCell ref="AI83:AI85"/>
    <mergeCell ref="I84:I85"/>
    <mergeCell ref="J84:J85"/>
    <mergeCell ref="K84:K85"/>
    <mergeCell ref="L84:L85"/>
    <mergeCell ref="Y83:Y85"/>
    <mergeCell ref="Z83:Z85"/>
    <mergeCell ref="AA83:AA85"/>
    <mergeCell ref="AB83:AB85"/>
    <mergeCell ref="AC83:AC85"/>
    <mergeCell ref="AD83:AD85"/>
    <mergeCell ref="S83:S85"/>
    <mergeCell ref="T83:T85"/>
    <mergeCell ref="U83:U85"/>
    <mergeCell ref="V83:V85"/>
    <mergeCell ref="W83:W85"/>
    <mergeCell ref="X83:X85"/>
    <mergeCell ref="M83:M85"/>
    <mergeCell ref="N83:N85"/>
    <mergeCell ref="O83:O85"/>
    <mergeCell ref="P83:P85"/>
    <mergeCell ref="Q83:Q85"/>
    <mergeCell ref="R83:R85"/>
    <mergeCell ref="AA80:AA82"/>
    <mergeCell ref="AD80:AD82"/>
    <mergeCell ref="A83:A85"/>
    <mergeCell ref="B83:B85"/>
    <mergeCell ref="C83:C85"/>
    <mergeCell ref="D83:D85"/>
    <mergeCell ref="E83:E85"/>
    <mergeCell ref="F83:F85"/>
    <mergeCell ref="G83:G85"/>
    <mergeCell ref="H83:H85"/>
    <mergeCell ref="K77:K78"/>
    <mergeCell ref="L77:L78"/>
    <mergeCell ref="E80:E82"/>
    <mergeCell ref="M80:M82"/>
    <mergeCell ref="N80:N82"/>
    <mergeCell ref="T80:T82"/>
    <mergeCell ref="AD73:AD75"/>
    <mergeCell ref="E76:E79"/>
    <mergeCell ref="M76:M79"/>
    <mergeCell ref="N76:N79"/>
    <mergeCell ref="T76:T79"/>
    <mergeCell ref="U76:U79"/>
    <mergeCell ref="AA76:AA79"/>
    <mergeCell ref="AD76:AD79"/>
    <mergeCell ref="I77:I78"/>
    <mergeCell ref="J77:J78"/>
    <mergeCell ref="E73:E75"/>
    <mergeCell ref="M73:M75"/>
    <mergeCell ref="N73:N75"/>
    <mergeCell ref="T73:T75"/>
    <mergeCell ref="U73:U75"/>
    <mergeCell ref="AA73:AA75"/>
    <mergeCell ref="E70:E72"/>
    <mergeCell ref="M70:M72"/>
    <mergeCell ref="N70:N72"/>
    <mergeCell ref="T70:T72"/>
    <mergeCell ref="U70:U72"/>
    <mergeCell ref="AA70:AA72"/>
    <mergeCell ref="E67:E69"/>
    <mergeCell ref="M67:M69"/>
    <mergeCell ref="N67:N69"/>
    <mergeCell ref="T67:T69"/>
    <mergeCell ref="U67:U69"/>
    <mergeCell ref="AA67:AA69"/>
    <mergeCell ref="E64:E66"/>
    <mergeCell ref="M64:M66"/>
    <mergeCell ref="N64:N66"/>
    <mergeCell ref="T64:T66"/>
    <mergeCell ref="U64:U66"/>
    <mergeCell ref="AA64:AA66"/>
    <mergeCell ref="AF58:AF82"/>
    <mergeCell ref="AG58:AG82"/>
    <mergeCell ref="AH58:AH82"/>
    <mergeCell ref="AI58:AI82"/>
    <mergeCell ref="E61:E63"/>
    <mergeCell ref="M61:M63"/>
    <mergeCell ref="N61:N63"/>
    <mergeCell ref="T61:T63"/>
    <mergeCell ref="U61:U63"/>
    <mergeCell ref="AA61:AA63"/>
    <mergeCell ref="Z58:Z82"/>
    <mergeCell ref="AA58:AA60"/>
    <mergeCell ref="AB58:AB82"/>
    <mergeCell ref="AC58:AC82"/>
    <mergeCell ref="AD58:AD60"/>
    <mergeCell ref="AE58:AE82"/>
    <mergeCell ref="AD61:AD63"/>
    <mergeCell ref="AD64:AD66"/>
    <mergeCell ref="AD67:AD69"/>
    <mergeCell ref="AD70:AD72"/>
    <mergeCell ref="T58:T60"/>
    <mergeCell ref="U58:U60"/>
    <mergeCell ref="V58:V82"/>
    <mergeCell ref="W58:W82"/>
    <mergeCell ref="X58:X82"/>
    <mergeCell ref="Y58:Y82"/>
    <mergeCell ref="U80:U82"/>
    <mergeCell ref="N58:N60"/>
    <mergeCell ref="O58:O82"/>
    <mergeCell ref="P58:P82"/>
    <mergeCell ref="Q58:Q82"/>
    <mergeCell ref="R58:R82"/>
    <mergeCell ref="S58:S82"/>
    <mergeCell ref="AI55:AI57"/>
    <mergeCell ref="A58:A82"/>
    <mergeCell ref="B58:B82"/>
    <mergeCell ref="C58:C82"/>
    <mergeCell ref="D58:D82"/>
    <mergeCell ref="E58:E60"/>
    <mergeCell ref="F58:F82"/>
    <mergeCell ref="G58:G82"/>
    <mergeCell ref="H58:H82"/>
    <mergeCell ref="M58:M60"/>
    <mergeCell ref="M55:M57"/>
    <mergeCell ref="N55:N57"/>
    <mergeCell ref="T55:T57"/>
    <mergeCell ref="U55:U57"/>
    <mergeCell ref="AA55:AA57"/>
    <mergeCell ref="AB55:AB57"/>
    <mergeCell ref="A43:A57"/>
    <mergeCell ref="B43:B57"/>
    <mergeCell ref="C43:C57"/>
    <mergeCell ref="AI43:AI54"/>
    <mergeCell ref="E46:E48"/>
    <mergeCell ref="M46:M48"/>
    <mergeCell ref="N46:N48"/>
    <mergeCell ref="T46:T48"/>
    <mergeCell ref="U46:U48"/>
    <mergeCell ref="AA46:AA48"/>
    <mergeCell ref="AB46:AB48"/>
    <mergeCell ref="AD46:AD48"/>
    <mergeCell ref="E49:E51"/>
    <mergeCell ref="AC43:AC57"/>
    <mergeCell ref="AD43:AD45"/>
    <mergeCell ref="AE43:AE57"/>
    <mergeCell ref="AF43:AF57"/>
    <mergeCell ref="AG43:AG57"/>
    <mergeCell ref="AH43:AH57"/>
    <mergeCell ref="AD49:AD51"/>
    <mergeCell ref="AD52:AD54"/>
    <mergeCell ref="AD55:AD57"/>
    <mergeCell ref="W43:W57"/>
    <mergeCell ref="X43:X57"/>
    <mergeCell ref="Y43:Y57"/>
    <mergeCell ref="Z43:Z57"/>
    <mergeCell ref="AA43:AA45"/>
    <mergeCell ref="AB43:AB45"/>
    <mergeCell ref="AA49:AA51"/>
    <mergeCell ref="AB49:AB51"/>
    <mergeCell ref="AA52:AA54"/>
    <mergeCell ref="AB52:AB54"/>
    <mergeCell ref="Q43:Q57"/>
    <mergeCell ref="R43:R57"/>
    <mergeCell ref="S43:S57"/>
    <mergeCell ref="T43:T45"/>
    <mergeCell ref="U43:U45"/>
    <mergeCell ref="V43:V57"/>
    <mergeCell ref="T49:T51"/>
    <mergeCell ref="U49:U51"/>
    <mergeCell ref="T52:T54"/>
    <mergeCell ref="U52:U54"/>
    <mergeCell ref="G43:G57"/>
    <mergeCell ref="H43:H57"/>
    <mergeCell ref="M43:M45"/>
    <mergeCell ref="N43:N45"/>
    <mergeCell ref="O43:O57"/>
    <mergeCell ref="P43:P57"/>
    <mergeCell ref="M49:M51"/>
    <mergeCell ref="N49:N51"/>
    <mergeCell ref="M52:M54"/>
    <mergeCell ref="N52:N54"/>
    <mergeCell ref="D43:D57"/>
    <mergeCell ref="E43:E45"/>
    <mergeCell ref="F43:F57"/>
    <mergeCell ref="E52:E54"/>
    <mergeCell ref="E55:E57"/>
    <mergeCell ref="AH40:AH42"/>
    <mergeCell ref="AI40:AI42"/>
    <mergeCell ref="I41:I42"/>
    <mergeCell ref="J41:J42"/>
    <mergeCell ref="K41:K42"/>
    <mergeCell ref="L41:L42"/>
    <mergeCell ref="AB40:AB42"/>
    <mergeCell ref="AC40:AC42"/>
    <mergeCell ref="AD40:AD42"/>
    <mergeCell ref="AE40:AE42"/>
    <mergeCell ref="AF40:AF42"/>
    <mergeCell ref="AG40:AG42"/>
    <mergeCell ref="V40:V42"/>
    <mergeCell ref="W40:W42"/>
    <mergeCell ref="X40:X42"/>
    <mergeCell ref="Y40:Y42"/>
    <mergeCell ref="Z40:Z42"/>
    <mergeCell ref="AA40:AA42"/>
    <mergeCell ref="P40:P42"/>
    <mergeCell ref="Q40:Q42"/>
    <mergeCell ref="R40:R42"/>
    <mergeCell ref="S40:S42"/>
    <mergeCell ref="T40:T42"/>
    <mergeCell ref="U40:U42"/>
    <mergeCell ref="F40:F42"/>
    <mergeCell ref="G40:G42"/>
    <mergeCell ref="H40:H42"/>
    <mergeCell ref="M40:M42"/>
    <mergeCell ref="N40:N42"/>
    <mergeCell ref="O40:O42"/>
    <mergeCell ref="AI37:AI39"/>
    <mergeCell ref="I38:I39"/>
    <mergeCell ref="J38:J39"/>
    <mergeCell ref="K38:K39"/>
    <mergeCell ref="L38:L39"/>
    <mergeCell ref="A40:A42"/>
    <mergeCell ref="B40:B42"/>
    <mergeCell ref="C40:C42"/>
    <mergeCell ref="D40:D42"/>
    <mergeCell ref="E40:E42"/>
    <mergeCell ref="AC37:AC39"/>
    <mergeCell ref="AD37:AD39"/>
    <mergeCell ref="AE37:AE39"/>
    <mergeCell ref="AF37:AF39"/>
    <mergeCell ref="AG37:AG39"/>
    <mergeCell ref="AH37:AH39"/>
    <mergeCell ref="W37:W39"/>
    <mergeCell ref="X37:X39"/>
    <mergeCell ref="Y37:Y39"/>
    <mergeCell ref="Z37:Z39"/>
    <mergeCell ref="AA37:AA39"/>
    <mergeCell ref="AB37:AB39"/>
    <mergeCell ref="Q37:Q39"/>
    <mergeCell ref="R37:R39"/>
    <mergeCell ref="S37:S39"/>
    <mergeCell ref="T37:T39"/>
    <mergeCell ref="U37:U39"/>
    <mergeCell ref="V37:V39"/>
    <mergeCell ref="G37:G39"/>
    <mergeCell ref="H37:H39"/>
    <mergeCell ref="M37:M39"/>
    <mergeCell ref="N37:N39"/>
    <mergeCell ref="O37:O39"/>
    <mergeCell ref="P37:P39"/>
    <mergeCell ref="A37:A39"/>
    <mergeCell ref="B37:B39"/>
    <mergeCell ref="C37:C39"/>
    <mergeCell ref="D37:D39"/>
    <mergeCell ref="E37:E39"/>
    <mergeCell ref="F37:F39"/>
    <mergeCell ref="AB34:AB36"/>
    <mergeCell ref="AC34:AC36"/>
    <mergeCell ref="AD34:AD36"/>
    <mergeCell ref="AE34:AE36"/>
    <mergeCell ref="AF34:AF36"/>
    <mergeCell ref="I35:I36"/>
    <mergeCell ref="J35:J36"/>
    <mergeCell ref="K35:K36"/>
    <mergeCell ref="L35:L36"/>
    <mergeCell ref="V34:V36"/>
    <mergeCell ref="W34:W36"/>
    <mergeCell ref="X34:X36"/>
    <mergeCell ref="Y34:Y36"/>
    <mergeCell ref="Z34:Z36"/>
    <mergeCell ref="AA34:AA36"/>
    <mergeCell ref="G31:G36"/>
    <mergeCell ref="H31:H36"/>
    <mergeCell ref="M31:M33"/>
    <mergeCell ref="N31:N33"/>
    <mergeCell ref="O31:O33"/>
    <mergeCell ref="P31:P33"/>
    <mergeCell ref="AI31:AI36"/>
    <mergeCell ref="I32:I33"/>
    <mergeCell ref="J32:J33"/>
    <mergeCell ref="K32:K33"/>
    <mergeCell ref="L32:L33"/>
    <mergeCell ref="E34:E36"/>
    <mergeCell ref="M34:M36"/>
    <mergeCell ref="N34:N36"/>
    <mergeCell ref="O34:O36"/>
    <mergeCell ref="P34:P36"/>
    <mergeCell ref="AC31:AC33"/>
    <mergeCell ref="AD31:AD33"/>
    <mergeCell ref="AE31:AE33"/>
    <mergeCell ref="AF31:AF33"/>
    <mergeCell ref="AG31:AG36"/>
    <mergeCell ref="AH31:AH36"/>
    <mergeCell ref="W31:W33"/>
    <mergeCell ref="X31:X33"/>
    <mergeCell ref="Y31:Y33"/>
    <mergeCell ref="Z31:Z33"/>
    <mergeCell ref="AA31:AA33"/>
    <mergeCell ref="AB31:AB33"/>
    <mergeCell ref="Q31:Q33"/>
    <mergeCell ref="R31:R33"/>
    <mergeCell ref="S31:S36"/>
    <mergeCell ref="T31:T33"/>
    <mergeCell ref="U31:U33"/>
    <mergeCell ref="V31:V33"/>
    <mergeCell ref="Q34:Q36"/>
    <mergeCell ref="R34:R36"/>
    <mergeCell ref="T34:T36"/>
    <mergeCell ref="U34:U36"/>
    <mergeCell ref="A31:A36"/>
    <mergeCell ref="B31:B36"/>
    <mergeCell ref="C31:C36"/>
    <mergeCell ref="D31:D36"/>
    <mergeCell ref="E31:E33"/>
    <mergeCell ref="F31:F36"/>
    <mergeCell ref="AC28:AC30"/>
    <mergeCell ref="AD28:AD30"/>
    <mergeCell ref="AE28:AE30"/>
    <mergeCell ref="AF28:AF30"/>
    <mergeCell ref="I29:I30"/>
    <mergeCell ref="J29:J30"/>
    <mergeCell ref="K29:K30"/>
    <mergeCell ref="L29:L30"/>
    <mergeCell ref="W28:W30"/>
    <mergeCell ref="X28:X30"/>
    <mergeCell ref="Y28:Y30"/>
    <mergeCell ref="Z28:Z30"/>
    <mergeCell ref="AA28:AA30"/>
    <mergeCell ref="AB28:AB30"/>
    <mergeCell ref="E28:E30"/>
    <mergeCell ref="M28:M30"/>
    <mergeCell ref="N28:N30"/>
    <mergeCell ref="O28:O30"/>
    <mergeCell ref="P28:P30"/>
    <mergeCell ref="Q28:Q30"/>
    <mergeCell ref="H25:H30"/>
    <mergeCell ref="M25:M27"/>
    <mergeCell ref="N25:N27"/>
    <mergeCell ref="O25:O27"/>
    <mergeCell ref="P25:P27"/>
    <mergeCell ref="Q25:Q27"/>
    <mergeCell ref="AG25:AG30"/>
    <mergeCell ref="AH25:AH30"/>
    <mergeCell ref="AI25:AI30"/>
    <mergeCell ref="X25:X27"/>
    <mergeCell ref="Y25:Y27"/>
    <mergeCell ref="Z25:Z27"/>
    <mergeCell ref="AA25:AA27"/>
    <mergeCell ref="AB25:AB27"/>
    <mergeCell ref="AC25:AC27"/>
    <mergeCell ref="R25:R27"/>
    <mergeCell ref="S25:S30"/>
    <mergeCell ref="T25:T27"/>
    <mergeCell ref="U25:U27"/>
    <mergeCell ref="V25:V27"/>
    <mergeCell ref="W25:W27"/>
    <mergeCell ref="R28:R30"/>
    <mergeCell ref="T28:T30"/>
    <mergeCell ref="U28:U30"/>
    <mergeCell ref="V28:V30"/>
    <mergeCell ref="I26:I27"/>
    <mergeCell ref="J26:J27"/>
    <mergeCell ref="K26:K27"/>
    <mergeCell ref="L26:L27"/>
    <mergeCell ref="AD23:AD24"/>
    <mergeCell ref="AE23:AE24"/>
    <mergeCell ref="AF23:AF24"/>
    <mergeCell ref="A25:A30"/>
    <mergeCell ref="B25:B30"/>
    <mergeCell ref="C25:C30"/>
    <mergeCell ref="D25:D30"/>
    <mergeCell ref="E25:E27"/>
    <mergeCell ref="F25:F30"/>
    <mergeCell ref="G25:G30"/>
    <mergeCell ref="X23:X24"/>
    <mergeCell ref="Y23:Y24"/>
    <mergeCell ref="Z23:Z24"/>
    <mergeCell ref="AA23:AA24"/>
    <mergeCell ref="AB23:AB24"/>
    <mergeCell ref="AC23:AC24"/>
    <mergeCell ref="R23:R24"/>
    <mergeCell ref="AD25:AD27"/>
    <mergeCell ref="AE25:AE27"/>
    <mergeCell ref="AF25:AF27"/>
    <mergeCell ref="AG21:AG24"/>
    <mergeCell ref="AH21:AH24"/>
    <mergeCell ref="AI21:AI24"/>
    <mergeCell ref="E23:E24"/>
    <mergeCell ref="M23:M24"/>
    <mergeCell ref="O23:O24"/>
    <mergeCell ref="P23:P24"/>
    <mergeCell ref="Q23:Q24"/>
    <mergeCell ref="Y21:Y22"/>
    <mergeCell ref="Z21:Z22"/>
    <mergeCell ref="AA21:AA22"/>
    <mergeCell ref="AB21:AB22"/>
    <mergeCell ref="AC21:AC22"/>
    <mergeCell ref="AD21:AD22"/>
    <mergeCell ref="S21:S24"/>
    <mergeCell ref="T21:T22"/>
    <mergeCell ref="U21:U22"/>
    <mergeCell ref="V21:V22"/>
    <mergeCell ref="W21:W22"/>
    <mergeCell ref="X21:X22"/>
    <mergeCell ref="T23:T24"/>
    <mergeCell ref="U23:U24"/>
    <mergeCell ref="V23:V24"/>
    <mergeCell ref="W23:W24"/>
    <mergeCell ref="M21:M22"/>
    <mergeCell ref="N21:N24"/>
    <mergeCell ref="O21:O22"/>
    <mergeCell ref="P21:P22"/>
    <mergeCell ref="Q21:Q22"/>
    <mergeCell ref="R21:R22"/>
    <mergeCell ref="AE19:AE20"/>
    <mergeCell ref="AF19:AF20"/>
    <mergeCell ref="A21:A24"/>
    <mergeCell ref="B21:B24"/>
    <mergeCell ref="C21:C24"/>
    <mergeCell ref="D21:D24"/>
    <mergeCell ref="E21:E22"/>
    <mergeCell ref="F21:F24"/>
    <mergeCell ref="G21:G24"/>
    <mergeCell ref="H21:H24"/>
    <mergeCell ref="Y19:Y20"/>
    <mergeCell ref="Z19:Z20"/>
    <mergeCell ref="AA19:AA20"/>
    <mergeCell ref="AB19:AB20"/>
    <mergeCell ref="AC19:AC20"/>
    <mergeCell ref="AD19:AD20"/>
    <mergeCell ref="R19:R20"/>
    <mergeCell ref="T19:T20"/>
    <mergeCell ref="U19:U20"/>
    <mergeCell ref="V19:V20"/>
    <mergeCell ref="W19:W20"/>
    <mergeCell ref="X19:X20"/>
    <mergeCell ref="AE21:AE22"/>
    <mergeCell ref="AF21:AF22"/>
    <mergeCell ref="AB17:AB18"/>
    <mergeCell ref="AC17:AC18"/>
    <mergeCell ref="AD17:AD18"/>
    <mergeCell ref="AE17:AE18"/>
    <mergeCell ref="AF17:AF18"/>
    <mergeCell ref="E19:E20"/>
    <mergeCell ref="M19:M20"/>
    <mergeCell ref="O19:O20"/>
    <mergeCell ref="P19:P20"/>
    <mergeCell ref="Q19:Q20"/>
    <mergeCell ref="V17:V18"/>
    <mergeCell ref="W17:W18"/>
    <mergeCell ref="X17:X18"/>
    <mergeCell ref="Y17:Y18"/>
    <mergeCell ref="Z17:Z18"/>
    <mergeCell ref="AA17:AA18"/>
    <mergeCell ref="W14:W16"/>
    <mergeCell ref="X14:X16"/>
    <mergeCell ref="Y14:Y16"/>
    <mergeCell ref="Z14:Z16"/>
    <mergeCell ref="AA14:AA16"/>
    <mergeCell ref="AB14:AB16"/>
    <mergeCell ref="Q17:Q18"/>
    <mergeCell ref="R17:R18"/>
    <mergeCell ref="T17:T18"/>
    <mergeCell ref="U17:U18"/>
    <mergeCell ref="G12:G20"/>
    <mergeCell ref="H12:H20"/>
    <mergeCell ref="M12:M13"/>
    <mergeCell ref="N12:N20"/>
    <mergeCell ref="O12:O13"/>
    <mergeCell ref="P12:P13"/>
    <mergeCell ref="AI12:AI20"/>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0"/>
    <mergeCell ref="AH12:AH20"/>
    <mergeCell ref="AC14:AC16"/>
    <mergeCell ref="AD14:AD16"/>
    <mergeCell ref="AE14:AE16"/>
    <mergeCell ref="AF14:AF16"/>
    <mergeCell ref="W12:W13"/>
    <mergeCell ref="X12:X13"/>
    <mergeCell ref="Y12:Y13"/>
    <mergeCell ref="Z12:Z13"/>
    <mergeCell ref="AA12:AA13"/>
    <mergeCell ref="AB12:AB13"/>
    <mergeCell ref="Q12:Q13"/>
    <mergeCell ref="R12:R13"/>
    <mergeCell ref="S12:S20"/>
    <mergeCell ref="T12:T13"/>
    <mergeCell ref="U12:U13"/>
    <mergeCell ref="V12:V13"/>
    <mergeCell ref="M17:M18"/>
    <mergeCell ref="O17:O18"/>
    <mergeCell ref="P17:P18"/>
    <mergeCell ref="A12:A20"/>
    <mergeCell ref="B12:B20"/>
    <mergeCell ref="C12:C20"/>
    <mergeCell ref="D12:D20"/>
    <mergeCell ref="E12:E13"/>
    <mergeCell ref="F12:F20"/>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A1:AH1"/>
    <mergeCell ref="A3:A4"/>
    <mergeCell ref="B3:B4"/>
    <mergeCell ref="C3:C4"/>
    <mergeCell ref="D3:D4"/>
    <mergeCell ref="E3:E4"/>
    <mergeCell ref="F3:F4"/>
    <mergeCell ref="G3:G4"/>
    <mergeCell ref="H3:H4"/>
    <mergeCell ref="I3:L3"/>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F09B2-9F09-4C8B-A38A-47A4CBBC3F58}">
  <dimension ref="A1:AJ79"/>
  <sheetViews>
    <sheetView topLeftCell="A28" zoomScale="70" zoomScaleNormal="70" workbookViewId="0">
      <selection activeCell="E28" sqref="E28:E3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570312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11" t="s">
        <v>40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389" t="s">
        <v>0</v>
      </c>
      <c r="C3" s="390" t="s">
        <v>1</v>
      </c>
      <c r="D3" s="390" t="s">
        <v>28</v>
      </c>
      <c r="E3" s="390" t="s">
        <v>29</v>
      </c>
      <c r="F3" s="390" t="s">
        <v>30</v>
      </c>
      <c r="G3" s="390" t="s">
        <v>3</v>
      </c>
      <c r="H3" s="390" t="s">
        <v>4</v>
      </c>
      <c r="I3" s="390" t="s">
        <v>5</v>
      </c>
      <c r="J3" s="391" t="s">
        <v>6</v>
      </c>
      <c r="K3" s="391"/>
      <c r="L3" s="391"/>
      <c r="M3" s="391"/>
      <c r="N3" s="390" t="s">
        <v>47</v>
      </c>
      <c r="O3" s="390" t="s">
        <v>31</v>
      </c>
      <c r="P3" s="399" t="s">
        <v>42</v>
      </c>
      <c r="Q3" s="399" t="s">
        <v>32</v>
      </c>
      <c r="R3" s="399" t="s">
        <v>37</v>
      </c>
      <c r="S3" s="399" t="s">
        <v>33</v>
      </c>
      <c r="T3" s="390" t="s">
        <v>55</v>
      </c>
      <c r="U3" s="390" t="s">
        <v>57</v>
      </c>
      <c r="V3" s="391" t="s">
        <v>59</v>
      </c>
      <c r="W3" s="391"/>
      <c r="X3" s="391"/>
      <c r="Y3" s="391"/>
      <c r="Z3" s="391"/>
      <c r="AA3" s="391"/>
      <c r="AB3" s="390" t="s">
        <v>69</v>
      </c>
      <c r="AC3" s="399" t="s">
        <v>75</v>
      </c>
      <c r="AD3" s="400" t="s">
        <v>229</v>
      </c>
      <c r="AE3" s="401"/>
      <c r="AF3" s="402"/>
      <c r="AG3" s="390" t="s">
        <v>27</v>
      </c>
      <c r="AH3" s="390" t="s">
        <v>36</v>
      </c>
      <c r="AI3" s="390" t="s">
        <v>34</v>
      </c>
      <c r="AJ3" s="392" t="s">
        <v>35</v>
      </c>
    </row>
    <row r="4" spans="1:36" ht="140.65" customHeight="1" thickBot="1" x14ac:dyDescent="0.3">
      <c r="A4" s="1"/>
      <c r="B4" s="389"/>
      <c r="C4" s="390"/>
      <c r="D4" s="390"/>
      <c r="E4" s="390"/>
      <c r="F4" s="390"/>
      <c r="G4" s="390"/>
      <c r="H4" s="390"/>
      <c r="I4" s="390"/>
      <c r="J4" s="20" t="s">
        <v>7</v>
      </c>
      <c r="K4" s="20" t="s">
        <v>8</v>
      </c>
      <c r="L4" s="20" t="s">
        <v>9</v>
      </c>
      <c r="M4" s="21" t="s">
        <v>10</v>
      </c>
      <c r="N4" s="390"/>
      <c r="O4" s="390"/>
      <c r="P4" s="399"/>
      <c r="Q4" s="399"/>
      <c r="R4" s="399"/>
      <c r="S4" s="399"/>
      <c r="T4" s="390"/>
      <c r="U4" s="390"/>
      <c r="V4" s="20" t="s">
        <v>61</v>
      </c>
      <c r="W4" s="20" t="s">
        <v>62</v>
      </c>
      <c r="X4" s="20" t="s">
        <v>15</v>
      </c>
      <c r="Y4" s="20" t="s">
        <v>63</v>
      </c>
      <c r="Z4" s="20" t="s">
        <v>60</v>
      </c>
      <c r="AA4" s="20" t="s">
        <v>25</v>
      </c>
      <c r="AB4" s="390"/>
      <c r="AC4" s="399"/>
      <c r="AD4" s="20" t="s">
        <v>16</v>
      </c>
      <c r="AE4" s="20" t="s">
        <v>17</v>
      </c>
      <c r="AF4" s="20" t="s">
        <v>26</v>
      </c>
      <c r="AG4" s="390"/>
      <c r="AH4" s="390"/>
      <c r="AI4" s="390"/>
      <c r="AJ4" s="392"/>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393" t="s">
        <v>230</v>
      </c>
      <c r="C6" s="396" t="s">
        <v>231</v>
      </c>
      <c r="D6" s="396" t="s">
        <v>232</v>
      </c>
      <c r="E6" s="396" t="s">
        <v>233</v>
      </c>
      <c r="F6" s="396" t="s">
        <v>234</v>
      </c>
      <c r="G6" s="396" t="s">
        <v>235</v>
      </c>
      <c r="H6" s="396" t="s">
        <v>79</v>
      </c>
      <c r="I6" s="396" t="s">
        <v>79</v>
      </c>
      <c r="J6" s="26" t="s">
        <v>236</v>
      </c>
      <c r="K6" s="26" t="s">
        <v>237</v>
      </c>
      <c r="L6" s="26" t="s">
        <v>92</v>
      </c>
      <c r="M6" s="27">
        <v>50</v>
      </c>
      <c r="N6" s="396" t="s">
        <v>82</v>
      </c>
      <c r="O6" s="396" t="s">
        <v>238</v>
      </c>
      <c r="P6" s="403" t="s">
        <v>239</v>
      </c>
      <c r="Q6" s="403" t="s">
        <v>240</v>
      </c>
      <c r="R6" s="403" t="s">
        <v>86</v>
      </c>
      <c r="S6" s="403" t="s">
        <v>135</v>
      </c>
      <c r="T6" s="406">
        <f>SUM(U6:U11)</f>
        <v>3236750</v>
      </c>
      <c r="U6" s="406">
        <f>V6</f>
        <v>816000</v>
      </c>
      <c r="V6" s="406">
        <v>816000</v>
      </c>
      <c r="W6" s="406">
        <v>0</v>
      </c>
      <c r="X6" s="406">
        <v>0</v>
      </c>
      <c r="Y6" s="406">
        <v>0</v>
      </c>
      <c r="Z6" s="406">
        <v>0</v>
      </c>
      <c r="AA6" s="406">
        <v>0</v>
      </c>
      <c r="AB6" s="406">
        <v>144000</v>
      </c>
      <c r="AC6" s="406" t="s">
        <v>87</v>
      </c>
      <c r="AD6" s="406">
        <v>0</v>
      </c>
      <c r="AE6" s="406">
        <f>V6</f>
        <v>816000</v>
      </c>
      <c r="AF6" s="406">
        <v>0</v>
      </c>
      <c r="AG6" s="406"/>
      <c r="AH6" s="415" t="s">
        <v>241</v>
      </c>
      <c r="AI6" s="415" t="s">
        <v>242</v>
      </c>
      <c r="AJ6" s="412">
        <v>45365</v>
      </c>
    </row>
    <row r="7" spans="1:36" ht="40.15" customHeight="1" x14ac:dyDescent="0.25">
      <c r="A7" s="1"/>
      <c r="B7" s="394"/>
      <c r="C7" s="397"/>
      <c r="D7" s="397"/>
      <c r="E7" s="397"/>
      <c r="F7" s="397"/>
      <c r="G7" s="397"/>
      <c r="H7" s="397"/>
      <c r="I7" s="397"/>
      <c r="J7" s="28" t="s">
        <v>243</v>
      </c>
      <c r="K7" s="28" t="s">
        <v>244</v>
      </c>
      <c r="L7" s="28" t="s">
        <v>89</v>
      </c>
      <c r="M7" s="28">
        <v>50</v>
      </c>
      <c r="N7" s="397"/>
      <c r="O7" s="397"/>
      <c r="P7" s="404"/>
      <c r="Q7" s="404"/>
      <c r="R7" s="404"/>
      <c r="S7" s="404"/>
      <c r="T7" s="408"/>
      <c r="U7" s="407"/>
      <c r="V7" s="407"/>
      <c r="W7" s="407"/>
      <c r="X7" s="407"/>
      <c r="Y7" s="407"/>
      <c r="Z7" s="407"/>
      <c r="AA7" s="407"/>
      <c r="AB7" s="407"/>
      <c r="AC7" s="407"/>
      <c r="AD7" s="407"/>
      <c r="AE7" s="407"/>
      <c r="AF7" s="407"/>
      <c r="AG7" s="407"/>
      <c r="AH7" s="416"/>
      <c r="AI7" s="416"/>
      <c r="AJ7" s="413"/>
    </row>
    <row r="8" spans="1:36" ht="35.65" customHeight="1" x14ac:dyDescent="0.25">
      <c r="A8" s="1"/>
      <c r="B8" s="394"/>
      <c r="C8" s="397"/>
      <c r="D8" s="397"/>
      <c r="E8" s="397"/>
      <c r="F8" s="397" t="s">
        <v>245</v>
      </c>
      <c r="G8" s="397"/>
      <c r="H8" s="397" t="s">
        <v>79</v>
      </c>
      <c r="I8" s="397" t="s">
        <v>79</v>
      </c>
      <c r="J8" s="28" t="s">
        <v>236</v>
      </c>
      <c r="K8" s="28" t="s">
        <v>237</v>
      </c>
      <c r="L8" s="28" t="s">
        <v>92</v>
      </c>
      <c r="M8" s="28">
        <v>121</v>
      </c>
      <c r="N8" s="397" t="s">
        <v>82</v>
      </c>
      <c r="O8" s="397" t="s">
        <v>246</v>
      </c>
      <c r="P8" s="404" t="s">
        <v>239</v>
      </c>
      <c r="Q8" s="404" t="s">
        <v>240</v>
      </c>
      <c r="R8" s="404" t="s">
        <v>86</v>
      </c>
      <c r="S8" s="404" t="s">
        <v>135</v>
      </c>
      <c r="T8" s="408"/>
      <c r="U8" s="407">
        <f>V8</f>
        <v>2000000</v>
      </c>
      <c r="V8" s="410">
        <v>2000000</v>
      </c>
      <c r="W8" s="410">
        <v>0</v>
      </c>
      <c r="X8" s="410">
        <v>0</v>
      </c>
      <c r="Y8" s="410">
        <v>0</v>
      </c>
      <c r="Z8" s="410">
        <v>0</v>
      </c>
      <c r="AA8" s="411">
        <v>0</v>
      </c>
      <c r="AB8" s="410">
        <v>352942</v>
      </c>
      <c r="AC8" s="407" t="s">
        <v>87</v>
      </c>
      <c r="AD8" s="405">
        <v>0</v>
      </c>
      <c r="AE8" s="407">
        <f>V8</f>
        <v>2000000</v>
      </c>
      <c r="AF8" s="405">
        <v>0</v>
      </c>
      <c r="AG8" s="405"/>
      <c r="AH8" s="416"/>
      <c r="AI8" s="416"/>
      <c r="AJ8" s="413"/>
    </row>
    <row r="9" spans="1:36" ht="39.4" customHeight="1" x14ac:dyDescent="0.25">
      <c r="A9" s="1"/>
      <c r="B9" s="394"/>
      <c r="C9" s="397"/>
      <c r="D9" s="397"/>
      <c r="E9" s="397"/>
      <c r="F9" s="397"/>
      <c r="G9" s="397"/>
      <c r="H9" s="397"/>
      <c r="I9" s="397"/>
      <c r="J9" s="28" t="s">
        <v>243</v>
      </c>
      <c r="K9" s="28" t="s">
        <v>244</v>
      </c>
      <c r="L9" s="28" t="s">
        <v>89</v>
      </c>
      <c r="M9" s="28">
        <v>121</v>
      </c>
      <c r="N9" s="397"/>
      <c r="O9" s="397"/>
      <c r="P9" s="404"/>
      <c r="Q9" s="404"/>
      <c r="R9" s="404"/>
      <c r="S9" s="404"/>
      <c r="T9" s="408"/>
      <c r="U9" s="407"/>
      <c r="V9" s="410"/>
      <c r="W9" s="410"/>
      <c r="X9" s="410"/>
      <c r="Y9" s="410"/>
      <c r="Z9" s="410"/>
      <c r="AA9" s="411"/>
      <c r="AB9" s="410"/>
      <c r="AC9" s="407"/>
      <c r="AD9" s="405"/>
      <c r="AE9" s="407"/>
      <c r="AF9" s="405"/>
      <c r="AG9" s="405"/>
      <c r="AH9" s="416"/>
      <c r="AI9" s="416"/>
      <c r="AJ9" s="413"/>
    </row>
    <row r="10" spans="1:36" ht="36.4" customHeight="1" x14ac:dyDescent="0.25">
      <c r="A10" s="1"/>
      <c r="B10" s="394"/>
      <c r="C10" s="397"/>
      <c r="D10" s="397"/>
      <c r="E10" s="397"/>
      <c r="F10" s="397" t="s">
        <v>247</v>
      </c>
      <c r="G10" s="397"/>
      <c r="H10" s="397" t="s">
        <v>79</v>
      </c>
      <c r="I10" s="397" t="s">
        <v>79</v>
      </c>
      <c r="J10" s="28" t="s">
        <v>236</v>
      </c>
      <c r="K10" s="28" t="s">
        <v>237</v>
      </c>
      <c r="L10" s="28" t="s">
        <v>92</v>
      </c>
      <c r="M10" s="28">
        <v>25</v>
      </c>
      <c r="N10" s="397" t="s">
        <v>82</v>
      </c>
      <c r="O10" s="397" t="s">
        <v>97</v>
      </c>
      <c r="P10" s="404" t="s">
        <v>239</v>
      </c>
      <c r="Q10" s="404" t="s">
        <v>240</v>
      </c>
      <c r="R10" s="404" t="s">
        <v>86</v>
      </c>
      <c r="S10" s="404" t="s">
        <v>135</v>
      </c>
      <c r="T10" s="408"/>
      <c r="U10" s="410">
        <f>V10</f>
        <v>420750</v>
      </c>
      <c r="V10" s="410">
        <v>420750</v>
      </c>
      <c r="W10" s="410">
        <v>0</v>
      </c>
      <c r="X10" s="410">
        <v>0</v>
      </c>
      <c r="Y10" s="410">
        <v>0</v>
      </c>
      <c r="Z10" s="410">
        <v>0</v>
      </c>
      <c r="AA10" s="411">
        <v>0</v>
      </c>
      <c r="AB10" s="410">
        <v>74250</v>
      </c>
      <c r="AC10" s="407" t="s">
        <v>87</v>
      </c>
      <c r="AD10" s="405">
        <v>0</v>
      </c>
      <c r="AE10" s="405">
        <f>V10</f>
        <v>420750</v>
      </c>
      <c r="AF10" s="405">
        <v>0</v>
      </c>
      <c r="AG10" s="405"/>
      <c r="AH10" s="416"/>
      <c r="AI10" s="416"/>
      <c r="AJ10" s="413"/>
    </row>
    <row r="11" spans="1:36" ht="39.4" customHeight="1" thickBot="1" x14ac:dyDescent="0.3">
      <c r="A11" s="1"/>
      <c r="B11" s="395"/>
      <c r="C11" s="398"/>
      <c r="D11" s="398"/>
      <c r="E11" s="398"/>
      <c r="F11" s="398"/>
      <c r="G11" s="398"/>
      <c r="H11" s="398"/>
      <c r="I11" s="398"/>
      <c r="J11" s="29" t="s">
        <v>243</v>
      </c>
      <c r="K11" s="29" t="s">
        <v>244</v>
      </c>
      <c r="L11" s="29" t="s">
        <v>89</v>
      </c>
      <c r="M11" s="29">
        <v>19</v>
      </c>
      <c r="N11" s="398"/>
      <c r="O11" s="398"/>
      <c r="P11" s="421"/>
      <c r="Q11" s="421"/>
      <c r="R11" s="421"/>
      <c r="S11" s="421"/>
      <c r="T11" s="409"/>
      <c r="U11" s="420"/>
      <c r="V11" s="420"/>
      <c r="W11" s="420"/>
      <c r="X11" s="420"/>
      <c r="Y11" s="420"/>
      <c r="Z11" s="420"/>
      <c r="AA11" s="419"/>
      <c r="AB11" s="420"/>
      <c r="AC11" s="422"/>
      <c r="AD11" s="418"/>
      <c r="AE11" s="418"/>
      <c r="AF11" s="418"/>
      <c r="AG11" s="418"/>
      <c r="AH11" s="417"/>
      <c r="AI11" s="417"/>
      <c r="AJ11" s="414"/>
    </row>
    <row r="12" spans="1:36" s="31" customFormat="1" ht="39.4" customHeight="1" x14ac:dyDescent="0.2">
      <c r="A12" s="1"/>
      <c r="B12" s="429" t="s">
        <v>248</v>
      </c>
      <c r="C12" s="396" t="s">
        <v>249</v>
      </c>
      <c r="D12" s="396" t="s">
        <v>232</v>
      </c>
      <c r="E12" s="396" t="s">
        <v>233</v>
      </c>
      <c r="F12" s="396" t="s">
        <v>250</v>
      </c>
      <c r="G12" s="396" t="s">
        <v>235</v>
      </c>
      <c r="H12" s="396" t="s">
        <v>79</v>
      </c>
      <c r="I12" s="396" t="s">
        <v>79</v>
      </c>
      <c r="J12" s="26" t="s">
        <v>236</v>
      </c>
      <c r="K12" s="26" t="s">
        <v>237</v>
      </c>
      <c r="L12" s="26" t="s">
        <v>92</v>
      </c>
      <c r="M12" s="26">
        <v>34</v>
      </c>
      <c r="N12" s="396" t="s">
        <v>82</v>
      </c>
      <c r="O12" s="396" t="s">
        <v>384</v>
      </c>
      <c r="P12" s="403" t="s">
        <v>239</v>
      </c>
      <c r="Q12" s="403" t="s">
        <v>240</v>
      </c>
      <c r="R12" s="403" t="s">
        <v>86</v>
      </c>
      <c r="S12" s="403" t="s">
        <v>135</v>
      </c>
      <c r="T12" s="423">
        <f>U12+U14</f>
        <v>2409750</v>
      </c>
      <c r="U12" s="423">
        <f>V12</f>
        <v>879750</v>
      </c>
      <c r="V12" s="423">
        <v>879750</v>
      </c>
      <c r="W12" s="423">
        <v>0</v>
      </c>
      <c r="X12" s="423">
        <v>0</v>
      </c>
      <c r="Y12" s="423">
        <v>0</v>
      </c>
      <c r="Z12" s="423">
        <v>0</v>
      </c>
      <c r="AA12" s="428">
        <v>0</v>
      </c>
      <c r="AB12" s="423">
        <v>155250</v>
      </c>
      <c r="AC12" s="406" t="s">
        <v>87</v>
      </c>
      <c r="AD12" s="427">
        <v>0</v>
      </c>
      <c r="AE12" s="427">
        <f>V12</f>
        <v>879750</v>
      </c>
      <c r="AF12" s="427">
        <v>0</v>
      </c>
      <c r="AG12" s="427"/>
      <c r="AH12" s="396" t="s">
        <v>251</v>
      </c>
      <c r="AI12" s="396" t="s">
        <v>252</v>
      </c>
      <c r="AJ12" s="424">
        <v>45454</v>
      </c>
    </row>
    <row r="13" spans="1:36" s="31" customFormat="1" ht="39.4" customHeight="1" x14ac:dyDescent="0.2">
      <c r="A13" s="1"/>
      <c r="B13" s="430"/>
      <c r="C13" s="397"/>
      <c r="D13" s="397"/>
      <c r="E13" s="397"/>
      <c r="F13" s="397"/>
      <c r="G13" s="397"/>
      <c r="H13" s="397"/>
      <c r="I13" s="397"/>
      <c r="J13" s="28" t="s">
        <v>243</v>
      </c>
      <c r="K13" s="28" t="s">
        <v>244</v>
      </c>
      <c r="L13" s="28" t="s">
        <v>89</v>
      </c>
      <c r="M13" s="28">
        <v>30</v>
      </c>
      <c r="N13" s="397"/>
      <c r="O13" s="397"/>
      <c r="P13" s="404"/>
      <c r="Q13" s="404"/>
      <c r="R13" s="404"/>
      <c r="S13" s="404"/>
      <c r="T13" s="397"/>
      <c r="U13" s="410"/>
      <c r="V13" s="410"/>
      <c r="W13" s="410"/>
      <c r="X13" s="410"/>
      <c r="Y13" s="410"/>
      <c r="Z13" s="410"/>
      <c r="AA13" s="411"/>
      <c r="AB13" s="410"/>
      <c r="AC13" s="407"/>
      <c r="AD13" s="405"/>
      <c r="AE13" s="405"/>
      <c r="AF13" s="405"/>
      <c r="AG13" s="405"/>
      <c r="AH13" s="397"/>
      <c r="AI13" s="397"/>
      <c r="AJ13" s="425"/>
    </row>
    <row r="14" spans="1:36" s="31" customFormat="1" ht="39.4" customHeight="1" x14ac:dyDescent="0.2">
      <c r="A14" s="1"/>
      <c r="B14" s="430"/>
      <c r="C14" s="397"/>
      <c r="D14" s="397"/>
      <c r="E14" s="397"/>
      <c r="F14" s="397" t="s">
        <v>253</v>
      </c>
      <c r="G14" s="397"/>
      <c r="H14" s="397" t="s">
        <v>79</v>
      </c>
      <c r="I14" s="397" t="s">
        <v>79</v>
      </c>
      <c r="J14" s="28" t="s">
        <v>236</v>
      </c>
      <c r="K14" s="28" t="s">
        <v>237</v>
      </c>
      <c r="L14" s="28" t="s">
        <v>92</v>
      </c>
      <c r="M14" s="28">
        <v>86</v>
      </c>
      <c r="N14" s="397" t="s">
        <v>82</v>
      </c>
      <c r="O14" s="397" t="s">
        <v>96</v>
      </c>
      <c r="P14" s="404" t="s">
        <v>239</v>
      </c>
      <c r="Q14" s="404" t="s">
        <v>240</v>
      </c>
      <c r="R14" s="404" t="s">
        <v>86</v>
      </c>
      <c r="S14" s="404" t="s">
        <v>135</v>
      </c>
      <c r="T14" s="397"/>
      <c r="U14" s="410">
        <f>V14</f>
        <v>1530000</v>
      </c>
      <c r="V14" s="410">
        <v>1530000</v>
      </c>
      <c r="W14" s="410">
        <v>0</v>
      </c>
      <c r="X14" s="410">
        <v>0</v>
      </c>
      <c r="Y14" s="410">
        <v>0</v>
      </c>
      <c r="Z14" s="410">
        <v>0</v>
      </c>
      <c r="AA14" s="411">
        <v>0</v>
      </c>
      <c r="AB14" s="410">
        <v>270000</v>
      </c>
      <c r="AC14" s="407" t="s">
        <v>87</v>
      </c>
      <c r="AD14" s="405">
        <v>0</v>
      </c>
      <c r="AE14" s="405">
        <f>V14</f>
        <v>1530000</v>
      </c>
      <c r="AF14" s="405">
        <v>0</v>
      </c>
      <c r="AG14" s="405"/>
      <c r="AH14" s="397"/>
      <c r="AI14" s="397"/>
      <c r="AJ14" s="425"/>
    </row>
    <row r="15" spans="1:36" s="31" customFormat="1" ht="39.4" customHeight="1" thickBot="1" x14ac:dyDescent="0.25">
      <c r="A15" s="1"/>
      <c r="B15" s="431"/>
      <c r="C15" s="398"/>
      <c r="D15" s="398"/>
      <c r="E15" s="398"/>
      <c r="F15" s="398"/>
      <c r="G15" s="398"/>
      <c r="H15" s="398"/>
      <c r="I15" s="398"/>
      <c r="J15" s="29" t="s">
        <v>243</v>
      </c>
      <c r="K15" s="29" t="s">
        <v>244</v>
      </c>
      <c r="L15" s="29" t="s">
        <v>89</v>
      </c>
      <c r="M15" s="29">
        <v>86</v>
      </c>
      <c r="N15" s="398"/>
      <c r="O15" s="398"/>
      <c r="P15" s="421"/>
      <c r="Q15" s="421"/>
      <c r="R15" s="421"/>
      <c r="S15" s="421"/>
      <c r="T15" s="398"/>
      <c r="U15" s="420"/>
      <c r="V15" s="420"/>
      <c r="W15" s="420"/>
      <c r="X15" s="420"/>
      <c r="Y15" s="420"/>
      <c r="Z15" s="420"/>
      <c r="AA15" s="419"/>
      <c r="AB15" s="420"/>
      <c r="AC15" s="422"/>
      <c r="AD15" s="418"/>
      <c r="AE15" s="418"/>
      <c r="AF15" s="418"/>
      <c r="AG15" s="418"/>
      <c r="AH15" s="398"/>
      <c r="AI15" s="398"/>
      <c r="AJ15" s="426"/>
    </row>
    <row r="16" spans="1:36" s="31" customFormat="1" ht="45" customHeight="1" x14ac:dyDescent="0.2">
      <c r="A16" s="1"/>
      <c r="B16" s="393" t="s">
        <v>254</v>
      </c>
      <c r="C16" s="396" t="s">
        <v>255</v>
      </c>
      <c r="D16" s="396" t="s">
        <v>232</v>
      </c>
      <c r="E16" s="396" t="s">
        <v>233</v>
      </c>
      <c r="F16" s="396" t="s">
        <v>256</v>
      </c>
      <c r="G16" s="396" t="s">
        <v>235</v>
      </c>
      <c r="H16" s="396" t="s">
        <v>79</v>
      </c>
      <c r="I16" s="396" t="s">
        <v>79</v>
      </c>
      <c r="J16" s="26" t="s">
        <v>236</v>
      </c>
      <c r="K16" s="26" t="s">
        <v>237</v>
      </c>
      <c r="L16" s="26" t="s">
        <v>92</v>
      </c>
      <c r="M16" s="27">
        <v>86</v>
      </c>
      <c r="N16" s="396" t="s">
        <v>82</v>
      </c>
      <c r="O16" s="396" t="s">
        <v>385</v>
      </c>
      <c r="P16" s="403" t="s">
        <v>239</v>
      </c>
      <c r="Q16" s="403" t="s">
        <v>240</v>
      </c>
      <c r="R16" s="403" t="s">
        <v>86</v>
      </c>
      <c r="S16" s="403" t="s">
        <v>135</v>
      </c>
      <c r="T16" s="406">
        <f>U16</f>
        <v>3400000</v>
      </c>
      <c r="U16" s="406">
        <f>V16</f>
        <v>3400000</v>
      </c>
      <c r="V16" s="406">
        <v>3400000</v>
      </c>
      <c r="W16" s="406">
        <v>0</v>
      </c>
      <c r="X16" s="406">
        <v>0</v>
      </c>
      <c r="Y16" s="406">
        <v>0</v>
      </c>
      <c r="Z16" s="406">
        <v>0</v>
      </c>
      <c r="AA16" s="406">
        <v>0</v>
      </c>
      <c r="AB16" s="406">
        <v>600000</v>
      </c>
      <c r="AC16" s="406" t="s">
        <v>87</v>
      </c>
      <c r="AD16" s="406">
        <v>0</v>
      </c>
      <c r="AE16" s="406">
        <f>V16</f>
        <v>3400000</v>
      </c>
      <c r="AF16" s="406">
        <v>0</v>
      </c>
      <c r="AG16" s="406"/>
      <c r="AH16" s="438">
        <v>45474</v>
      </c>
      <c r="AI16" s="438">
        <v>45536</v>
      </c>
      <c r="AJ16" s="434">
        <v>45483</v>
      </c>
    </row>
    <row r="17" spans="1:36" s="31" customFormat="1" ht="56.45" customHeight="1" thickBot="1" x14ac:dyDescent="0.25">
      <c r="A17" s="1"/>
      <c r="B17" s="395"/>
      <c r="C17" s="398"/>
      <c r="D17" s="398"/>
      <c r="E17" s="398"/>
      <c r="F17" s="398"/>
      <c r="G17" s="398"/>
      <c r="H17" s="398"/>
      <c r="I17" s="398"/>
      <c r="J17" s="29" t="s">
        <v>243</v>
      </c>
      <c r="K17" s="29" t="s">
        <v>244</v>
      </c>
      <c r="L17" s="29" t="s">
        <v>89</v>
      </c>
      <c r="M17" s="30">
        <v>66</v>
      </c>
      <c r="N17" s="398"/>
      <c r="O17" s="409"/>
      <c r="P17" s="421"/>
      <c r="Q17" s="421"/>
      <c r="R17" s="421"/>
      <c r="S17" s="421"/>
      <c r="T17" s="409"/>
      <c r="U17" s="422"/>
      <c r="V17" s="422"/>
      <c r="W17" s="422"/>
      <c r="X17" s="422"/>
      <c r="Y17" s="422"/>
      <c r="Z17" s="422"/>
      <c r="AA17" s="422"/>
      <c r="AB17" s="422"/>
      <c r="AC17" s="422"/>
      <c r="AD17" s="422"/>
      <c r="AE17" s="422"/>
      <c r="AF17" s="422"/>
      <c r="AG17" s="422"/>
      <c r="AH17" s="439"/>
      <c r="AI17" s="439"/>
      <c r="AJ17" s="435"/>
    </row>
    <row r="18" spans="1:36" ht="46.5" customHeight="1" x14ac:dyDescent="0.25">
      <c r="A18" s="1"/>
      <c r="B18" s="393" t="s">
        <v>257</v>
      </c>
      <c r="C18" s="396" t="s">
        <v>258</v>
      </c>
      <c r="D18" s="396" t="s">
        <v>232</v>
      </c>
      <c r="E18" s="396" t="s">
        <v>233</v>
      </c>
      <c r="F18" s="396" t="s">
        <v>259</v>
      </c>
      <c r="G18" s="396" t="s">
        <v>235</v>
      </c>
      <c r="H18" s="396" t="s">
        <v>79</v>
      </c>
      <c r="I18" s="396" t="s">
        <v>79</v>
      </c>
      <c r="J18" s="26" t="s">
        <v>236</v>
      </c>
      <c r="K18" s="26" t="s">
        <v>237</v>
      </c>
      <c r="L18" s="26" t="s">
        <v>92</v>
      </c>
      <c r="M18" s="27">
        <v>31</v>
      </c>
      <c r="N18" s="396" t="s">
        <v>82</v>
      </c>
      <c r="O18" s="396" t="s">
        <v>386</v>
      </c>
      <c r="P18" s="403" t="s">
        <v>239</v>
      </c>
      <c r="Q18" s="403" t="s">
        <v>240</v>
      </c>
      <c r="R18" s="403" t="s">
        <v>86</v>
      </c>
      <c r="S18" s="403" t="s">
        <v>135</v>
      </c>
      <c r="T18" s="406">
        <f>U18</f>
        <v>300900</v>
      </c>
      <c r="U18" s="406">
        <f>V18</f>
        <v>300900</v>
      </c>
      <c r="V18" s="406">
        <v>300900</v>
      </c>
      <c r="W18" s="406">
        <v>0</v>
      </c>
      <c r="X18" s="406">
        <v>0</v>
      </c>
      <c r="Y18" s="406">
        <v>0</v>
      </c>
      <c r="Z18" s="406">
        <v>0</v>
      </c>
      <c r="AA18" s="406">
        <v>0</v>
      </c>
      <c r="AB18" s="406">
        <v>53100</v>
      </c>
      <c r="AC18" s="406" t="s">
        <v>87</v>
      </c>
      <c r="AD18" s="406">
        <v>0</v>
      </c>
      <c r="AE18" s="406">
        <f>V18</f>
        <v>300900</v>
      </c>
      <c r="AF18" s="406">
        <v>0</v>
      </c>
      <c r="AG18" s="406"/>
      <c r="AH18" s="438">
        <v>45566</v>
      </c>
      <c r="AI18" s="438">
        <v>45627</v>
      </c>
      <c r="AJ18" s="412">
        <v>45574</v>
      </c>
    </row>
    <row r="19" spans="1:36" ht="50.45" customHeight="1" thickBot="1" x14ac:dyDescent="0.3">
      <c r="A19" s="1"/>
      <c r="B19" s="436"/>
      <c r="C19" s="437"/>
      <c r="D19" s="437"/>
      <c r="E19" s="437"/>
      <c r="F19" s="437"/>
      <c r="G19" s="437"/>
      <c r="H19" s="437"/>
      <c r="I19" s="437"/>
      <c r="J19" s="119" t="s">
        <v>243</v>
      </c>
      <c r="K19" s="119" t="s">
        <v>244</v>
      </c>
      <c r="L19" s="119" t="s">
        <v>89</v>
      </c>
      <c r="M19" s="120">
        <v>31</v>
      </c>
      <c r="N19" s="437"/>
      <c r="O19" s="445"/>
      <c r="P19" s="432"/>
      <c r="Q19" s="432"/>
      <c r="R19" s="432"/>
      <c r="S19" s="432"/>
      <c r="T19" s="433"/>
      <c r="U19" s="433"/>
      <c r="V19" s="433"/>
      <c r="W19" s="433"/>
      <c r="X19" s="433"/>
      <c r="Y19" s="433"/>
      <c r="Z19" s="433"/>
      <c r="AA19" s="433"/>
      <c r="AB19" s="433"/>
      <c r="AC19" s="433"/>
      <c r="AD19" s="433"/>
      <c r="AE19" s="433"/>
      <c r="AF19" s="433"/>
      <c r="AG19" s="433"/>
      <c r="AH19" s="440"/>
      <c r="AI19" s="440"/>
      <c r="AJ19" s="441"/>
    </row>
    <row r="20" spans="1:36" ht="2.4500000000000002" customHeight="1" x14ac:dyDescent="0.25">
      <c r="A20" s="1"/>
      <c r="B20" s="393" t="s">
        <v>387</v>
      </c>
      <c r="C20" s="396" t="s">
        <v>388</v>
      </c>
      <c r="D20" s="396" t="s">
        <v>232</v>
      </c>
      <c r="E20" s="396" t="s">
        <v>233</v>
      </c>
      <c r="F20" s="442" t="s">
        <v>567</v>
      </c>
      <c r="G20" s="396" t="s">
        <v>235</v>
      </c>
      <c r="H20" s="442" t="s">
        <v>79</v>
      </c>
      <c r="I20" s="442" t="s">
        <v>79</v>
      </c>
      <c r="J20" s="442" t="s">
        <v>389</v>
      </c>
      <c r="K20" s="442" t="s">
        <v>390</v>
      </c>
      <c r="L20" s="442" t="s">
        <v>147</v>
      </c>
      <c r="M20" s="446">
        <v>10</v>
      </c>
      <c r="N20" s="442" t="s">
        <v>82</v>
      </c>
      <c r="O20" s="442" t="s">
        <v>391</v>
      </c>
      <c r="P20" s="442" t="s">
        <v>239</v>
      </c>
      <c r="Q20" s="442" t="s">
        <v>240</v>
      </c>
      <c r="R20" s="442" t="s">
        <v>86</v>
      </c>
      <c r="S20" s="442" t="s">
        <v>135</v>
      </c>
      <c r="T20" s="406">
        <f>SUM(U20:U27)</f>
        <v>1375000</v>
      </c>
      <c r="U20" s="449">
        <f>V20</f>
        <v>525000</v>
      </c>
      <c r="V20" s="449">
        <v>525000</v>
      </c>
      <c r="W20" s="449">
        <v>0</v>
      </c>
      <c r="X20" s="449">
        <v>0</v>
      </c>
      <c r="Y20" s="449">
        <v>0</v>
      </c>
      <c r="Z20" s="449">
        <v>0</v>
      </c>
      <c r="AA20" s="449">
        <v>0</v>
      </c>
      <c r="AB20" s="449">
        <v>175000</v>
      </c>
      <c r="AC20" s="449" t="s">
        <v>87</v>
      </c>
      <c r="AD20" s="449">
        <v>0</v>
      </c>
      <c r="AE20" s="449">
        <f>V20</f>
        <v>525000</v>
      </c>
      <c r="AF20" s="449">
        <v>0</v>
      </c>
      <c r="AG20" s="452"/>
      <c r="AH20" s="438" t="s">
        <v>392</v>
      </c>
      <c r="AI20" s="438" t="s">
        <v>251</v>
      </c>
      <c r="AJ20" s="456" t="s">
        <v>490</v>
      </c>
    </row>
    <row r="21" spans="1:36" ht="27.6" customHeight="1" x14ac:dyDescent="0.25">
      <c r="A21" s="1"/>
      <c r="B21" s="394"/>
      <c r="C21" s="397"/>
      <c r="D21" s="397"/>
      <c r="E21" s="397"/>
      <c r="F21" s="443"/>
      <c r="G21" s="397"/>
      <c r="H21" s="443"/>
      <c r="I21" s="443"/>
      <c r="J21" s="443"/>
      <c r="K21" s="443"/>
      <c r="L21" s="443"/>
      <c r="M21" s="447"/>
      <c r="N21" s="443"/>
      <c r="O21" s="443"/>
      <c r="P21" s="443"/>
      <c r="Q21" s="443"/>
      <c r="R21" s="443"/>
      <c r="S21" s="443"/>
      <c r="T21" s="407"/>
      <c r="U21" s="450"/>
      <c r="V21" s="450"/>
      <c r="W21" s="450"/>
      <c r="X21" s="450"/>
      <c r="Y21" s="450"/>
      <c r="Z21" s="450"/>
      <c r="AA21" s="450"/>
      <c r="AB21" s="450"/>
      <c r="AC21" s="450"/>
      <c r="AD21" s="450"/>
      <c r="AE21" s="450"/>
      <c r="AF21" s="450"/>
      <c r="AG21" s="453"/>
      <c r="AH21" s="455"/>
      <c r="AI21" s="455"/>
      <c r="AJ21" s="413"/>
    </row>
    <row r="22" spans="1:36" ht="19.5" customHeight="1" x14ac:dyDescent="0.25">
      <c r="A22" s="1"/>
      <c r="B22" s="394"/>
      <c r="C22" s="397"/>
      <c r="D22" s="397"/>
      <c r="E22" s="397"/>
      <c r="F22" s="443"/>
      <c r="G22" s="397"/>
      <c r="H22" s="443"/>
      <c r="I22" s="443"/>
      <c r="J22" s="444"/>
      <c r="K22" s="444"/>
      <c r="L22" s="444"/>
      <c r="M22" s="448"/>
      <c r="N22" s="443"/>
      <c r="O22" s="443"/>
      <c r="P22" s="443"/>
      <c r="Q22" s="443"/>
      <c r="R22" s="443"/>
      <c r="S22" s="443"/>
      <c r="T22" s="407"/>
      <c r="U22" s="450"/>
      <c r="V22" s="450"/>
      <c r="W22" s="450"/>
      <c r="X22" s="450"/>
      <c r="Y22" s="450"/>
      <c r="Z22" s="450"/>
      <c r="AA22" s="450"/>
      <c r="AB22" s="450"/>
      <c r="AC22" s="450"/>
      <c r="AD22" s="450"/>
      <c r="AE22" s="450"/>
      <c r="AF22" s="450"/>
      <c r="AG22" s="453"/>
      <c r="AH22" s="455"/>
      <c r="AI22" s="455"/>
      <c r="AJ22" s="413"/>
    </row>
    <row r="23" spans="1:36" ht="57.6" customHeight="1" x14ac:dyDescent="0.25">
      <c r="A23" s="1"/>
      <c r="B23" s="394"/>
      <c r="C23" s="397"/>
      <c r="D23" s="397"/>
      <c r="E23" s="397"/>
      <c r="F23" s="444"/>
      <c r="G23" s="397"/>
      <c r="H23" s="444"/>
      <c r="I23" s="444"/>
      <c r="J23" s="159" t="s">
        <v>393</v>
      </c>
      <c r="K23" s="159" t="s">
        <v>394</v>
      </c>
      <c r="L23" s="159" t="s">
        <v>395</v>
      </c>
      <c r="M23" s="160">
        <v>10</v>
      </c>
      <c r="N23" s="444"/>
      <c r="O23" s="444"/>
      <c r="P23" s="444"/>
      <c r="Q23" s="444"/>
      <c r="R23" s="444"/>
      <c r="S23" s="444"/>
      <c r="T23" s="407"/>
      <c r="U23" s="451"/>
      <c r="V23" s="451"/>
      <c r="W23" s="451"/>
      <c r="X23" s="451"/>
      <c r="Y23" s="451"/>
      <c r="Z23" s="451"/>
      <c r="AA23" s="451"/>
      <c r="AB23" s="451"/>
      <c r="AC23" s="451"/>
      <c r="AD23" s="451"/>
      <c r="AE23" s="451"/>
      <c r="AF23" s="451"/>
      <c r="AG23" s="454"/>
      <c r="AH23" s="455"/>
      <c r="AI23" s="455"/>
      <c r="AJ23" s="413"/>
    </row>
    <row r="24" spans="1:36" ht="45" customHeight="1" x14ac:dyDescent="0.25">
      <c r="A24" s="1"/>
      <c r="B24" s="394"/>
      <c r="C24" s="397"/>
      <c r="D24" s="397"/>
      <c r="E24" s="397"/>
      <c r="F24" s="397" t="s">
        <v>396</v>
      </c>
      <c r="G24" s="397"/>
      <c r="H24" s="397" t="s">
        <v>79</v>
      </c>
      <c r="I24" s="397" t="s">
        <v>79</v>
      </c>
      <c r="J24" s="28" t="s">
        <v>389</v>
      </c>
      <c r="K24" s="28" t="s">
        <v>390</v>
      </c>
      <c r="L24" s="28" t="s">
        <v>147</v>
      </c>
      <c r="M24" s="118">
        <v>10</v>
      </c>
      <c r="N24" s="397" t="s">
        <v>82</v>
      </c>
      <c r="O24" s="397" t="s">
        <v>397</v>
      </c>
      <c r="P24" s="404" t="s">
        <v>239</v>
      </c>
      <c r="Q24" s="404" t="s">
        <v>240</v>
      </c>
      <c r="R24" s="404" t="s">
        <v>86</v>
      </c>
      <c r="S24" s="404" t="s">
        <v>135</v>
      </c>
      <c r="T24" s="407"/>
      <c r="U24" s="407">
        <f>V24</f>
        <v>340000</v>
      </c>
      <c r="V24" s="407">
        <v>340000</v>
      </c>
      <c r="W24" s="407">
        <v>0</v>
      </c>
      <c r="X24" s="407">
        <v>0</v>
      </c>
      <c r="Y24" s="407">
        <v>0</v>
      </c>
      <c r="Z24" s="407">
        <v>0</v>
      </c>
      <c r="AA24" s="407">
        <v>0</v>
      </c>
      <c r="AB24" s="407">
        <v>60000</v>
      </c>
      <c r="AC24" s="407" t="s">
        <v>87</v>
      </c>
      <c r="AD24" s="407">
        <v>0</v>
      </c>
      <c r="AE24" s="407">
        <f>V24</f>
        <v>340000</v>
      </c>
      <c r="AF24" s="407">
        <v>0</v>
      </c>
      <c r="AG24" s="407"/>
      <c r="AH24" s="455"/>
      <c r="AI24" s="455"/>
      <c r="AJ24" s="413"/>
    </row>
    <row r="25" spans="1:36" ht="44.1" customHeight="1" x14ac:dyDescent="0.25">
      <c r="A25" s="1"/>
      <c r="B25" s="394"/>
      <c r="C25" s="397"/>
      <c r="D25" s="397"/>
      <c r="E25" s="397"/>
      <c r="F25" s="397"/>
      <c r="G25" s="397"/>
      <c r="H25" s="397"/>
      <c r="I25" s="397"/>
      <c r="J25" s="28" t="s">
        <v>393</v>
      </c>
      <c r="K25" s="28" t="s">
        <v>394</v>
      </c>
      <c r="L25" s="28" t="s">
        <v>395</v>
      </c>
      <c r="M25" s="118">
        <v>10</v>
      </c>
      <c r="N25" s="397"/>
      <c r="O25" s="408"/>
      <c r="P25" s="404"/>
      <c r="Q25" s="404"/>
      <c r="R25" s="404"/>
      <c r="S25" s="404"/>
      <c r="T25" s="407"/>
      <c r="U25" s="407"/>
      <c r="V25" s="407"/>
      <c r="W25" s="407"/>
      <c r="X25" s="407"/>
      <c r="Y25" s="407"/>
      <c r="Z25" s="407"/>
      <c r="AA25" s="407"/>
      <c r="AB25" s="407"/>
      <c r="AC25" s="407"/>
      <c r="AD25" s="407"/>
      <c r="AE25" s="407"/>
      <c r="AF25" s="407"/>
      <c r="AG25" s="407"/>
      <c r="AH25" s="455"/>
      <c r="AI25" s="455"/>
      <c r="AJ25" s="413"/>
    </row>
    <row r="26" spans="1:36" ht="45" customHeight="1" x14ac:dyDescent="0.25">
      <c r="A26" s="1"/>
      <c r="B26" s="394"/>
      <c r="C26" s="397"/>
      <c r="D26" s="397"/>
      <c r="E26" s="397"/>
      <c r="F26" s="457" t="s">
        <v>568</v>
      </c>
      <c r="G26" s="397"/>
      <c r="H26" s="457" t="s">
        <v>79</v>
      </c>
      <c r="I26" s="457" t="s">
        <v>79</v>
      </c>
      <c r="J26" s="159" t="s">
        <v>389</v>
      </c>
      <c r="K26" s="159" t="s">
        <v>390</v>
      </c>
      <c r="L26" s="159" t="s">
        <v>147</v>
      </c>
      <c r="M26" s="160">
        <v>24</v>
      </c>
      <c r="N26" s="457" t="s">
        <v>82</v>
      </c>
      <c r="O26" s="457" t="s">
        <v>397</v>
      </c>
      <c r="P26" s="457" t="s">
        <v>239</v>
      </c>
      <c r="Q26" s="457" t="s">
        <v>240</v>
      </c>
      <c r="R26" s="457" t="s">
        <v>86</v>
      </c>
      <c r="S26" s="457" t="s">
        <v>135</v>
      </c>
      <c r="T26" s="407"/>
      <c r="U26" s="460">
        <f>V26</f>
        <v>510000</v>
      </c>
      <c r="V26" s="460">
        <v>510000</v>
      </c>
      <c r="W26" s="460">
        <v>0</v>
      </c>
      <c r="X26" s="460">
        <v>0</v>
      </c>
      <c r="Y26" s="460">
        <v>0</v>
      </c>
      <c r="Z26" s="460">
        <v>0</v>
      </c>
      <c r="AA26" s="460">
        <v>0</v>
      </c>
      <c r="AB26" s="460">
        <v>90000</v>
      </c>
      <c r="AC26" s="460" t="s">
        <v>87</v>
      </c>
      <c r="AD26" s="460">
        <v>0</v>
      </c>
      <c r="AE26" s="460">
        <f>V26</f>
        <v>510000</v>
      </c>
      <c r="AF26" s="460">
        <v>0</v>
      </c>
      <c r="AG26" s="407"/>
      <c r="AH26" s="455"/>
      <c r="AI26" s="455"/>
      <c r="AJ26" s="413"/>
    </row>
    <row r="27" spans="1:36" ht="57" customHeight="1" thickBot="1" x14ac:dyDescent="0.3">
      <c r="A27" s="1"/>
      <c r="B27" s="395"/>
      <c r="C27" s="398"/>
      <c r="D27" s="398"/>
      <c r="E27" s="398"/>
      <c r="F27" s="458"/>
      <c r="G27" s="398"/>
      <c r="H27" s="458"/>
      <c r="I27" s="458"/>
      <c r="J27" s="161" t="s">
        <v>393</v>
      </c>
      <c r="K27" s="161" t="s">
        <v>394</v>
      </c>
      <c r="L27" s="161" t="s">
        <v>395</v>
      </c>
      <c r="M27" s="162">
        <v>24</v>
      </c>
      <c r="N27" s="458"/>
      <c r="O27" s="459"/>
      <c r="P27" s="458"/>
      <c r="Q27" s="458"/>
      <c r="R27" s="458"/>
      <c r="S27" s="458"/>
      <c r="T27" s="422"/>
      <c r="U27" s="461"/>
      <c r="V27" s="461"/>
      <c r="W27" s="461"/>
      <c r="X27" s="461"/>
      <c r="Y27" s="461"/>
      <c r="Z27" s="461"/>
      <c r="AA27" s="461"/>
      <c r="AB27" s="461"/>
      <c r="AC27" s="461"/>
      <c r="AD27" s="461"/>
      <c r="AE27" s="461"/>
      <c r="AF27" s="461"/>
      <c r="AG27" s="422"/>
      <c r="AH27" s="439"/>
      <c r="AI27" s="439"/>
      <c r="AJ27" s="414"/>
    </row>
    <row r="28" spans="1:36" ht="6" customHeight="1" x14ac:dyDescent="0.25">
      <c r="A28" s="1"/>
      <c r="B28" s="393" t="s">
        <v>398</v>
      </c>
      <c r="C28" s="396" t="s">
        <v>399</v>
      </c>
      <c r="D28" s="396" t="s">
        <v>232</v>
      </c>
      <c r="E28" s="396" t="s">
        <v>233</v>
      </c>
      <c r="F28" s="462" t="s">
        <v>400</v>
      </c>
      <c r="G28" s="396" t="s">
        <v>235</v>
      </c>
      <c r="H28" s="462" t="s">
        <v>79</v>
      </c>
      <c r="I28" s="462" t="s">
        <v>79</v>
      </c>
      <c r="J28" s="462" t="s">
        <v>389</v>
      </c>
      <c r="K28" s="462" t="s">
        <v>390</v>
      </c>
      <c r="L28" s="462" t="s">
        <v>147</v>
      </c>
      <c r="M28" s="468">
        <v>28</v>
      </c>
      <c r="N28" s="462" t="s">
        <v>82</v>
      </c>
      <c r="O28" s="462" t="s">
        <v>384</v>
      </c>
      <c r="P28" s="465" t="s">
        <v>239</v>
      </c>
      <c r="Q28" s="465" t="s">
        <v>240</v>
      </c>
      <c r="R28" s="465" t="s">
        <v>86</v>
      </c>
      <c r="S28" s="465" t="s">
        <v>135</v>
      </c>
      <c r="T28" s="406">
        <f>SUM(U28:U37)</f>
        <v>6809740</v>
      </c>
      <c r="U28" s="452">
        <f>V28</f>
        <v>1521500</v>
      </c>
      <c r="V28" s="452">
        <v>1521500</v>
      </c>
      <c r="W28" s="452">
        <v>0</v>
      </c>
      <c r="X28" s="452">
        <v>0</v>
      </c>
      <c r="Y28" s="452">
        <v>0</v>
      </c>
      <c r="Z28" s="452">
        <v>0</v>
      </c>
      <c r="AA28" s="452">
        <v>0</v>
      </c>
      <c r="AB28" s="452">
        <v>268500</v>
      </c>
      <c r="AC28" s="452" t="s">
        <v>87</v>
      </c>
      <c r="AD28" s="452">
        <v>0</v>
      </c>
      <c r="AE28" s="452">
        <f>V28</f>
        <v>1521500</v>
      </c>
      <c r="AF28" s="452">
        <v>0</v>
      </c>
      <c r="AG28" s="452"/>
      <c r="AH28" s="438" t="s">
        <v>251</v>
      </c>
      <c r="AI28" s="438" t="s">
        <v>252</v>
      </c>
      <c r="AJ28" s="412">
        <v>45460</v>
      </c>
    </row>
    <row r="29" spans="1:36" ht="15" customHeight="1" x14ac:dyDescent="0.25">
      <c r="A29" s="1"/>
      <c r="B29" s="394"/>
      <c r="C29" s="397"/>
      <c r="D29" s="397"/>
      <c r="E29" s="397"/>
      <c r="F29" s="463"/>
      <c r="G29" s="397"/>
      <c r="H29" s="463"/>
      <c r="I29" s="463"/>
      <c r="J29" s="463"/>
      <c r="K29" s="463"/>
      <c r="L29" s="463"/>
      <c r="M29" s="469"/>
      <c r="N29" s="463"/>
      <c r="O29" s="463"/>
      <c r="P29" s="466"/>
      <c r="Q29" s="466"/>
      <c r="R29" s="466"/>
      <c r="S29" s="466"/>
      <c r="T29" s="407"/>
      <c r="U29" s="453"/>
      <c r="V29" s="453"/>
      <c r="W29" s="453"/>
      <c r="X29" s="453"/>
      <c r="Y29" s="453"/>
      <c r="Z29" s="453"/>
      <c r="AA29" s="453"/>
      <c r="AB29" s="453"/>
      <c r="AC29" s="453"/>
      <c r="AD29" s="453"/>
      <c r="AE29" s="453"/>
      <c r="AF29" s="453"/>
      <c r="AG29" s="453"/>
      <c r="AH29" s="455"/>
      <c r="AI29" s="455"/>
      <c r="AJ29" s="413"/>
    </row>
    <row r="30" spans="1:36" ht="25.5" customHeight="1" x14ac:dyDescent="0.25">
      <c r="A30" s="1"/>
      <c r="B30" s="394"/>
      <c r="C30" s="397"/>
      <c r="D30" s="397"/>
      <c r="E30" s="397"/>
      <c r="F30" s="463"/>
      <c r="G30" s="397"/>
      <c r="H30" s="463"/>
      <c r="I30" s="463"/>
      <c r="J30" s="464"/>
      <c r="K30" s="464"/>
      <c r="L30" s="464"/>
      <c r="M30" s="470"/>
      <c r="N30" s="463"/>
      <c r="O30" s="463"/>
      <c r="P30" s="466"/>
      <c r="Q30" s="466"/>
      <c r="R30" s="466"/>
      <c r="S30" s="466"/>
      <c r="T30" s="407"/>
      <c r="U30" s="453"/>
      <c r="V30" s="453"/>
      <c r="W30" s="453"/>
      <c r="X30" s="453"/>
      <c r="Y30" s="453"/>
      <c r="Z30" s="453"/>
      <c r="AA30" s="453"/>
      <c r="AB30" s="453"/>
      <c r="AC30" s="453"/>
      <c r="AD30" s="453"/>
      <c r="AE30" s="453"/>
      <c r="AF30" s="453"/>
      <c r="AG30" s="453"/>
      <c r="AH30" s="455"/>
      <c r="AI30" s="455"/>
      <c r="AJ30" s="413"/>
    </row>
    <row r="31" spans="1:36" ht="19.5" customHeight="1" x14ac:dyDescent="0.25">
      <c r="A31" s="1"/>
      <c r="B31" s="394"/>
      <c r="C31" s="397"/>
      <c r="D31" s="397"/>
      <c r="E31" s="397"/>
      <c r="F31" s="463"/>
      <c r="G31" s="397"/>
      <c r="H31" s="463"/>
      <c r="I31" s="463"/>
      <c r="J31" s="437" t="s">
        <v>393</v>
      </c>
      <c r="K31" s="437" t="s">
        <v>394</v>
      </c>
      <c r="L31" s="437" t="s">
        <v>395</v>
      </c>
      <c r="M31" s="445">
        <v>28</v>
      </c>
      <c r="N31" s="463"/>
      <c r="O31" s="463"/>
      <c r="P31" s="466"/>
      <c r="Q31" s="466"/>
      <c r="R31" s="466"/>
      <c r="S31" s="466"/>
      <c r="T31" s="407"/>
      <c r="U31" s="453"/>
      <c r="V31" s="453"/>
      <c r="W31" s="453"/>
      <c r="X31" s="453"/>
      <c r="Y31" s="453"/>
      <c r="Z31" s="453"/>
      <c r="AA31" s="453"/>
      <c r="AB31" s="453"/>
      <c r="AC31" s="453"/>
      <c r="AD31" s="453"/>
      <c r="AE31" s="453"/>
      <c r="AF31" s="453"/>
      <c r="AG31" s="453"/>
      <c r="AH31" s="455"/>
      <c r="AI31" s="455"/>
      <c r="AJ31" s="413"/>
    </row>
    <row r="32" spans="1:36" ht="6" customHeight="1" x14ac:dyDescent="0.25">
      <c r="A32" s="1"/>
      <c r="B32" s="394"/>
      <c r="C32" s="397"/>
      <c r="D32" s="397"/>
      <c r="E32" s="397"/>
      <c r="F32" s="463"/>
      <c r="G32" s="397"/>
      <c r="H32" s="463"/>
      <c r="I32" s="463"/>
      <c r="J32" s="463"/>
      <c r="K32" s="463"/>
      <c r="L32" s="463"/>
      <c r="M32" s="469"/>
      <c r="N32" s="463"/>
      <c r="O32" s="463"/>
      <c r="P32" s="466"/>
      <c r="Q32" s="466"/>
      <c r="R32" s="466"/>
      <c r="S32" s="466"/>
      <c r="T32" s="407"/>
      <c r="U32" s="453"/>
      <c r="V32" s="453"/>
      <c r="W32" s="453"/>
      <c r="X32" s="453"/>
      <c r="Y32" s="453"/>
      <c r="Z32" s="453"/>
      <c r="AA32" s="453"/>
      <c r="AB32" s="453"/>
      <c r="AC32" s="453"/>
      <c r="AD32" s="453"/>
      <c r="AE32" s="453"/>
      <c r="AF32" s="453"/>
      <c r="AG32" s="453"/>
      <c r="AH32" s="455"/>
      <c r="AI32" s="455"/>
      <c r="AJ32" s="413"/>
    </row>
    <row r="33" spans="1:36" ht="24.95" customHeight="1" x14ac:dyDescent="0.25">
      <c r="A33" s="1"/>
      <c r="B33" s="394"/>
      <c r="C33" s="397"/>
      <c r="D33" s="397"/>
      <c r="E33" s="397"/>
      <c r="F33" s="464"/>
      <c r="G33" s="397"/>
      <c r="H33" s="464"/>
      <c r="I33" s="464"/>
      <c r="J33" s="464"/>
      <c r="K33" s="464"/>
      <c r="L33" s="464"/>
      <c r="M33" s="470"/>
      <c r="N33" s="464"/>
      <c r="O33" s="464"/>
      <c r="P33" s="467"/>
      <c r="Q33" s="467"/>
      <c r="R33" s="467"/>
      <c r="S33" s="467"/>
      <c r="T33" s="407"/>
      <c r="U33" s="454"/>
      <c r="V33" s="454"/>
      <c r="W33" s="454"/>
      <c r="X33" s="454"/>
      <c r="Y33" s="454"/>
      <c r="Z33" s="454"/>
      <c r="AA33" s="454"/>
      <c r="AB33" s="454"/>
      <c r="AC33" s="454"/>
      <c r="AD33" s="454"/>
      <c r="AE33" s="454"/>
      <c r="AF33" s="454"/>
      <c r="AG33" s="454"/>
      <c r="AH33" s="455"/>
      <c r="AI33" s="455"/>
      <c r="AJ33" s="413"/>
    </row>
    <row r="34" spans="1:36" ht="50.45" customHeight="1" x14ac:dyDescent="0.25">
      <c r="A34" s="1"/>
      <c r="B34" s="394"/>
      <c r="C34" s="397"/>
      <c r="D34" s="397"/>
      <c r="E34" s="397"/>
      <c r="F34" s="397" t="s">
        <v>401</v>
      </c>
      <c r="G34" s="397"/>
      <c r="H34" s="397" t="s">
        <v>79</v>
      </c>
      <c r="I34" s="397" t="s">
        <v>79</v>
      </c>
      <c r="J34" s="28" t="s">
        <v>389</v>
      </c>
      <c r="K34" s="28" t="s">
        <v>390</v>
      </c>
      <c r="L34" s="28" t="s">
        <v>147</v>
      </c>
      <c r="M34" s="118">
        <v>46</v>
      </c>
      <c r="N34" s="397" t="s">
        <v>82</v>
      </c>
      <c r="O34" s="397" t="s">
        <v>94</v>
      </c>
      <c r="P34" s="404" t="s">
        <v>239</v>
      </c>
      <c r="Q34" s="404" t="s">
        <v>240</v>
      </c>
      <c r="R34" s="404" t="s">
        <v>86</v>
      </c>
      <c r="S34" s="404" t="s">
        <v>135</v>
      </c>
      <c r="T34" s="407"/>
      <c r="U34" s="407">
        <f>V34</f>
        <v>2372000</v>
      </c>
      <c r="V34" s="407">
        <v>2372000</v>
      </c>
      <c r="W34" s="407">
        <v>0</v>
      </c>
      <c r="X34" s="407">
        <v>0</v>
      </c>
      <c r="Y34" s="407">
        <v>0</v>
      </c>
      <c r="Z34" s="407">
        <v>0</v>
      </c>
      <c r="AA34" s="407">
        <v>0</v>
      </c>
      <c r="AB34" s="407">
        <v>418677</v>
      </c>
      <c r="AC34" s="407" t="s">
        <v>87</v>
      </c>
      <c r="AD34" s="407">
        <v>0</v>
      </c>
      <c r="AE34" s="407">
        <f>V34</f>
        <v>2372000</v>
      </c>
      <c r="AF34" s="407">
        <v>0</v>
      </c>
      <c r="AG34" s="407"/>
      <c r="AH34" s="455"/>
      <c r="AI34" s="455"/>
      <c r="AJ34" s="413"/>
    </row>
    <row r="35" spans="1:36" ht="50.45" customHeight="1" x14ac:dyDescent="0.25">
      <c r="A35" s="1"/>
      <c r="B35" s="394"/>
      <c r="C35" s="397"/>
      <c r="D35" s="397"/>
      <c r="E35" s="397"/>
      <c r="F35" s="397"/>
      <c r="G35" s="397"/>
      <c r="H35" s="397"/>
      <c r="I35" s="397"/>
      <c r="J35" s="28" t="s">
        <v>393</v>
      </c>
      <c r="K35" s="28" t="s">
        <v>394</v>
      </c>
      <c r="L35" s="28" t="s">
        <v>395</v>
      </c>
      <c r="M35" s="118">
        <v>46</v>
      </c>
      <c r="N35" s="397"/>
      <c r="O35" s="408"/>
      <c r="P35" s="404"/>
      <c r="Q35" s="404"/>
      <c r="R35" s="404"/>
      <c r="S35" s="404"/>
      <c r="T35" s="407"/>
      <c r="U35" s="407"/>
      <c r="V35" s="407"/>
      <c r="W35" s="407"/>
      <c r="X35" s="407"/>
      <c r="Y35" s="407"/>
      <c r="Z35" s="407"/>
      <c r="AA35" s="407"/>
      <c r="AB35" s="407"/>
      <c r="AC35" s="407"/>
      <c r="AD35" s="407"/>
      <c r="AE35" s="407"/>
      <c r="AF35" s="407"/>
      <c r="AG35" s="407"/>
      <c r="AH35" s="455"/>
      <c r="AI35" s="455"/>
      <c r="AJ35" s="413"/>
    </row>
    <row r="36" spans="1:36" ht="50.45" customHeight="1" x14ac:dyDescent="0.25">
      <c r="A36" s="1"/>
      <c r="B36" s="394"/>
      <c r="C36" s="397"/>
      <c r="D36" s="397"/>
      <c r="E36" s="397"/>
      <c r="F36" s="457" t="s">
        <v>569</v>
      </c>
      <c r="G36" s="397"/>
      <c r="H36" s="457" t="s">
        <v>79</v>
      </c>
      <c r="I36" s="457" t="s">
        <v>79</v>
      </c>
      <c r="J36" s="159" t="s">
        <v>389</v>
      </c>
      <c r="K36" s="159" t="s">
        <v>390</v>
      </c>
      <c r="L36" s="159" t="s">
        <v>147</v>
      </c>
      <c r="M36" s="160">
        <v>50</v>
      </c>
      <c r="N36" s="457" t="s">
        <v>82</v>
      </c>
      <c r="O36" s="457" t="s">
        <v>97</v>
      </c>
      <c r="P36" s="457" t="s">
        <v>239</v>
      </c>
      <c r="Q36" s="457" t="s">
        <v>240</v>
      </c>
      <c r="R36" s="457" t="s">
        <v>86</v>
      </c>
      <c r="S36" s="457" t="s">
        <v>135</v>
      </c>
      <c r="T36" s="407"/>
      <c r="U36" s="460">
        <f>V36</f>
        <v>2916240</v>
      </c>
      <c r="V36" s="460">
        <v>2916240</v>
      </c>
      <c r="W36" s="460">
        <v>0</v>
      </c>
      <c r="X36" s="460">
        <v>0</v>
      </c>
      <c r="Y36" s="460">
        <v>0</v>
      </c>
      <c r="Z36" s="460">
        <v>0</v>
      </c>
      <c r="AA36" s="460">
        <v>0</v>
      </c>
      <c r="AB36" s="460">
        <v>514631</v>
      </c>
      <c r="AC36" s="460" t="s">
        <v>87</v>
      </c>
      <c r="AD36" s="460">
        <v>0</v>
      </c>
      <c r="AE36" s="460">
        <f>V36</f>
        <v>2916240</v>
      </c>
      <c r="AF36" s="460">
        <v>0</v>
      </c>
      <c r="AG36" s="407"/>
      <c r="AH36" s="455"/>
      <c r="AI36" s="455"/>
      <c r="AJ36" s="413"/>
    </row>
    <row r="37" spans="1:36" ht="58.5" customHeight="1" thickBot="1" x14ac:dyDescent="0.3">
      <c r="A37" s="1"/>
      <c r="B37" s="395"/>
      <c r="C37" s="398"/>
      <c r="D37" s="398"/>
      <c r="E37" s="398"/>
      <c r="F37" s="458"/>
      <c r="G37" s="398"/>
      <c r="H37" s="458"/>
      <c r="I37" s="458"/>
      <c r="J37" s="161" t="s">
        <v>393</v>
      </c>
      <c r="K37" s="161" t="s">
        <v>394</v>
      </c>
      <c r="L37" s="161" t="s">
        <v>395</v>
      </c>
      <c r="M37" s="162">
        <v>50</v>
      </c>
      <c r="N37" s="458"/>
      <c r="O37" s="459"/>
      <c r="P37" s="458"/>
      <c r="Q37" s="458"/>
      <c r="R37" s="458"/>
      <c r="S37" s="458"/>
      <c r="T37" s="422"/>
      <c r="U37" s="461"/>
      <c r="V37" s="461"/>
      <c r="W37" s="461"/>
      <c r="X37" s="461"/>
      <c r="Y37" s="461"/>
      <c r="Z37" s="461"/>
      <c r="AA37" s="461"/>
      <c r="AB37" s="461"/>
      <c r="AC37" s="461"/>
      <c r="AD37" s="461"/>
      <c r="AE37" s="461"/>
      <c r="AF37" s="461"/>
      <c r="AG37" s="422"/>
      <c r="AH37" s="439"/>
      <c r="AI37" s="439"/>
      <c r="AJ37" s="414"/>
    </row>
    <row r="38" spans="1:36" ht="39.950000000000003" customHeight="1" x14ac:dyDescent="0.25">
      <c r="A38" s="1"/>
      <c r="B38" s="473" t="s">
        <v>570</v>
      </c>
      <c r="C38" s="471" t="s">
        <v>402</v>
      </c>
      <c r="D38" s="471" t="s">
        <v>232</v>
      </c>
      <c r="E38" s="471" t="s">
        <v>233</v>
      </c>
      <c r="F38" s="471" t="s">
        <v>403</v>
      </c>
      <c r="G38" s="471" t="s">
        <v>404</v>
      </c>
      <c r="H38" s="471" t="s">
        <v>79</v>
      </c>
      <c r="I38" s="471" t="s">
        <v>79</v>
      </c>
      <c r="J38" s="163" t="s">
        <v>405</v>
      </c>
      <c r="K38" s="163" t="s">
        <v>406</v>
      </c>
      <c r="L38" s="163" t="s">
        <v>395</v>
      </c>
      <c r="M38" s="164">
        <v>45</v>
      </c>
      <c r="N38" s="471" t="s">
        <v>82</v>
      </c>
      <c r="O38" s="471" t="s">
        <v>99</v>
      </c>
      <c r="P38" s="471" t="s">
        <v>239</v>
      </c>
      <c r="Q38" s="471" t="s">
        <v>240</v>
      </c>
      <c r="R38" s="471" t="s">
        <v>86</v>
      </c>
      <c r="S38" s="471" t="s">
        <v>135</v>
      </c>
      <c r="T38" s="472">
        <f>U38</f>
        <v>733125</v>
      </c>
      <c r="U38" s="472">
        <f>V38</f>
        <v>733125</v>
      </c>
      <c r="V38" s="472">
        <v>733125</v>
      </c>
      <c r="W38" s="472">
        <v>0</v>
      </c>
      <c r="X38" s="472">
        <v>0</v>
      </c>
      <c r="Y38" s="472">
        <v>0</v>
      </c>
      <c r="Z38" s="472">
        <v>0</v>
      </c>
      <c r="AA38" s="472">
        <v>0</v>
      </c>
      <c r="AB38" s="472">
        <v>129375</v>
      </c>
      <c r="AC38" s="472" t="s">
        <v>87</v>
      </c>
      <c r="AD38" s="472">
        <v>0</v>
      </c>
      <c r="AE38" s="472">
        <f>V38</f>
        <v>733125</v>
      </c>
      <c r="AF38" s="472">
        <v>0</v>
      </c>
      <c r="AG38" s="472"/>
      <c r="AH38" s="475" t="s">
        <v>251</v>
      </c>
      <c r="AI38" s="475" t="s">
        <v>252</v>
      </c>
      <c r="AJ38" s="477">
        <v>45454</v>
      </c>
    </row>
    <row r="39" spans="1:36" ht="42.95" customHeight="1" thickBot="1" x14ac:dyDescent="0.3">
      <c r="A39" s="1"/>
      <c r="B39" s="474"/>
      <c r="C39" s="458"/>
      <c r="D39" s="458"/>
      <c r="E39" s="458"/>
      <c r="F39" s="458"/>
      <c r="G39" s="458"/>
      <c r="H39" s="458"/>
      <c r="I39" s="458"/>
      <c r="J39" s="161" t="s">
        <v>407</v>
      </c>
      <c r="K39" s="161" t="s">
        <v>408</v>
      </c>
      <c r="L39" s="161" t="s">
        <v>89</v>
      </c>
      <c r="M39" s="162">
        <v>45</v>
      </c>
      <c r="N39" s="458"/>
      <c r="O39" s="458"/>
      <c r="P39" s="458"/>
      <c r="Q39" s="458"/>
      <c r="R39" s="458"/>
      <c r="S39" s="458"/>
      <c r="T39" s="461"/>
      <c r="U39" s="461"/>
      <c r="V39" s="461"/>
      <c r="W39" s="461"/>
      <c r="X39" s="461"/>
      <c r="Y39" s="461"/>
      <c r="Z39" s="461"/>
      <c r="AA39" s="461"/>
      <c r="AB39" s="461"/>
      <c r="AC39" s="461"/>
      <c r="AD39" s="461"/>
      <c r="AE39" s="461"/>
      <c r="AF39" s="461"/>
      <c r="AG39" s="461"/>
      <c r="AH39" s="476"/>
      <c r="AI39" s="476"/>
      <c r="AJ39" s="478"/>
    </row>
    <row r="40" spans="1:36" ht="9.6" customHeight="1" x14ac:dyDescent="0.25">
      <c r="A40" s="1"/>
      <c r="B40" s="393" t="s">
        <v>409</v>
      </c>
      <c r="C40" s="396" t="s">
        <v>410</v>
      </c>
      <c r="D40" s="396" t="s">
        <v>232</v>
      </c>
      <c r="E40" s="396" t="s">
        <v>233</v>
      </c>
      <c r="F40" s="396" t="s">
        <v>411</v>
      </c>
      <c r="G40" s="396" t="s">
        <v>235</v>
      </c>
      <c r="H40" s="396" t="s">
        <v>79</v>
      </c>
      <c r="I40" s="396" t="s">
        <v>79</v>
      </c>
      <c r="J40" s="396" t="s">
        <v>389</v>
      </c>
      <c r="K40" s="396" t="s">
        <v>390</v>
      </c>
      <c r="L40" s="396" t="s">
        <v>147</v>
      </c>
      <c r="M40" s="479">
        <v>45</v>
      </c>
      <c r="N40" s="396" t="s">
        <v>82</v>
      </c>
      <c r="O40" s="396" t="s">
        <v>83</v>
      </c>
      <c r="P40" s="396" t="s">
        <v>239</v>
      </c>
      <c r="Q40" s="396" t="s">
        <v>240</v>
      </c>
      <c r="R40" s="396" t="s">
        <v>86</v>
      </c>
      <c r="S40" s="396" t="s">
        <v>135</v>
      </c>
      <c r="T40" s="406">
        <f>U44+U40</f>
        <v>2186100</v>
      </c>
      <c r="U40" s="406">
        <f>V40</f>
        <v>2079000</v>
      </c>
      <c r="V40" s="406">
        <v>2079000</v>
      </c>
      <c r="W40" s="406">
        <v>0</v>
      </c>
      <c r="X40" s="406">
        <v>0</v>
      </c>
      <c r="Y40" s="406">
        <v>0</v>
      </c>
      <c r="Z40" s="406">
        <v>0</v>
      </c>
      <c r="AA40" s="406">
        <v>0</v>
      </c>
      <c r="AB40" s="406">
        <v>366883</v>
      </c>
      <c r="AC40" s="406" t="s">
        <v>87</v>
      </c>
      <c r="AD40" s="406">
        <v>0</v>
      </c>
      <c r="AE40" s="406">
        <f>V40</f>
        <v>2079000</v>
      </c>
      <c r="AF40" s="406">
        <v>0</v>
      </c>
      <c r="AG40" s="406"/>
      <c r="AH40" s="480" t="s">
        <v>412</v>
      </c>
      <c r="AI40" s="480" t="s">
        <v>413</v>
      </c>
      <c r="AJ40" s="483">
        <v>45545</v>
      </c>
    </row>
    <row r="41" spans="1:36" ht="33" customHeight="1" x14ac:dyDescent="0.25">
      <c r="A41" s="1"/>
      <c r="B41" s="394"/>
      <c r="C41" s="397"/>
      <c r="D41" s="397"/>
      <c r="E41" s="397"/>
      <c r="F41" s="397"/>
      <c r="G41" s="397"/>
      <c r="H41" s="397"/>
      <c r="I41" s="397"/>
      <c r="J41" s="397"/>
      <c r="K41" s="397"/>
      <c r="L41" s="397"/>
      <c r="M41" s="408"/>
      <c r="N41" s="397"/>
      <c r="O41" s="397"/>
      <c r="P41" s="397"/>
      <c r="Q41" s="397"/>
      <c r="R41" s="397"/>
      <c r="S41" s="397"/>
      <c r="T41" s="407"/>
      <c r="U41" s="407"/>
      <c r="V41" s="407"/>
      <c r="W41" s="407"/>
      <c r="X41" s="407"/>
      <c r="Y41" s="407"/>
      <c r="Z41" s="407"/>
      <c r="AA41" s="407"/>
      <c r="AB41" s="407"/>
      <c r="AC41" s="407"/>
      <c r="AD41" s="407"/>
      <c r="AE41" s="407"/>
      <c r="AF41" s="407"/>
      <c r="AG41" s="407"/>
      <c r="AH41" s="481"/>
      <c r="AI41" s="481"/>
      <c r="AJ41" s="484"/>
    </row>
    <row r="42" spans="1:36" ht="0.6" customHeight="1" x14ac:dyDescent="0.25">
      <c r="A42" s="1"/>
      <c r="B42" s="394"/>
      <c r="C42" s="397"/>
      <c r="D42" s="397"/>
      <c r="E42" s="397"/>
      <c r="F42" s="397"/>
      <c r="G42" s="397"/>
      <c r="H42" s="397"/>
      <c r="I42" s="397"/>
      <c r="J42" s="397"/>
      <c r="K42" s="397"/>
      <c r="L42" s="397"/>
      <c r="M42" s="408"/>
      <c r="N42" s="397"/>
      <c r="O42" s="397"/>
      <c r="P42" s="397"/>
      <c r="Q42" s="397"/>
      <c r="R42" s="397"/>
      <c r="S42" s="397"/>
      <c r="T42" s="407"/>
      <c r="U42" s="407"/>
      <c r="V42" s="407"/>
      <c r="W42" s="407"/>
      <c r="X42" s="407"/>
      <c r="Y42" s="407"/>
      <c r="Z42" s="407"/>
      <c r="AA42" s="407"/>
      <c r="AB42" s="407"/>
      <c r="AC42" s="407"/>
      <c r="AD42" s="407"/>
      <c r="AE42" s="407"/>
      <c r="AF42" s="407"/>
      <c r="AG42" s="407"/>
      <c r="AH42" s="481"/>
      <c r="AI42" s="481"/>
      <c r="AJ42" s="484"/>
    </row>
    <row r="43" spans="1:36" ht="50.45" customHeight="1" x14ac:dyDescent="0.25">
      <c r="A43" s="1"/>
      <c r="B43" s="394"/>
      <c r="C43" s="397"/>
      <c r="D43" s="397"/>
      <c r="E43" s="397"/>
      <c r="F43" s="397"/>
      <c r="G43" s="397"/>
      <c r="H43" s="397"/>
      <c r="I43" s="397"/>
      <c r="J43" s="28" t="s">
        <v>393</v>
      </c>
      <c r="K43" s="28" t="s">
        <v>394</v>
      </c>
      <c r="L43" s="28" t="s">
        <v>395</v>
      </c>
      <c r="M43" s="118">
        <v>45</v>
      </c>
      <c r="N43" s="397"/>
      <c r="O43" s="397"/>
      <c r="P43" s="397"/>
      <c r="Q43" s="397"/>
      <c r="R43" s="397"/>
      <c r="S43" s="397"/>
      <c r="T43" s="407"/>
      <c r="U43" s="407"/>
      <c r="V43" s="407"/>
      <c r="W43" s="407"/>
      <c r="X43" s="407"/>
      <c r="Y43" s="407"/>
      <c r="Z43" s="407"/>
      <c r="AA43" s="407"/>
      <c r="AB43" s="407"/>
      <c r="AC43" s="407"/>
      <c r="AD43" s="407"/>
      <c r="AE43" s="407"/>
      <c r="AF43" s="407"/>
      <c r="AG43" s="407"/>
      <c r="AH43" s="481"/>
      <c r="AI43" s="481"/>
      <c r="AJ43" s="484"/>
    </row>
    <row r="44" spans="1:36" ht="50.45" customHeight="1" x14ac:dyDescent="0.25">
      <c r="A44" s="1"/>
      <c r="B44" s="394"/>
      <c r="C44" s="397"/>
      <c r="D44" s="397"/>
      <c r="E44" s="397"/>
      <c r="F44" s="397" t="s">
        <v>414</v>
      </c>
      <c r="G44" s="397"/>
      <c r="H44" s="397" t="s">
        <v>79</v>
      </c>
      <c r="I44" s="397" t="s">
        <v>79</v>
      </c>
      <c r="J44" s="28" t="s">
        <v>389</v>
      </c>
      <c r="K44" s="28" t="s">
        <v>390</v>
      </c>
      <c r="L44" s="28" t="s">
        <v>147</v>
      </c>
      <c r="M44" s="118">
        <v>4</v>
      </c>
      <c r="N44" s="397" t="s">
        <v>82</v>
      </c>
      <c r="O44" s="397" t="s">
        <v>415</v>
      </c>
      <c r="P44" s="397" t="s">
        <v>239</v>
      </c>
      <c r="Q44" s="397" t="s">
        <v>240</v>
      </c>
      <c r="R44" s="397" t="s">
        <v>86</v>
      </c>
      <c r="S44" s="397" t="s">
        <v>135</v>
      </c>
      <c r="T44" s="407"/>
      <c r="U44" s="407">
        <f>V44</f>
        <v>107100</v>
      </c>
      <c r="V44" s="407">
        <v>107100</v>
      </c>
      <c r="W44" s="407">
        <v>0</v>
      </c>
      <c r="X44" s="407">
        <v>0</v>
      </c>
      <c r="Y44" s="407">
        <v>0</v>
      </c>
      <c r="Z44" s="407">
        <v>0</v>
      </c>
      <c r="AA44" s="407">
        <v>0</v>
      </c>
      <c r="AB44" s="407">
        <v>18900</v>
      </c>
      <c r="AC44" s="407" t="s">
        <v>87</v>
      </c>
      <c r="AD44" s="407">
        <v>0</v>
      </c>
      <c r="AE44" s="407">
        <f>V44</f>
        <v>107100</v>
      </c>
      <c r="AF44" s="407">
        <v>0</v>
      </c>
      <c r="AG44" s="407"/>
      <c r="AH44" s="481"/>
      <c r="AI44" s="481"/>
      <c r="AJ44" s="484"/>
    </row>
    <row r="45" spans="1:36" ht="50.45" customHeight="1" thickBot="1" x14ac:dyDescent="0.3">
      <c r="A45" s="1"/>
      <c r="B45" s="395"/>
      <c r="C45" s="398"/>
      <c r="D45" s="398"/>
      <c r="E45" s="398"/>
      <c r="F45" s="398"/>
      <c r="G45" s="398"/>
      <c r="H45" s="398"/>
      <c r="I45" s="398"/>
      <c r="J45" s="29" t="s">
        <v>393</v>
      </c>
      <c r="K45" s="29" t="s">
        <v>394</v>
      </c>
      <c r="L45" s="29" t="s">
        <v>395</v>
      </c>
      <c r="M45" s="30">
        <v>4</v>
      </c>
      <c r="N45" s="398"/>
      <c r="O45" s="409"/>
      <c r="P45" s="398"/>
      <c r="Q45" s="398"/>
      <c r="R45" s="398"/>
      <c r="S45" s="398"/>
      <c r="T45" s="422"/>
      <c r="U45" s="422"/>
      <c r="V45" s="422"/>
      <c r="W45" s="422"/>
      <c r="X45" s="422"/>
      <c r="Y45" s="422"/>
      <c r="Z45" s="422"/>
      <c r="AA45" s="422"/>
      <c r="AB45" s="422"/>
      <c r="AC45" s="422"/>
      <c r="AD45" s="422"/>
      <c r="AE45" s="422"/>
      <c r="AF45" s="422"/>
      <c r="AG45" s="422"/>
      <c r="AH45" s="482"/>
      <c r="AI45" s="482"/>
      <c r="AJ45" s="485"/>
    </row>
    <row r="46" spans="1:36" ht="50.45" customHeight="1" x14ac:dyDescent="0.25">
      <c r="A46" s="1"/>
      <c r="B46" s="393" t="s">
        <v>416</v>
      </c>
      <c r="C46" s="396" t="s">
        <v>417</v>
      </c>
      <c r="D46" s="396" t="s">
        <v>232</v>
      </c>
      <c r="E46" s="396" t="s">
        <v>233</v>
      </c>
      <c r="F46" s="396" t="s">
        <v>418</v>
      </c>
      <c r="G46" s="396" t="s">
        <v>235</v>
      </c>
      <c r="H46" s="396" t="s">
        <v>79</v>
      </c>
      <c r="I46" s="396" t="s">
        <v>79</v>
      </c>
      <c r="J46" s="26" t="s">
        <v>419</v>
      </c>
      <c r="K46" s="26" t="s">
        <v>420</v>
      </c>
      <c r="L46" s="26" t="s">
        <v>147</v>
      </c>
      <c r="M46" s="27">
        <v>100</v>
      </c>
      <c r="N46" s="396" t="s">
        <v>82</v>
      </c>
      <c r="O46" s="396" t="s">
        <v>100</v>
      </c>
      <c r="P46" s="396" t="s">
        <v>239</v>
      </c>
      <c r="Q46" s="396" t="s">
        <v>240</v>
      </c>
      <c r="R46" s="396" t="s">
        <v>86</v>
      </c>
      <c r="S46" s="396" t="s">
        <v>135</v>
      </c>
      <c r="T46" s="406">
        <f>U46+U48</f>
        <v>1482603</v>
      </c>
      <c r="U46" s="406">
        <f>V46</f>
        <v>700000</v>
      </c>
      <c r="V46" s="406">
        <v>700000</v>
      </c>
      <c r="W46" s="406">
        <v>0</v>
      </c>
      <c r="X46" s="406">
        <v>0</v>
      </c>
      <c r="Y46" s="406">
        <v>0</v>
      </c>
      <c r="Z46" s="406">
        <v>0</v>
      </c>
      <c r="AA46" s="406">
        <v>0</v>
      </c>
      <c r="AB46" s="406">
        <v>300000</v>
      </c>
      <c r="AC46" s="406" t="s">
        <v>87</v>
      </c>
      <c r="AD46" s="406">
        <v>0</v>
      </c>
      <c r="AE46" s="406">
        <f>V46</f>
        <v>700000</v>
      </c>
      <c r="AF46" s="406">
        <v>0</v>
      </c>
      <c r="AG46" s="406"/>
      <c r="AH46" s="486" t="s">
        <v>412</v>
      </c>
      <c r="AI46" s="480" t="s">
        <v>413</v>
      </c>
      <c r="AJ46" s="483">
        <v>45545</v>
      </c>
    </row>
    <row r="47" spans="1:36" ht="50.45" customHeight="1" x14ac:dyDescent="0.25">
      <c r="A47" s="1"/>
      <c r="B47" s="394"/>
      <c r="C47" s="397"/>
      <c r="D47" s="397"/>
      <c r="E47" s="397"/>
      <c r="F47" s="397"/>
      <c r="G47" s="397"/>
      <c r="H47" s="397"/>
      <c r="I47" s="397"/>
      <c r="J47" s="28" t="s">
        <v>421</v>
      </c>
      <c r="K47" s="28" t="s">
        <v>422</v>
      </c>
      <c r="L47" s="28" t="s">
        <v>395</v>
      </c>
      <c r="M47" s="118">
        <v>100</v>
      </c>
      <c r="N47" s="397"/>
      <c r="O47" s="408"/>
      <c r="P47" s="397"/>
      <c r="Q47" s="397"/>
      <c r="R47" s="397"/>
      <c r="S47" s="397"/>
      <c r="T47" s="407"/>
      <c r="U47" s="407"/>
      <c r="V47" s="407"/>
      <c r="W47" s="407"/>
      <c r="X47" s="407"/>
      <c r="Y47" s="407"/>
      <c r="Z47" s="407"/>
      <c r="AA47" s="407"/>
      <c r="AB47" s="407"/>
      <c r="AC47" s="407"/>
      <c r="AD47" s="407"/>
      <c r="AE47" s="407"/>
      <c r="AF47" s="407"/>
      <c r="AG47" s="407"/>
      <c r="AH47" s="487"/>
      <c r="AI47" s="481"/>
      <c r="AJ47" s="484"/>
    </row>
    <row r="48" spans="1:36" ht="44.1" customHeight="1" x14ac:dyDescent="0.25">
      <c r="A48" s="1"/>
      <c r="B48" s="394"/>
      <c r="C48" s="397"/>
      <c r="D48" s="397"/>
      <c r="E48" s="397"/>
      <c r="F48" s="397" t="s">
        <v>423</v>
      </c>
      <c r="G48" s="397"/>
      <c r="H48" s="397" t="s">
        <v>79</v>
      </c>
      <c r="I48" s="397" t="s">
        <v>79</v>
      </c>
      <c r="J48" s="28" t="s">
        <v>419</v>
      </c>
      <c r="K48" s="28" t="s">
        <v>420</v>
      </c>
      <c r="L48" s="28" t="s">
        <v>147</v>
      </c>
      <c r="M48" s="118">
        <v>55</v>
      </c>
      <c r="N48" s="397" t="s">
        <v>82</v>
      </c>
      <c r="O48" s="397" t="s">
        <v>83</v>
      </c>
      <c r="P48" s="397" t="s">
        <v>239</v>
      </c>
      <c r="Q48" s="397" t="s">
        <v>240</v>
      </c>
      <c r="R48" s="397" t="s">
        <v>86</v>
      </c>
      <c r="S48" s="397" t="s">
        <v>135</v>
      </c>
      <c r="T48" s="407"/>
      <c r="U48" s="407">
        <f>V48</f>
        <v>782603</v>
      </c>
      <c r="V48" s="407">
        <v>782603</v>
      </c>
      <c r="W48" s="407">
        <v>0</v>
      </c>
      <c r="X48" s="407">
        <v>0</v>
      </c>
      <c r="Y48" s="407">
        <v>0</v>
      </c>
      <c r="Z48" s="407">
        <v>0</v>
      </c>
      <c r="AA48" s="407">
        <v>0</v>
      </c>
      <c r="AB48" s="407">
        <v>138107</v>
      </c>
      <c r="AC48" s="407" t="s">
        <v>87</v>
      </c>
      <c r="AD48" s="407">
        <v>0</v>
      </c>
      <c r="AE48" s="407">
        <f>V48</f>
        <v>782603</v>
      </c>
      <c r="AF48" s="407">
        <v>0</v>
      </c>
      <c r="AG48" s="407"/>
      <c r="AH48" s="487"/>
      <c r="AI48" s="481"/>
      <c r="AJ48" s="484"/>
    </row>
    <row r="49" spans="1:36" ht="50.45" customHeight="1" thickBot="1" x14ac:dyDescent="0.3">
      <c r="A49" s="1"/>
      <c r="B49" s="395"/>
      <c r="C49" s="398"/>
      <c r="D49" s="398"/>
      <c r="E49" s="398"/>
      <c r="F49" s="398"/>
      <c r="G49" s="398"/>
      <c r="H49" s="398"/>
      <c r="I49" s="398"/>
      <c r="J49" s="29" t="s">
        <v>421</v>
      </c>
      <c r="K49" s="29" t="s">
        <v>422</v>
      </c>
      <c r="L49" s="29" t="s">
        <v>395</v>
      </c>
      <c r="M49" s="30">
        <v>55</v>
      </c>
      <c r="N49" s="398"/>
      <c r="O49" s="398"/>
      <c r="P49" s="398"/>
      <c r="Q49" s="398"/>
      <c r="R49" s="398"/>
      <c r="S49" s="398"/>
      <c r="T49" s="422"/>
      <c r="U49" s="422"/>
      <c r="V49" s="422"/>
      <c r="W49" s="422"/>
      <c r="X49" s="422"/>
      <c r="Y49" s="422"/>
      <c r="Z49" s="422"/>
      <c r="AA49" s="422"/>
      <c r="AB49" s="422"/>
      <c r="AC49" s="422"/>
      <c r="AD49" s="422"/>
      <c r="AE49" s="422"/>
      <c r="AF49" s="422"/>
      <c r="AG49" s="422"/>
      <c r="AH49" s="488"/>
      <c r="AI49" s="482"/>
      <c r="AJ49" s="485"/>
    </row>
    <row r="50" spans="1:36" ht="50.45" customHeight="1" x14ac:dyDescent="0.25">
      <c r="A50" s="1"/>
      <c r="B50" s="489" t="s">
        <v>424</v>
      </c>
      <c r="C50" s="462" t="s">
        <v>425</v>
      </c>
      <c r="D50" s="396" t="s">
        <v>232</v>
      </c>
      <c r="E50" s="396" t="s">
        <v>233</v>
      </c>
      <c r="F50" s="462" t="s">
        <v>426</v>
      </c>
      <c r="G50" s="462" t="s">
        <v>235</v>
      </c>
      <c r="H50" s="462" t="s">
        <v>79</v>
      </c>
      <c r="I50" s="462" t="s">
        <v>79</v>
      </c>
      <c r="J50" s="26" t="s">
        <v>419</v>
      </c>
      <c r="K50" s="26" t="s">
        <v>420</v>
      </c>
      <c r="L50" s="26" t="s">
        <v>147</v>
      </c>
      <c r="M50" s="27">
        <v>20</v>
      </c>
      <c r="N50" s="396" t="s">
        <v>82</v>
      </c>
      <c r="O50" s="396" t="s">
        <v>415</v>
      </c>
      <c r="P50" s="396" t="s">
        <v>239</v>
      </c>
      <c r="Q50" s="396" t="s">
        <v>240</v>
      </c>
      <c r="R50" s="396" t="s">
        <v>86</v>
      </c>
      <c r="S50" s="396" t="s">
        <v>135</v>
      </c>
      <c r="T50" s="452">
        <f>U50</f>
        <v>595000</v>
      </c>
      <c r="U50" s="452">
        <f>V50</f>
        <v>595000</v>
      </c>
      <c r="V50" s="452">
        <v>595000</v>
      </c>
      <c r="W50" s="452">
        <v>0</v>
      </c>
      <c r="X50" s="452">
        <v>0</v>
      </c>
      <c r="Y50" s="452">
        <v>0</v>
      </c>
      <c r="Z50" s="452">
        <v>0</v>
      </c>
      <c r="AA50" s="452">
        <v>0</v>
      </c>
      <c r="AB50" s="452">
        <v>105000</v>
      </c>
      <c r="AC50" s="452" t="s">
        <v>87</v>
      </c>
      <c r="AD50" s="452">
        <v>0</v>
      </c>
      <c r="AE50" s="452">
        <f>V50</f>
        <v>595000</v>
      </c>
      <c r="AF50" s="452">
        <v>0</v>
      </c>
      <c r="AG50" s="452"/>
      <c r="AH50" s="480" t="s">
        <v>427</v>
      </c>
      <c r="AI50" s="480" t="s">
        <v>428</v>
      </c>
      <c r="AJ50" s="493"/>
    </row>
    <row r="51" spans="1:36" ht="50.45" customHeight="1" thickBot="1" x14ac:dyDescent="0.3">
      <c r="A51" s="1"/>
      <c r="B51" s="490"/>
      <c r="C51" s="491"/>
      <c r="D51" s="398"/>
      <c r="E51" s="398"/>
      <c r="F51" s="491"/>
      <c r="G51" s="491"/>
      <c r="H51" s="491"/>
      <c r="I51" s="491"/>
      <c r="J51" s="29" t="s">
        <v>421</v>
      </c>
      <c r="K51" s="29" t="s">
        <v>422</v>
      </c>
      <c r="L51" s="29" t="s">
        <v>395</v>
      </c>
      <c r="M51" s="30">
        <v>20</v>
      </c>
      <c r="N51" s="398"/>
      <c r="O51" s="409"/>
      <c r="P51" s="398"/>
      <c r="Q51" s="398"/>
      <c r="R51" s="398"/>
      <c r="S51" s="398"/>
      <c r="T51" s="492"/>
      <c r="U51" s="492"/>
      <c r="V51" s="492"/>
      <c r="W51" s="492"/>
      <c r="X51" s="492"/>
      <c r="Y51" s="492"/>
      <c r="Z51" s="492"/>
      <c r="AA51" s="492"/>
      <c r="AB51" s="492"/>
      <c r="AC51" s="492"/>
      <c r="AD51" s="492"/>
      <c r="AE51" s="492"/>
      <c r="AF51" s="492"/>
      <c r="AG51" s="492"/>
      <c r="AH51" s="482"/>
      <c r="AI51" s="482"/>
      <c r="AJ51" s="494"/>
    </row>
    <row r="52" spans="1:36" ht="50.45" customHeight="1" x14ac:dyDescent="0.25">
      <c r="A52" s="1"/>
      <c r="B52" s="489" t="s">
        <v>429</v>
      </c>
      <c r="C52" s="462" t="s">
        <v>430</v>
      </c>
      <c r="D52" s="462" t="s">
        <v>232</v>
      </c>
      <c r="E52" s="462" t="s">
        <v>233</v>
      </c>
      <c r="F52" s="462" t="s">
        <v>431</v>
      </c>
      <c r="G52" s="462" t="s">
        <v>235</v>
      </c>
      <c r="H52" s="462" t="s">
        <v>79</v>
      </c>
      <c r="I52" s="462" t="s">
        <v>79</v>
      </c>
      <c r="J52" s="26" t="s">
        <v>389</v>
      </c>
      <c r="K52" s="26" t="s">
        <v>390</v>
      </c>
      <c r="L52" s="26" t="s">
        <v>147</v>
      </c>
      <c r="M52" s="27">
        <v>20</v>
      </c>
      <c r="N52" s="396" t="s">
        <v>82</v>
      </c>
      <c r="O52" s="396" t="s">
        <v>102</v>
      </c>
      <c r="P52" s="396" t="s">
        <v>239</v>
      </c>
      <c r="Q52" s="396" t="s">
        <v>240</v>
      </c>
      <c r="R52" s="396" t="s">
        <v>86</v>
      </c>
      <c r="S52" s="396" t="s">
        <v>135</v>
      </c>
      <c r="T52" s="452">
        <f>U52</f>
        <v>2125000</v>
      </c>
      <c r="U52" s="406">
        <f>V52</f>
        <v>2125000</v>
      </c>
      <c r="V52" s="406">
        <v>2125000</v>
      </c>
      <c r="W52" s="406">
        <v>0</v>
      </c>
      <c r="X52" s="406">
        <v>0</v>
      </c>
      <c r="Y52" s="406">
        <v>0</v>
      </c>
      <c r="Z52" s="406">
        <v>0</v>
      </c>
      <c r="AA52" s="406">
        <v>0</v>
      </c>
      <c r="AB52" s="406">
        <v>375000</v>
      </c>
      <c r="AC52" s="406" t="s">
        <v>87</v>
      </c>
      <c r="AD52" s="406">
        <v>0</v>
      </c>
      <c r="AE52" s="406">
        <f>V52</f>
        <v>2125000</v>
      </c>
      <c r="AF52" s="406">
        <v>0</v>
      </c>
      <c r="AG52" s="452"/>
      <c r="AH52" s="480" t="s">
        <v>576</v>
      </c>
      <c r="AI52" s="480" t="s">
        <v>577</v>
      </c>
      <c r="AJ52" s="493"/>
    </row>
    <row r="53" spans="1:36" ht="50.45" customHeight="1" x14ac:dyDescent="0.25">
      <c r="A53" s="1"/>
      <c r="B53" s="495"/>
      <c r="C53" s="463"/>
      <c r="D53" s="463"/>
      <c r="E53" s="463"/>
      <c r="F53" s="463"/>
      <c r="G53" s="463"/>
      <c r="H53" s="463"/>
      <c r="I53" s="463"/>
      <c r="J53" s="28" t="s">
        <v>393</v>
      </c>
      <c r="K53" s="28" t="s">
        <v>394</v>
      </c>
      <c r="L53" s="28" t="s">
        <v>395</v>
      </c>
      <c r="M53" s="118">
        <v>20</v>
      </c>
      <c r="N53" s="397"/>
      <c r="O53" s="397"/>
      <c r="P53" s="397"/>
      <c r="Q53" s="397"/>
      <c r="R53" s="397"/>
      <c r="S53" s="397"/>
      <c r="T53" s="453"/>
      <c r="U53" s="407"/>
      <c r="V53" s="407"/>
      <c r="W53" s="407"/>
      <c r="X53" s="407"/>
      <c r="Y53" s="407"/>
      <c r="Z53" s="407"/>
      <c r="AA53" s="407"/>
      <c r="AB53" s="407"/>
      <c r="AC53" s="407"/>
      <c r="AD53" s="407"/>
      <c r="AE53" s="407"/>
      <c r="AF53" s="407"/>
      <c r="AG53" s="453"/>
      <c r="AH53" s="481"/>
      <c r="AI53" s="481"/>
      <c r="AJ53" s="496"/>
    </row>
    <row r="54" spans="1:36" ht="50.45" customHeight="1" x14ac:dyDescent="0.25">
      <c r="A54" s="1"/>
      <c r="B54" s="495"/>
      <c r="C54" s="463"/>
      <c r="D54" s="463"/>
      <c r="E54" s="463"/>
      <c r="F54" s="463"/>
      <c r="G54" s="463"/>
      <c r="H54" s="463"/>
      <c r="I54" s="463"/>
      <c r="J54" s="28" t="s">
        <v>419</v>
      </c>
      <c r="K54" s="28" t="s">
        <v>420</v>
      </c>
      <c r="L54" s="28" t="s">
        <v>147</v>
      </c>
      <c r="M54" s="118">
        <v>20</v>
      </c>
      <c r="N54" s="397"/>
      <c r="O54" s="397"/>
      <c r="P54" s="397"/>
      <c r="Q54" s="397"/>
      <c r="R54" s="397"/>
      <c r="S54" s="397"/>
      <c r="T54" s="453"/>
      <c r="U54" s="407"/>
      <c r="V54" s="407"/>
      <c r="W54" s="407"/>
      <c r="X54" s="407"/>
      <c r="Y54" s="407"/>
      <c r="Z54" s="407"/>
      <c r="AA54" s="407"/>
      <c r="AB54" s="407"/>
      <c r="AC54" s="407"/>
      <c r="AD54" s="407"/>
      <c r="AE54" s="407"/>
      <c r="AF54" s="407"/>
      <c r="AG54" s="453"/>
      <c r="AH54" s="481"/>
      <c r="AI54" s="481"/>
      <c r="AJ54" s="496"/>
    </row>
    <row r="55" spans="1:36" ht="62.1" customHeight="1" thickBot="1" x14ac:dyDescent="0.3">
      <c r="A55" s="1"/>
      <c r="B55" s="490"/>
      <c r="C55" s="491"/>
      <c r="D55" s="491"/>
      <c r="E55" s="491"/>
      <c r="F55" s="491"/>
      <c r="G55" s="491"/>
      <c r="H55" s="491"/>
      <c r="I55" s="491"/>
      <c r="J55" s="29" t="s">
        <v>421</v>
      </c>
      <c r="K55" s="29" t="s">
        <v>422</v>
      </c>
      <c r="L55" s="29" t="s">
        <v>395</v>
      </c>
      <c r="M55" s="30">
        <v>20</v>
      </c>
      <c r="N55" s="398"/>
      <c r="O55" s="398"/>
      <c r="P55" s="398"/>
      <c r="Q55" s="398"/>
      <c r="R55" s="398"/>
      <c r="S55" s="398"/>
      <c r="T55" s="492"/>
      <c r="U55" s="422"/>
      <c r="V55" s="422"/>
      <c r="W55" s="422"/>
      <c r="X55" s="422"/>
      <c r="Y55" s="422"/>
      <c r="Z55" s="422"/>
      <c r="AA55" s="422"/>
      <c r="AB55" s="422"/>
      <c r="AC55" s="422"/>
      <c r="AD55" s="422"/>
      <c r="AE55" s="422"/>
      <c r="AF55" s="422"/>
      <c r="AG55" s="492"/>
      <c r="AH55" s="482"/>
      <c r="AI55" s="482"/>
      <c r="AJ55" s="494"/>
    </row>
    <row r="56" spans="1:36" ht="50.45" customHeight="1" x14ac:dyDescent="0.25">
      <c r="A56" s="1"/>
      <c r="B56" s="393" t="s">
        <v>433</v>
      </c>
      <c r="C56" s="396" t="s">
        <v>434</v>
      </c>
      <c r="D56" s="396" t="s">
        <v>232</v>
      </c>
      <c r="E56" s="396" t="s">
        <v>233</v>
      </c>
      <c r="F56" s="396" t="s">
        <v>435</v>
      </c>
      <c r="G56" s="396" t="s">
        <v>235</v>
      </c>
      <c r="H56" s="396" t="s">
        <v>79</v>
      </c>
      <c r="I56" s="396" t="s">
        <v>79</v>
      </c>
      <c r="J56" s="26" t="s">
        <v>389</v>
      </c>
      <c r="K56" s="26" t="s">
        <v>390</v>
      </c>
      <c r="L56" s="26" t="s">
        <v>147</v>
      </c>
      <c r="M56" s="27">
        <v>10</v>
      </c>
      <c r="N56" s="396" t="s">
        <v>82</v>
      </c>
      <c r="O56" s="396" t="s">
        <v>415</v>
      </c>
      <c r="P56" s="403" t="s">
        <v>239</v>
      </c>
      <c r="Q56" s="403" t="s">
        <v>240</v>
      </c>
      <c r="R56" s="403" t="s">
        <v>86</v>
      </c>
      <c r="S56" s="403" t="s">
        <v>135</v>
      </c>
      <c r="T56" s="406">
        <f>U56</f>
        <v>850000</v>
      </c>
      <c r="U56" s="406">
        <f>V56</f>
        <v>850000</v>
      </c>
      <c r="V56" s="406">
        <v>850000</v>
      </c>
      <c r="W56" s="406">
        <v>0</v>
      </c>
      <c r="X56" s="406">
        <v>0</v>
      </c>
      <c r="Y56" s="406">
        <v>0</v>
      </c>
      <c r="Z56" s="406">
        <v>0</v>
      </c>
      <c r="AA56" s="406">
        <v>0</v>
      </c>
      <c r="AB56" s="406">
        <v>150000</v>
      </c>
      <c r="AC56" s="406" t="s">
        <v>87</v>
      </c>
      <c r="AD56" s="406">
        <v>0</v>
      </c>
      <c r="AE56" s="406">
        <f>V56</f>
        <v>850000</v>
      </c>
      <c r="AF56" s="406">
        <v>0</v>
      </c>
      <c r="AG56" s="406"/>
      <c r="AH56" s="438" t="s">
        <v>441</v>
      </c>
      <c r="AI56" s="438" t="s">
        <v>730</v>
      </c>
      <c r="AJ56" s="497"/>
    </row>
    <row r="57" spans="1:36" ht="50.45" customHeight="1" thickBot="1" x14ac:dyDescent="0.3">
      <c r="A57" s="1"/>
      <c r="B57" s="395"/>
      <c r="C57" s="398"/>
      <c r="D57" s="398"/>
      <c r="E57" s="398"/>
      <c r="F57" s="398"/>
      <c r="G57" s="398"/>
      <c r="H57" s="398"/>
      <c r="I57" s="398"/>
      <c r="J57" s="29" t="s">
        <v>393</v>
      </c>
      <c r="K57" s="29" t="s">
        <v>394</v>
      </c>
      <c r="L57" s="29" t="s">
        <v>395</v>
      </c>
      <c r="M57" s="30">
        <v>10</v>
      </c>
      <c r="N57" s="398"/>
      <c r="O57" s="409"/>
      <c r="P57" s="421"/>
      <c r="Q57" s="421"/>
      <c r="R57" s="421"/>
      <c r="S57" s="421"/>
      <c r="T57" s="422"/>
      <c r="U57" s="422"/>
      <c r="V57" s="422"/>
      <c r="W57" s="422"/>
      <c r="X57" s="422"/>
      <c r="Y57" s="422"/>
      <c r="Z57" s="422"/>
      <c r="AA57" s="422"/>
      <c r="AB57" s="422"/>
      <c r="AC57" s="422"/>
      <c r="AD57" s="422"/>
      <c r="AE57" s="422"/>
      <c r="AF57" s="422"/>
      <c r="AG57" s="422"/>
      <c r="AH57" s="439"/>
      <c r="AI57" s="439"/>
      <c r="AJ57" s="498"/>
    </row>
    <row r="58" spans="1:36" ht="50.45" customHeight="1" x14ac:dyDescent="0.25">
      <c r="A58" s="1"/>
      <c r="B58" s="489" t="s">
        <v>436</v>
      </c>
      <c r="C58" s="462" t="s">
        <v>437</v>
      </c>
      <c r="D58" s="396" t="s">
        <v>232</v>
      </c>
      <c r="E58" s="396" t="s">
        <v>233</v>
      </c>
      <c r="F58" s="462" t="s">
        <v>438</v>
      </c>
      <c r="G58" s="396" t="s">
        <v>235</v>
      </c>
      <c r="H58" s="397" t="s">
        <v>79</v>
      </c>
      <c r="I58" s="397" t="s">
        <v>79</v>
      </c>
      <c r="J58" s="28" t="s">
        <v>389</v>
      </c>
      <c r="K58" s="28" t="s">
        <v>390</v>
      </c>
      <c r="L58" s="28" t="s">
        <v>147</v>
      </c>
      <c r="M58" s="118">
        <v>72</v>
      </c>
      <c r="N58" s="397" t="s">
        <v>82</v>
      </c>
      <c r="O58" s="397" t="s">
        <v>439</v>
      </c>
      <c r="P58" s="397" t="s">
        <v>239</v>
      </c>
      <c r="Q58" s="397" t="s">
        <v>240</v>
      </c>
      <c r="R58" s="397" t="s">
        <v>86</v>
      </c>
      <c r="S58" s="397" t="s">
        <v>135</v>
      </c>
      <c r="T58" s="452">
        <f>U58</f>
        <v>4335000</v>
      </c>
      <c r="U58" s="407">
        <f>V58</f>
        <v>4335000</v>
      </c>
      <c r="V58" s="407">
        <v>4335000</v>
      </c>
      <c r="W58" s="407">
        <v>0</v>
      </c>
      <c r="X58" s="407">
        <v>0</v>
      </c>
      <c r="Y58" s="407">
        <v>0</v>
      </c>
      <c r="Z58" s="407">
        <v>0</v>
      </c>
      <c r="AA58" s="407">
        <v>0</v>
      </c>
      <c r="AB58" s="407">
        <v>765000</v>
      </c>
      <c r="AC58" s="407" t="s">
        <v>87</v>
      </c>
      <c r="AD58" s="407">
        <v>0</v>
      </c>
      <c r="AE58" s="407">
        <f>V58</f>
        <v>4335000</v>
      </c>
      <c r="AF58" s="407">
        <v>0</v>
      </c>
      <c r="AG58" s="452"/>
      <c r="AH58" s="480" t="s">
        <v>440</v>
      </c>
      <c r="AI58" s="480" t="s">
        <v>441</v>
      </c>
      <c r="AJ58" s="493"/>
    </row>
    <row r="59" spans="1:36" ht="50.45" customHeight="1" thickBot="1" x14ac:dyDescent="0.3">
      <c r="A59" s="1"/>
      <c r="B59" s="490"/>
      <c r="C59" s="491"/>
      <c r="D59" s="398"/>
      <c r="E59" s="398"/>
      <c r="F59" s="491"/>
      <c r="G59" s="398"/>
      <c r="H59" s="397"/>
      <c r="I59" s="397"/>
      <c r="J59" s="28" t="s">
        <v>393</v>
      </c>
      <c r="K59" s="28" t="s">
        <v>394</v>
      </c>
      <c r="L59" s="28" t="s">
        <v>395</v>
      </c>
      <c r="M59" s="118">
        <v>42</v>
      </c>
      <c r="N59" s="397"/>
      <c r="O59" s="408"/>
      <c r="P59" s="397"/>
      <c r="Q59" s="397"/>
      <c r="R59" s="397"/>
      <c r="S59" s="397"/>
      <c r="T59" s="492"/>
      <c r="U59" s="407"/>
      <c r="V59" s="407"/>
      <c r="W59" s="407"/>
      <c r="X59" s="407"/>
      <c r="Y59" s="407"/>
      <c r="Z59" s="407"/>
      <c r="AA59" s="407"/>
      <c r="AB59" s="407"/>
      <c r="AC59" s="407"/>
      <c r="AD59" s="407"/>
      <c r="AE59" s="407"/>
      <c r="AF59" s="407"/>
      <c r="AG59" s="492"/>
      <c r="AH59" s="482"/>
      <c r="AI59" s="482"/>
      <c r="AJ59" s="494"/>
    </row>
    <row r="60" spans="1:36" ht="50.45" customHeight="1" x14ac:dyDescent="0.25">
      <c r="A60" s="1"/>
      <c r="B60" s="393" t="s">
        <v>442</v>
      </c>
      <c r="C60" s="396" t="s">
        <v>443</v>
      </c>
      <c r="D60" s="462" t="s">
        <v>232</v>
      </c>
      <c r="E60" s="396" t="s">
        <v>233</v>
      </c>
      <c r="F60" s="396" t="s">
        <v>444</v>
      </c>
      <c r="G60" s="396" t="s">
        <v>235</v>
      </c>
      <c r="H60" s="396" t="s">
        <v>79</v>
      </c>
      <c r="I60" s="396" t="s">
        <v>79</v>
      </c>
      <c r="J60" s="26" t="s">
        <v>419</v>
      </c>
      <c r="K60" s="26" t="s">
        <v>420</v>
      </c>
      <c r="L60" s="26" t="s">
        <v>147</v>
      </c>
      <c r="M60" s="27">
        <v>60</v>
      </c>
      <c r="N60" s="396" t="s">
        <v>82</v>
      </c>
      <c r="O60" s="396" t="s">
        <v>100</v>
      </c>
      <c r="P60" s="396" t="s">
        <v>239</v>
      </c>
      <c r="Q60" s="396" t="s">
        <v>240</v>
      </c>
      <c r="R60" s="396" t="s">
        <v>86</v>
      </c>
      <c r="S60" s="396" t="s">
        <v>135</v>
      </c>
      <c r="T60" s="406">
        <f>U60</f>
        <v>700000</v>
      </c>
      <c r="U60" s="406">
        <f>V60</f>
        <v>700000</v>
      </c>
      <c r="V60" s="406">
        <v>700000</v>
      </c>
      <c r="W60" s="406">
        <v>0</v>
      </c>
      <c r="X60" s="406">
        <v>0</v>
      </c>
      <c r="Y60" s="406">
        <v>0</v>
      </c>
      <c r="Z60" s="406">
        <v>0</v>
      </c>
      <c r="AA60" s="406">
        <v>0</v>
      </c>
      <c r="AB60" s="406">
        <v>300000</v>
      </c>
      <c r="AC60" s="406" t="s">
        <v>87</v>
      </c>
      <c r="AD60" s="406">
        <v>0</v>
      </c>
      <c r="AE60" s="406">
        <f>V60</f>
        <v>700000</v>
      </c>
      <c r="AF60" s="406">
        <v>0</v>
      </c>
      <c r="AG60" s="406"/>
      <c r="AH60" s="438" t="s">
        <v>445</v>
      </c>
      <c r="AI60" s="438" t="s">
        <v>446</v>
      </c>
      <c r="AJ60" s="497"/>
    </row>
    <row r="61" spans="1:36" ht="50.45" customHeight="1" thickBot="1" x14ac:dyDescent="0.3">
      <c r="A61" s="1"/>
      <c r="B61" s="395"/>
      <c r="C61" s="398"/>
      <c r="D61" s="491"/>
      <c r="E61" s="398"/>
      <c r="F61" s="398"/>
      <c r="G61" s="398"/>
      <c r="H61" s="398"/>
      <c r="I61" s="398"/>
      <c r="J61" s="29" t="s">
        <v>421</v>
      </c>
      <c r="K61" s="29" t="s">
        <v>422</v>
      </c>
      <c r="L61" s="29" t="s">
        <v>395</v>
      </c>
      <c r="M61" s="30">
        <v>400</v>
      </c>
      <c r="N61" s="398"/>
      <c r="O61" s="409"/>
      <c r="P61" s="398"/>
      <c r="Q61" s="398"/>
      <c r="R61" s="398"/>
      <c r="S61" s="398"/>
      <c r="T61" s="422"/>
      <c r="U61" s="422"/>
      <c r="V61" s="422"/>
      <c r="W61" s="422"/>
      <c r="X61" s="422"/>
      <c r="Y61" s="422"/>
      <c r="Z61" s="422"/>
      <c r="AA61" s="422"/>
      <c r="AB61" s="422"/>
      <c r="AC61" s="422"/>
      <c r="AD61" s="422"/>
      <c r="AE61" s="422"/>
      <c r="AF61" s="422"/>
      <c r="AG61" s="422"/>
      <c r="AH61" s="439"/>
      <c r="AI61" s="439"/>
      <c r="AJ61" s="498"/>
    </row>
    <row r="62" spans="1:36" ht="50.45" customHeight="1" x14ac:dyDescent="0.25">
      <c r="A62" s="1"/>
      <c r="B62" s="495" t="s">
        <v>447</v>
      </c>
      <c r="C62" s="463" t="s">
        <v>448</v>
      </c>
      <c r="D62" s="396" t="s">
        <v>232</v>
      </c>
      <c r="E62" s="396" t="s">
        <v>233</v>
      </c>
      <c r="F62" s="463" t="s">
        <v>449</v>
      </c>
      <c r="G62" s="463" t="s">
        <v>404</v>
      </c>
      <c r="H62" s="463" t="s">
        <v>79</v>
      </c>
      <c r="I62" s="463" t="s">
        <v>79</v>
      </c>
      <c r="J62" s="26" t="s">
        <v>405</v>
      </c>
      <c r="K62" s="26" t="s">
        <v>406</v>
      </c>
      <c r="L62" s="26" t="s">
        <v>395</v>
      </c>
      <c r="M62" s="121">
        <v>20</v>
      </c>
      <c r="N62" s="463" t="s">
        <v>82</v>
      </c>
      <c r="O62" s="396" t="s">
        <v>100</v>
      </c>
      <c r="P62" s="403" t="s">
        <v>239</v>
      </c>
      <c r="Q62" s="403" t="s">
        <v>240</v>
      </c>
      <c r="R62" s="403" t="s">
        <v>86</v>
      </c>
      <c r="S62" s="403" t="s">
        <v>135</v>
      </c>
      <c r="T62" s="406">
        <f>U62</f>
        <v>700000</v>
      </c>
      <c r="U62" s="406">
        <f>V62</f>
        <v>700000</v>
      </c>
      <c r="V62" s="406">
        <v>700000</v>
      </c>
      <c r="W62" s="406">
        <v>0</v>
      </c>
      <c r="X62" s="406">
        <v>0</v>
      </c>
      <c r="Y62" s="406">
        <v>0</v>
      </c>
      <c r="Z62" s="406">
        <v>0</v>
      </c>
      <c r="AA62" s="406">
        <v>0</v>
      </c>
      <c r="AB62" s="406">
        <v>300000</v>
      </c>
      <c r="AC62" s="406" t="s">
        <v>87</v>
      </c>
      <c r="AD62" s="406">
        <v>0</v>
      </c>
      <c r="AE62" s="406">
        <f>V62</f>
        <v>700000</v>
      </c>
      <c r="AF62" s="406">
        <v>0</v>
      </c>
      <c r="AG62" s="453"/>
      <c r="AH62" s="499" t="s">
        <v>491</v>
      </c>
      <c r="AI62" s="499" t="s">
        <v>492</v>
      </c>
      <c r="AJ62" s="496"/>
    </row>
    <row r="63" spans="1:36" ht="50.45" customHeight="1" thickBot="1" x14ac:dyDescent="0.3">
      <c r="A63" s="1"/>
      <c r="B63" s="490"/>
      <c r="C63" s="491"/>
      <c r="D63" s="398"/>
      <c r="E63" s="398"/>
      <c r="F63" s="491"/>
      <c r="G63" s="491"/>
      <c r="H63" s="491"/>
      <c r="I63" s="491"/>
      <c r="J63" s="29" t="s">
        <v>407</v>
      </c>
      <c r="K63" s="29" t="s">
        <v>408</v>
      </c>
      <c r="L63" s="29" t="s">
        <v>89</v>
      </c>
      <c r="M63" s="30">
        <v>20</v>
      </c>
      <c r="N63" s="491"/>
      <c r="O63" s="409"/>
      <c r="P63" s="421"/>
      <c r="Q63" s="421"/>
      <c r="R63" s="421"/>
      <c r="S63" s="421"/>
      <c r="T63" s="422"/>
      <c r="U63" s="422"/>
      <c r="V63" s="422"/>
      <c r="W63" s="422"/>
      <c r="X63" s="422"/>
      <c r="Y63" s="422"/>
      <c r="Z63" s="422"/>
      <c r="AA63" s="422"/>
      <c r="AB63" s="422"/>
      <c r="AC63" s="422"/>
      <c r="AD63" s="422"/>
      <c r="AE63" s="422"/>
      <c r="AF63" s="422"/>
      <c r="AG63" s="492"/>
      <c r="AH63" s="500"/>
      <c r="AI63" s="500"/>
      <c r="AJ63" s="494"/>
    </row>
    <row r="64" spans="1:36" ht="50.45" customHeight="1" x14ac:dyDescent="0.25">
      <c r="A64" s="1"/>
      <c r="B64" s="489" t="s">
        <v>571</v>
      </c>
      <c r="C64" s="462" t="s">
        <v>572</v>
      </c>
      <c r="D64" s="462" t="s">
        <v>232</v>
      </c>
      <c r="E64" s="462" t="s">
        <v>233</v>
      </c>
      <c r="F64" s="462" t="s">
        <v>567</v>
      </c>
      <c r="G64" s="462" t="s">
        <v>235</v>
      </c>
      <c r="H64" s="462" t="s">
        <v>79</v>
      </c>
      <c r="I64" s="462" t="s">
        <v>79</v>
      </c>
      <c r="J64" s="26" t="s">
        <v>389</v>
      </c>
      <c r="K64" s="26" t="s">
        <v>390</v>
      </c>
      <c r="L64" s="26" t="s">
        <v>147</v>
      </c>
      <c r="M64" s="27">
        <v>10</v>
      </c>
      <c r="N64" s="462" t="s">
        <v>82</v>
      </c>
      <c r="O64" s="396" t="s">
        <v>100</v>
      </c>
      <c r="P64" s="403" t="s">
        <v>239</v>
      </c>
      <c r="Q64" s="403" t="s">
        <v>240</v>
      </c>
      <c r="R64" s="403" t="s">
        <v>86</v>
      </c>
      <c r="S64" s="403" t="s">
        <v>135</v>
      </c>
      <c r="T64" s="452">
        <f>U64</f>
        <v>525000</v>
      </c>
      <c r="U64" s="452">
        <f>V64</f>
        <v>525000</v>
      </c>
      <c r="V64" s="452">
        <v>525000</v>
      </c>
      <c r="W64" s="452">
        <v>0</v>
      </c>
      <c r="X64" s="452">
        <v>0</v>
      </c>
      <c r="Y64" s="452">
        <v>0</v>
      </c>
      <c r="Z64" s="452">
        <v>0</v>
      </c>
      <c r="AA64" s="452">
        <v>0</v>
      </c>
      <c r="AB64" s="452">
        <v>175000</v>
      </c>
      <c r="AC64" s="452" t="s">
        <v>87</v>
      </c>
      <c r="AD64" s="452">
        <v>0</v>
      </c>
      <c r="AE64" s="452">
        <f>V64</f>
        <v>525000</v>
      </c>
      <c r="AF64" s="452">
        <v>0</v>
      </c>
      <c r="AG64" s="452"/>
      <c r="AH64" s="501" t="s">
        <v>432</v>
      </c>
      <c r="AI64" s="501" t="s">
        <v>573</v>
      </c>
      <c r="AJ64" s="493"/>
    </row>
    <row r="65" spans="1:36" ht="57" customHeight="1" thickBot="1" x14ac:dyDescent="0.3">
      <c r="A65" s="1"/>
      <c r="B65" s="490"/>
      <c r="C65" s="491"/>
      <c r="D65" s="491"/>
      <c r="E65" s="491"/>
      <c r="F65" s="491"/>
      <c r="G65" s="491"/>
      <c r="H65" s="491"/>
      <c r="I65" s="491"/>
      <c r="J65" s="29" t="s">
        <v>393</v>
      </c>
      <c r="K65" s="29" t="s">
        <v>394</v>
      </c>
      <c r="L65" s="29" t="s">
        <v>395</v>
      </c>
      <c r="M65" s="30">
        <v>10</v>
      </c>
      <c r="N65" s="491"/>
      <c r="O65" s="409"/>
      <c r="P65" s="421"/>
      <c r="Q65" s="421"/>
      <c r="R65" s="421"/>
      <c r="S65" s="421"/>
      <c r="T65" s="492"/>
      <c r="U65" s="492"/>
      <c r="V65" s="492"/>
      <c r="W65" s="492"/>
      <c r="X65" s="492"/>
      <c r="Y65" s="492"/>
      <c r="Z65" s="492"/>
      <c r="AA65" s="492"/>
      <c r="AB65" s="492"/>
      <c r="AC65" s="492"/>
      <c r="AD65" s="492"/>
      <c r="AE65" s="492"/>
      <c r="AF65" s="492"/>
      <c r="AG65" s="492"/>
      <c r="AH65" s="500"/>
      <c r="AI65" s="500"/>
      <c r="AJ65" s="494"/>
    </row>
    <row r="66" spans="1:36" ht="50.45" customHeight="1" x14ac:dyDescent="0.25">
      <c r="A66" s="1"/>
      <c r="B66" s="393" t="s">
        <v>574</v>
      </c>
      <c r="C66" s="396" t="s">
        <v>575</v>
      </c>
      <c r="D66" s="396" t="s">
        <v>232</v>
      </c>
      <c r="E66" s="396" t="s">
        <v>233</v>
      </c>
      <c r="F66" s="396" t="s">
        <v>568</v>
      </c>
      <c r="G66" s="396" t="s">
        <v>235</v>
      </c>
      <c r="H66" s="396" t="s">
        <v>79</v>
      </c>
      <c r="I66" s="396" t="s">
        <v>79</v>
      </c>
      <c r="J66" s="26" t="s">
        <v>389</v>
      </c>
      <c r="K66" s="26" t="s">
        <v>390</v>
      </c>
      <c r="L66" s="26" t="s">
        <v>147</v>
      </c>
      <c r="M66" s="27">
        <v>24</v>
      </c>
      <c r="N66" s="396" t="s">
        <v>82</v>
      </c>
      <c r="O66" s="396" t="s">
        <v>100</v>
      </c>
      <c r="P66" s="403" t="s">
        <v>239</v>
      </c>
      <c r="Q66" s="403" t="s">
        <v>240</v>
      </c>
      <c r="R66" s="403" t="s">
        <v>86</v>
      </c>
      <c r="S66" s="403" t="s">
        <v>135</v>
      </c>
      <c r="T66" s="406">
        <f>U66</f>
        <v>510000</v>
      </c>
      <c r="U66" s="406">
        <f>V66</f>
        <v>510000</v>
      </c>
      <c r="V66" s="406">
        <v>510000</v>
      </c>
      <c r="W66" s="406">
        <v>0</v>
      </c>
      <c r="X66" s="406">
        <v>0</v>
      </c>
      <c r="Y66" s="406">
        <v>0</v>
      </c>
      <c r="Z66" s="406">
        <v>0</v>
      </c>
      <c r="AA66" s="406">
        <v>0</v>
      </c>
      <c r="AB66" s="406">
        <v>90000</v>
      </c>
      <c r="AC66" s="406" t="s">
        <v>87</v>
      </c>
      <c r="AD66" s="406">
        <v>0</v>
      </c>
      <c r="AE66" s="406">
        <f>V66</f>
        <v>510000</v>
      </c>
      <c r="AF66" s="406">
        <v>0</v>
      </c>
      <c r="AG66" s="406"/>
      <c r="AH66" s="502" t="s">
        <v>576</v>
      </c>
      <c r="AI66" s="502" t="s">
        <v>577</v>
      </c>
      <c r="AJ66" s="497"/>
    </row>
    <row r="67" spans="1:36" ht="54" customHeight="1" thickBot="1" x14ac:dyDescent="0.3">
      <c r="A67" s="1"/>
      <c r="B67" s="395"/>
      <c r="C67" s="398"/>
      <c r="D67" s="398"/>
      <c r="E67" s="398"/>
      <c r="F67" s="398"/>
      <c r="G67" s="398"/>
      <c r="H67" s="398"/>
      <c r="I67" s="398"/>
      <c r="J67" s="29" t="s">
        <v>393</v>
      </c>
      <c r="K67" s="29" t="s">
        <v>394</v>
      </c>
      <c r="L67" s="29" t="s">
        <v>395</v>
      </c>
      <c r="M67" s="30">
        <v>24</v>
      </c>
      <c r="N67" s="398"/>
      <c r="O67" s="409"/>
      <c r="P67" s="421"/>
      <c r="Q67" s="421"/>
      <c r="R67" s="421"/>
      <c r="S67" s="421"/>
      <c r="T67" s="422"/>
      <c r="U67" s="422"/>
      <c r="V67" s="422"/>
      <c r="W67" s="422"/>
      <c r="X67" s="422"/>
      <c r="Y67" s="422"/>
      <c r="Z67" s="422"/>
      <c r="AA67" s="422"/>
      <c r="AB67" s="422"/>
      <c r="AC67" s="422"/>
      <c r="AD67" s="422"/>
      <c r="AE67" s="422"/>
      <c r="AF67" s="422"/>
      <c r="AG67" s="422"/>
      <c r="AH67" s="503"/>
      <c r="AI67" s="503"/>
      <c r="AJ67" s="498"/>
    </row>
    <row r="68" spans="1:36" ht="50.45" customHeight="1" x14ac:dyDescent="0.25">
      <c r="A68" s="1"/>
      <c r="B68" s="393" t="s">
        <v>578</v>
      </c>
      <c r="C68" s="396" t="s">
        <v>579</v>
      </c>
      <c r="D68" s="396" t="s">
        <v>232</v>
      </c>
      <c r="E68" s="396" t="s">
        <v>233</v>
      </c>
      <c r="F68" s="396" t="s">
        <v>580</v>
      </c>
      <c r="G68" s="396" t="s">
        <v>235</v>
      </c>
      <c r="H68" s="396" t="s">
        <v>79</v>
      </c>
      <c r="I68" s="396" t="s">
        <v>79</v>
      </c>
      <c r="J68" s="26" t="s">
        <v>389</v>
      </c>
      <c r="K68" s="26" t="s">
        <v>390</v>
      </c>
      <c r="L68" s="26" t="s">
        <v>147</v>
      </c>
      <c r="M68" s="27">
        <v>50</v>
      </c>
      <c r="N68" s="396" t="s">
        <v>82</v>
      </c>
      <c r="O68" s="396" t="s">
        <v>97</v>
      </c>
      <c r="P68" s="403" t="s">
        <v>239</v>
      </c>
      <c r="Q68" s="403" t="s">
        <v>240</v>
      </c>
      <c r="R68" s="403" t="s">
        <v>86</v>
      </c>
      <c r="S68" s="403" t="s">
        <v>135</v>
      </c>
      <c r="T68" s="406">
        <f>U68</f>
        <v>2916240</v>
      </c>
      <c r="U68" s="406">
        <f>V68</f>
        <v>2916240</v>
      </c>
      <c r="V68" s="406">
        <v>2916240</v>
      </c>
      <c r="W68" s="406">
        <v>0</v>
      </c>
      <c r="X68" s="406">
        <v>0</v>
      </c>
      <c r="Y68" s="406">
        <v>0</v>
      </c>
      <c r="Z68" s="406">
        <v>0</v>
      </c>
      <c r="AA68" s="406">
        <v>0</v>
      </c>
      <c r="AB68" s="406">
        <v>514631</v>
      </c>
      <c r="AC68" s="406" t="s">
        <v>87</v>
      </c>
      <c r="AD68" s="406">
        <v>0</v>
      </c>
      <c r="AE68" s="406">
        <f>V68</f>
        <v>2916240</v>
      </c>
      <c r="AF68" s="406">
        <v>0</v>
      </c>
      <c r="AG68" s="406"/>
      <c r="AH68" s="502" t="s">
        <v>427</v>
      </c>
      <c r="AI68" s="502" t="s">
        <v>428</v>
      </c>
      <c r="AJ68" s="497"/>
    </row>
    <row r="69" spans="1:36" ht="54.95" customHeight="1" thickBot="1" x14ac:dyDescent="0.3">
      <c r="A69" s="1"/>
      <c r="B69" s="395"/>
      <c r="C69" s="398"/>
      <c r="D69" s="398"/>
      <c r="E69" s="398"/>
      <c r="F69" s="398"/>
      <c r="G69" s="398"/>
      <c r="H69" s="398"/>
      <c r="I69" s="398"/>
      <c r="J69" s="29" t="s">
        <v>393</v>
      </c>
      <c r="K69" s="29" t="s">
        <v>394</v>
      </c>
      <c r="L69" s="29" t="s">
        <v>395</v>
      </c>
      <c r="M69" s="30">
        <v>50</v>
      </c>
      <c r="N69" s="398"/>
      <c r="O69" s="398"/>
      <c r="P69" s="421"/>
      <c r="Q69" s="421"/>
      <c r="R69" s="421"/>
      <c r="S69" s="421"/>
      <c r="T69" s="422"/>
      <c r="U69" s="422"/>
      <c r="V69" s="422"/>
      <c r="W69" s="422"/>
      <c r="X69" s="422"/>
      <c r="Y69" s="422"/>
      <c r="Z69" s="422"/>
      <c r="AA69" s="422"/>
      <c r="AB69" s="422"/>
      <c r="AC69" s="422"/>
      <c r="AD69" s="422"/>
      <c r="AE69" s="422"/>
      <c r="AF69" s="422"/>
      <c r="AG69" s="422"/>
      <c r="AH69" s="503"/>
      <c r="AI69" s="503"/>
      <c r="AJ69" s="498"/>
    </row>
    <row r="70" spans="1:36" ht="50.45" customHeight="1" x14ac:dyDescent="0.25">
      <c r="A70" s="1"/>
      <c r="B70" s="393" t="s">
        <v>581</v>
      </c>
      <c r="C70" s="396" t="s">
        <v>582</v>
      </c>
      <c r="D70" s="396" t="s">
        <v>232</v>
      </c>
      <c r="E70" s="396" t="s">
        <v>233</v>
      </c>
      <c r="F70" s="396" t="s">
        <v>403</v>
      </c>
      <c r="G70" s="396" t="s">
        <v>404</v>
      </c>
      <c r="H70" s="396" t="s">
        <v>79</v>
      </c>
      <c r="I70" s="396" t="s">
        <v>79</v>
      </c>
      <c r="J70" s="26" t="s">
        <v>405</v>
      </c>
      <c r="K70" s="26" t="s">
        <v>406</v>
      </c>
      <c r="L70" s="26" t="s">
        <v>395</v>
      </c>
      <c r="M70" s="27">
        <v>45</v>
      </c>
      <c r="N70" s="396" t="s">
        <v>82</v>
      </c>
      <c r="O70" s="396" t="s">
        <v>99</v>
      </c>
      <c r="P70" s="396" t="s">
        <v>239</v>
      </c>
      <c r="Q70" s="396" t="s">
        <v>240</v>
      </c>
      <c r="R70" s="396" t="s">
        <v>86</v>
      </c>
      <c r="S70" s="396" t="s">
        <v>135</v>
      </c>
      <c r="T70" s="406">
        <f>U70</f>
        <v>733125</v>
      </c>
      <c r="U70" s="406">
        <f>V70</f>
        <v>733125</v>
      </c>
      <c r="V70" s="406">
        <v>733125</v>
      </c>
      <c r="W70" s="406">
        <v>0</v>
      </c>
      <c r="X70" s="406">
        <v>0</v>
      </c>
      <c r="Y70" s="406">
        <v>0</v>
      </c>
      <c r="Z70" s="406">
        <v>0</v>
      </c>
      <c r="AA70" s="406">
        <v>0</v>
      </c>
      <c r="AB70" s="406">
        <v>129375</v>
      </c>
      <c r="AC70" s="406" t="s">
        <v>87</v>
      </c>
      <c r="AD70" s="406">
        <v>0</v>
      </c>
      <c r="AE70" s="406">
        <f>V70</f>
        <v>733125</v>
      </c>
      <c r="AF70" s="406">
        <v>0</v>
      </c>
      <c r="AG70" s="406"/>
      <c r="AH70" s="438" t="s">
        <v>583</v>
      </c>
      <c r="AI70" s="438" t="s">
        <v>573</v>
      </c>
      <c r="AJ70" s="412">
        <v>45587</v>
      </c>
    </row>
    <row r="71" spans="1:36" ht="50.45" customHeight="1" thickBot="1" x14ac:dyDescent="0.3">
      <c r="A71" s="1"/>
      <c r="B71" s="395"/>
      <c r="C71" s="398"/>
      <c r="D71" s="398"/>
      <c r="E71" s="398"/>
      <c r="F71" s="398"/>
      <c r="G71" s="398"/>
      <c r="H71" s="398"/>
      <c r="I71" s="398"/>
      <c r="J71" s="29" t="s">
        <v>407</v>
      </c>
      <c r="K71" s="29" t="s">
        <v>408</v>
      </c>
      <c r="L71" s="29" t="s">
        <v>89</v>
      </c>
      <c r="M71" s="30">
        <v>45</v>
      </c>
      <c r="N71" s="398"/>
      <c r="O71" s="398"/>
      <c r="P71" s="398"/>
      <c r="Q71" s="398"/>
      <c r="R71" s="398"/>
      <c r="S71" s="398"/>
      <c r="T71" s="422"/>
      <c r="U71" s="422"/>
      <c r="V71" s="422"/>
      <c r="W71" s="422"/>
      <c r="X71" s="422"/>
      <c r="Y71" s="422"/>
      <c r="Z71" s="422"/>
      <c r="AA71" s="422"/>
      <c r="AB71" s="422"/>
      <c r="AC71" s="422"/>
      <c r="AD71" s="422"/>
      <c r="AE71" s="422"/>
      <c r="AF71" s="422"/>
      <c r="AG71" s="422"/>
      <c r="AH71" s="439"/>
      <c r="AI71" s="439"/>
      <c r="AJ71" s="414"/>
    </row>
    <row r="72" spans="1:36" ht="50.45" customHeight="1" x14ac:dyDescent="0.25">
      <c r="A72" s="1"/>
      <c r="B72" s="489" t="s">
        <v>731</v>
      </c>
      <c r="C72" s="462" t="s">
        <v>579</v>
      </c>
      <c r="D72" s="462" t="s">
        <v>232</v>
      </c>
      <c r="E72" s="396" t="s">
        <v>233</v>
      </c>
      <c r="F72" s="462" t="s">
        <v>732</v>
      </c>
      <c r="G72" s="462" t="s">
        <v>235</v>
      </c>
      <c r="H72" s="462" t="s">
        <v>79</v>
      </c>
      <c r="I72" s="462" t="s">
        <v>79</v>
      </c>
      <c r="J72" s="26" t="s">
        <v>389</v>
      </c>
      <c r="K72" s="26" t="s">
        <v>390</v>
      </c>
      <c r="L72" s="26" t="s">
        <v>147</v>
      </c>
      <c r="M72" s="121">
        <v>15</v>
      </c>
      <c r="N72" s="462" t="s">
        <v>82</v>
      </c>
      <c r="O72" s="396" t="s">
        <v>94</v>
      </c>
      <c r="P72" s="403" t="s">
        <v>239</v>
      </c>
      <c r="Q72" s="403" t="s">
        <v>240</v>
      </c>
      <c r="R72" s="403" t="s">
        <v>86</v>
      </c>
      <c r="S72" s="403" t="s">
        <v>135</v>
      </c>
      <c r="T72" s="452">
        <f>U72</f>
        <v>127500</v>
      </c>
      <c r="U72" s="452">
        <f>V72</f>
        <v>127500</v>
      </c>
      <c r="V72" s="452">
        <v>127500</v>
      </c>
      <c r="W72" s="452">
        <v>0</v>
      </c>
      <c r="X72" s="452">
        <v>0</v>
      </c>
      <c r="Y72" s="452">
        <v>0</v>
      </c>
      <c r="Z72" s="452">
        <v>0</v>
      </c>
      <c r="AA72" s="452">
        <v>0</v>
      </c>
      <c r="AB72" s="452">
        <v>22500</v>
      </c>
      <c r="AC72" s="452" t="s">
        <v>87</v>
      </c>
      <c r="AD72" s="452">
        <v>0</v>
      </c>
      <c r="AE72" s="452">
        <f>V72</f>
        <v>127500</v>
      </c>
      <c r="AF72" s="452">
        <v>0</v>
      </c>
      <c r="AG72" s="452"/>
      <c r="AH72" s="480" t="s">
        <v>432</v>
      </c>
      <c r="AI72" s="480" t="s">
        <v>573</v>
      </c>
      <c r="AJ72" s="506"/>
    </row>
    <row r="73" spans="1:36" ht="57.95" customHeight="1" thickBot="1" x14ac:dyDescent="0.3">
      <c r="A73" s="1"/>
      <c r="B73" s="490"/>
      <c r="C73" s="491"/>
      <c r="D73" s="491"/>
      <c r="E73" s="398"/>
      <c r="F73" s="491"/>
      <c r="G73" s="491"/>
      <c r="H73" s="491"/>
      <c r="I73" s="491"/>
      <c r="J73" s="29" t="s">
        <v>393</v>
      </c>
      <c r="K73" s="29" t="s">
        <v>394</v>
      </c>
      <c r="L73" s="29" t="s">
        <v>395</v>
      </c>
      <c r="M73" s="30">
        <v>20</v>
      </c>
      <c r="N73" s="491"/>
      <c r="O73" s="409"/>
      <c r="P73" s="421"/>
      <c r="Q73" s="421"/>
      <c r="R73" s="421"/>
      <c r="S73" s="421"/>
      <c r="T73" s="492"/>
      <c r="U73" s="492"/>
      <c r="V73" s="492"/>
      <c r="W73" s="492"/>
      <c r="X73" s="492"/>
      <c r="Y73" s="492"/>
      <c r="Z73" s="492"/>
      <c r="AA73" s="492"/>
      <c r="AB73" s="492"/>
      <c r="AC73" s="492"/>
      <c r="AD73" s="492"/>
      <c r="AE73" s="492"/>
      <c r="AF73" s="492"/>
      <c r="AG73" s="492"/>
      <c r="AH73" s="482"/>
      <c r="AI73" s="482"/>
      <c r="AJ73" s="485"/>
    </row>
    <row r="74" spans="1:36" x14ac:dyDescent="0.25">
      <c r="A74" s="9"/>
      <c r="B74" s="504" t="s">
        <v>73</v>
      </c>
      <c r="C74" s="504"/>
      <c r="D74" s="504"/>
      <c r="E74" s="504"/>
      <c r="F74" s="504"/>
      <c r="G74" s="504"/>
      <c r="H74" s="504"/>
      <c r="I74" s="504"/>
      <c r="J74" s="504"/>
      <c r="K74" s="9"/>
      <c r="L74" s="9"/>
      <c r="M74" s="9"/>
      <c r="N74" s="9"/>
      <c r="O74" s="9"/>
      <c r="P74" s="9"/>
      <c r="Q74" s="9"/>
      <c r="R74" s="9"/>
      <c r="S74" s="9"/>
      <c r="T74" s="9"/>
      <c r="U74" s="9"/>
      <c r="V74" s="9"/>
      <c r="W74" s="9"/>
      <c r="X74" s="9"/>
      <c r="Y74" s="9"/>
      <c r="Z74" s="9"/>
      <c r="AA74" s="9"/>
      <c r="AB74" s="9"/>
      <c r="AC74" s="9"/>
      <c r="AD74" s="9"/>
      <c r="AE74" s="9"/>
      <c r="AF74" s="9"/>
      <c r="AG74" s="9"/>
      <c r="AH74" s="9"/>
      <c r="AI74" s="9"/>
      <c r="AJ74" s="9"/>
    </row>
    <row r="75" spans="1:36" x14ac:dyDescent="0.25">
      <c r="A75" s="14"/>
      <c r="B75" s="504" t="s">
        <v>74</v>
      </c>
      <c r="C75" s="504"/>
      <c r="D75" s="504"/>
      <c r="E75" s="504"/>
      <c r="F75" s="504"/>
      <c r="G75" s="504"/>
      <c r="H75" s="504"/>
      <c r="I75" s="504"/>
      <c r="J75" s="504"/>
      <c r="K75" s="9"/>
      <c r="L75" s="9"/>
      <c r="M75" s="9"/>
      <c r="N75" s="9"/>
      <c r="O75" s="9"/>
      <c r="P75" s="9"/>
      <c r="Q75" s="9"/>
      <c r="R75" s="9"/>
      <c r="S75" s="9"/>
      <c r="T75" s="9"/>
      <c r="U75" s="9"/>
      <c r="V75" s="9"/>
      <c r="W75" s="9"/>
      <c r="X75" s="9"/>
      <c r="Y75" s="9"/>
      <c r="Z75" s="9"/>
      <c r="AA75" s="9"/>
      <c r="AB75" s="9"/>
      <c r="AC75" s="9"/>
      <c r="AD75" s="9"/>
      <c r="AE75" s="9"/>
      <c r="AF75" s="9"/>
      <c r="AG75" s="9"/>
      <c r="AH75" s="9"/>
      <c r="AI75" s="9"/>
      <c r="AJ75" s="9"/>
    </row>
    <row r="76" spans="1:36" s="148" customFormat="1" ht="38.450000000000003" customHeight="1" x14ac:dyDescent="0.25">
      <c r="A76" s="165"/>
      <c r="B76" s="505" t="s">
        <v>584</v>
      </c>
      <c r="C76" s="505"/>
      <c r="D76" s="505"/>
      <c r="E76" s="505"/>
      <c r="F76" s="505"/>
      <c r="G76" s="505"/>
      <c r="H76" s="505"/>
      <c r="I76" s="505"/>
      <c r="J76" s="505"/>
      <c r="K76" s="165"/>
      <c r="L76" s="165"/>
      <c r="M76" s="165"/>
      <c r="N76" s="165"/>
      <c r="O76" s="165"/>
      <c r="P76" s="165"/>
      <c r="Q76" s="165"/>
      <c r="R76" s="165"/>
      <c r="S76" s="165"/>
      <c r="T76" s="165"/>
      <c r="U76" s="165"/>
      <c r="V76" s="165"/>
      <c r="W76" s="165"/>
      <c r="X76" s="165"/>
      <c r="Y76" s="165"/>
      <c r="Z76" s="165"/>
      <c r="AA76" s="165"/>
      <c r="AB76" s="165"/>
      <c r="AC76" s="165"/>
      <c r="AD76" s="165"/>
      <c r="AE76" s="165"/>
      <c r="AF76" s="165"/>
      <c r="AG76" s="165"/>
      <c r="AH76" s="165"/>
      <c r="AI76" s="165"/>
      <c r="AJ76" s="165"/>
    </row>
    <row r="77" spans="1:3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row>
    <row r="78" spans="1:3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row>
    <row r="79" spans="1:36" x14ac:dyDescent="0.25">
      <c r="A79" s="1"/>
      <c r="B79" s="215" t="s">
        <v>24</v>
      </c>
      <c r="C79" s="215"/>
      <c r="D79" s="215"/>
      <c r="E79" s="215"/>
      <c r="F79" s="215"/>
      <c r="G79" s="215"/>
      <c r="H79" s="215"/>
      <c r="I79" s="215"/>
      <c r="J79" s="215"/>
      <c r="K79" s="215"/>
      <c r="L79" s="215"/>
      <c r="M79" s="215"/>
      <c r="N79" s="215"/>
      <c r="O79" s="215"/>
      <c r="P79" s="215"/>
      <c r="Q79" s="215"/>
      <c r="R79" s="215"/>
      <c r="S79" s="215"/>
      <c r="T79" s="215"/>
      <c r="U79" s="215"/>
      <c r="V79" s="215"/>
      <c r="W79" s="215"/>
      <c r="X79" s="215"/>
      <c r="Y79" s="215"/>
      <c r="Z79" s="215"/>
      <c r="AA79" s="215"/>
      <c r="AB79" s="215"/>
      <c r="AC79" s="215"/>
      <c r="AD79" s="215"/>
      <c r="AE79" s="215"/>
      <c r="AF79" s="215"/>
      <c r="AG79" s="215"/>
      <c r="AH79" s="215"/>
      <c r="AI79" s="215"/>
      <c r="AJ79" s="215"/>
    </row>
  </sheetData>
  <mergeCells count="864">
    <mergeCell ref="B75:J75"/>
    <mergeCell ref="B76:J76"/>
    <mergeCell ref="B79:AJ79"/>
    <mergeCell ref="AF72:AF73"/>
    <mergeCell ref="AG72:AG73"/>
    <mergeCell ref="AH72:AH73"/>
    <mergeCell ref="AI72:AI73"/>
    <mergeCell ref="AJ72:AJ73"/>
    <mergeCell ref="B74:J74"/>
    <mergeCell ref="Z72:Z73"/>
    <mergeCell ref="AA72:AA73"/>
    <mergeCell ref="AB72:AB73"/>
    <mergeCell ref="AC72:AC73"/>
    <mergeCell ref="AD72:AD73"/>
    <mergeCell ref="AE72:AE73"/>
    <mergeCell ref="T72:T73"/>
    <mergeCell ref="U72:U73"/>
    <mergeCell ref="V72:V73"/>
    <mergeCell ref="W72:W73"/>
    <mergeCell ref="X72:X73"/>
    <mergeCell ref="Y72:Y73"/>
    <mergeCell ref="N72:N73"/>
    <mergeCell ref="O72:O73"/>
    <mergeCell ref="P72:P73"/>
    <mergeCell ref="Q72:Q73"/>
    <mergeCell ref="R72:R73"/>
    <mergeCell ref="S72:S73"/>
    <mergeCell ref="AI70:AI71"/>
    <mergeCell ref="AJ70:AJ71"/>
    <mergeCell ref="B72:B73"/>
    <mergeCell ref="C72:C73"/>
    <mergeCell ref="D72:D73"/>
    <mergeCell ref="E72:E73"/>
    <mergeCell ref="F72:F73"/>
    <mergeCell ref="G72:G73"/>
    <mergeCell ref="H72:H73"/>
    <mergeCell ref="I72:I73"/>
    <mergeCell ref="AC70:AC71"/>
    <mergeCell ref="AD70:AD71"/>
    <mergeCell ref="AE70:AE71"/>
    <mergeCell ref="AF70:AF71"/>
    <mergeCell ref="AG70:AG71"/>
    <mergeCell ref="AH70:AH71"/>
    <mergeCell ref="W70:W71"/>
    <mergeCell ref="X70:X71"/>
    <mergeCell ref="Y70:Y71"/>
    <mergeCell ref="Z70:Z71"/>
    <mergeCell ref="AA70:AA71"/>
    <mergeCell ref="AB70:AB71"/>
    <mergeCell ref="Q70:Q71"/>
    <mergeCell ref="R70:R71"/>
    <mergeCell ref="S70:S71"/>
    <mergeCell ref="T70:T71"/>
    <mergeCell ref="U70:U71"/>
    <mergeCell ref="V70:V71"/>
    <mergeCell ref="G70:G71"/>
    <mergeCell ref="H70:H71"/>
    <mergeCell ref="I70:I71"/>
    <mergeCell ref="N70:N71"/>
    <mergeCell ref="O70:O71"/>
    <mergeCell ref="P70:P71"/>
    <mergeCell ref="AF68:AF69"/>
    <mergeCell ref="AG68:AG69"/>
    <mergeCell ref="AH68:AH69"/>
    <mergeCell ref="AI68:AI69"/>
    <mergeCell ref="AJ68:AJ69"/>
    <mergeCell ref="B70:B71"/>
    <mergeCell ref="C70:C71"/>
    <mergeCell ref="D70:D71"/>
    <mergeCell ref="E70:E71"/>
    <mergeCell ref="F70:F71"/>
    <mergeCell ref="Z68:Z69"/>
    <mergeCell ref="AA68:AA69"/>
    <mergeCell ref="AB68:AB69"/>
    <mergeCell ref="AC68:AC69"/>
    <mergeCell ref="AD68:AD69"/>
    <mergeCell ref="AE68:AE69"/>
    <mergeCell ref="T68:T69"/>
    <mergeCell ref="U68:U69"/>
    <mergeCell ref="V68:V69"/>
    <mergeCell ref="W68:W69"/>
    <mergeCell ref="X68:X69"/>
    <mergeCell ref="Y68:Y69"/>
    <mergeCell ref="N68:N69"/>
    <mergeCell ref="O68:O69"/>
    <mergeCell ref="P68:P69"/>
    <mergeCell ref="Q68:Q69"/>
    <mergeCell ref="R68:R69"/>
    <mergeCell ref="S68:S69"/>
    <mergeCell ref="AI66:AI67"/>
    <mergeCell ref="AJ66:AJ67"/>
    <mergeCell ref="B68:B69"/>
    <mergeCell ref="C68:C69"/>
    <mergeCell ref="D68:D69"/>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60:AF61"/>
    <mergeCell ref="AG60:AG61"/>
    <mergeCell ref="AH60:AH61"/>
    <mergeCell ref="AI60:AI61"/>
    <mergeCell ref="AJ60:AJ61"/>
    <mergeCell ref="B62:B63"/>
    <mergeCell ref="C62:C63"/>
    <mergeCell ref="D62:D63"/>
    <mergeCell ref="E62:E63"/>
    <mergeCell ref="F62:F63"/>
    <mergeCell ref="Z60:Z61"/>
    <mergeCell ref="AA60:AA61"/>
    <mergeCell ref="AB60:AB61"/>
    <mergeCell ref="AC60:AC61"/>
    <mergeCell ref="AD60:AD61"/>
    <mergeCell ref="AE60:AE61"/>
    <mergeCell ref="T60:T61"/>
    <mergeCell ref="U60:U61"/>
    <mergeCell ref="V60:V61"/>
    <mergeCell ref="W60:W61"/>
    <mergeCell ref="X60:X61"/>
    <mergeCell ref="Y60:Y61"/>
    <mergeCell ref="N60:N61"/>
    <mergeCell ref="O60:O61"/>
    <mergeCell ref="P60:P61"/>
    <mergeCell ref="Q60:Q61"/>
    <mergeCell ref="R60:R61"/>
    <mergeCell ref="S60:S61"/>
    <mergeCell ref="AI58:AI59"/>
    <mergeCell ref="AJ58:AJ59"/>
    <mergeCell ref="B60:B61"/>
    <mergeCell ref="C60:C61"/>
    <mergeCell ref="D60:D61"/>
    <mergeCell ref="E60:E61"/>
    <mergeCell ref="F60:F61"/>
    <mergeCell ref="G60:G61"/>
    <mergeCell ref="H60:H61"/>
    <mergeCell ref="I60:I61"/>
    <mergeCell ref="AC58:AC59"/>
    <mergeCell ref="AD58:AD59"/>
    <mergeCell ref="AE58:AE59"/>
    <mergeCell ref="AF58:AF59"/>
    <mergeCell ref="AG58:AG59"/>
    <mergeCell ref="AH58:AH59"/>
    <mergeCell ref="W58:W59"/>
    <mergeCell ref="X58:X59"/>
    <mergeCell ref="Y58:Y59"/>
    <mergeCell ref="Z58:Z59"/>
    <mergeCell ref="AA58:AA59"/>
    <mergeCell ref="AB58:AB59"/>
    <mergeCell ref="Q58:Q59"/>
    <mergeCell ref="R58:R59"/>
    <mergeCell ref="S58:S59"/>
    <mergeCell ref="T58:T59"/>
    <mergeCell ref="U58:U59"/>
    <mergeCell ref="V58:V59"/>
    <mergeCell ref="G58:G59"/>
    <mergeCell ref="H58:H59"/>
    <mergeCell ref="I58:I59"/>
    <mergeCell ref="N58:N59"/>
    <mergeCell ref="O58:O59"/>
    <mergeCell ref="P58:P59"/>
    <mergeCell ref="AF56:AF57"/>
    <mergeCell ref="AG56:AG57"/>
    <mergeCell ref="AH56:AH57"/>
    <mergeCell ref="AI56:AI57"/>
    <mergeCell ref="AJ56:AJ57"/>
    <mergeCell ref="B58:B59"/>
    <mergeCell ref="C58:C59"/>
    <mergeCell ref="D58:D59"/>
    <mergeCell ref="E58:E59"/>
    <mergeCell ref="F58:F59"/>
    <mergeCell ref="Z56:Z57"/>
    <mergeCell ref="AA56:AA57"/>
    <mergeCell ref="AB56:AB57"/>
    <mergeCell ref="AC56:AC57"/>
    <mergeCell ref="AD56:AD57"/>
    <mergeCell ref="AE56:AE57"/>
    <mergeCell ref="T56:T57"/>
    <mergeCell ref="U56:U57"/>
    <mergeCell ref="V56:V57"/>
    <mergeCell ref="W56:W57"/>
    <mergeCell ref="X56:X57"/>
    <mergeCell ref="Y56:Y57"/>
    <mergeCell ref="N56:N57"/>
    <mergeCell ref="O56:O57"/>
    <mergeCell ref="P56:P57"/>
    <mergeCell ref="Q56:Q57"/>
    <mergeCell ref="R56:R57"/>
    <mergeCell ref="S56:S57"/>
    <mergeCell ref="AI52:AI55"/>
    <mergeCell ref="AJ52:AJ55"/>
    <mergeCell ref="B56:B57"/>
    <mergeCell ref="C56:C57"/>
    <mergeCell ref="D56:D57"/>
    <mergeCell ref="E56:E57"/>
    <mergeCell ref="F56:F57"/>
    <mergeCell ref="G56:G57"/>
    <mergeCell ref="H56:H57"/>
    <mergeCell ref="I56:I57"/>
    <mergeCell ref="AC52:AC55"/>
    <mergeCell ref="AD52:AD55"/>
    <mergeCell ref="AE52:AE55"/>
    <mergeCell ref="AF52:AF55"/>
    <mergeCell ref="AG52:AG55"/>
    <mergeCell ref="AH52:AH55"/>
    <mergeCell ref="W52:W55"/>
    <mergeCell ref="X52:X55"/>
    <mergeCell ref="Y52:Y55"/>
    <mergeCell ref="Z52:Z55"/>
    <mergeCell ref="AA52:AA55"/>
    <mergeCell ref="AB52:AB55"/>
    <mergeCell ref="Q52:Q55"/>
    <mergeCell ref="R52:R55"/>
    <mergeCell ref="S52:S55"/>
    <mergeCell ref="T52:T55"/>
    <mergeCell ref="U52:U55"/>
    <mergeCell ref="V52:V55"/>
    <mergeCell ref="G52:G55"/>
    <mergeCell ref="H52:H55"/>
    <mergeCell ref="I52:I55"/>
    <mergeCell ref="N52:N55"/>
    <mergeCell ref="O52:O55"/>
    <mergeCell ref="P52:P55"/>
    <mergeCell ref="AF50:AF51"/>
    <mergeCell ref="AG50:AG51"/>
    <mergeCell ref="AH50:AH51"/>
    <mergeCell ref="AI50:AI51"/>
    <mergeCell ref="AJ50:AJ51"/>
    <mergeCell ref="B52:B55"/>
    <mergeCell ref="C52:C55"/>
    <mergeCell ref="D52:D55"/>
    <mergeCell ref="E52:E55"/>
    <mergeCell ref="F52:F55"/>
    <mergeCell ref="Z50:Z51"/>
    <mergeCell ref="AA50:AA51"/>
    <mergeCell ref="AB50:AB51"/>
    <mergeCell ref="AC50:AC51"/>
    <mergeCell ref="AD50:AD51"/>
    <mergeCell ref="AE50:AE51"/>
    <mergeCell ref="T50:T51"/>
    <mergeCell ref="U50:U51"/>
    <mergeCell ref="V50:V51"/>
    <mergeCell ref="W50:W51"/>
    <mergeCell ref="X50:X51"/>
    <mergeCell ref="Y50:Y51"/>
    <mergeCell ref="N50:N51"/>
    <mergeCell ref="O50:O51"/>
    <mergeCell ref="P50:P51"/>
    <mergeCell ref="Q50:Q51"/>
    <mergeCell ref="R50:R51"/>
    <mergeCell ref="S50:S51"/>
    <mergeCell ref="AF48:AF49"/>
    <mergeCell ref="AG48:AG49"/>
    <mergeCell ref="B50:B51"/>
    <mergeCell ref="C50:C51"/>
    <mergeCell ref="D50:D51"/>
    <mergeCell ref="E50:E51"/>
    <mergeCell ref="F50:F51"/>
    <mergeCell ref="G50:G51"/>
    <mergeCell ref="H50:H51"/>
    <mergeCell ref="I50:I51"/>
    <mergeCell ref="Z48:Z49"/>
    <mergeCell ref="AA48:AA49"/>
    <mergeCell ref="AB48:AB49"/>
    <mergeCell ref="AC48:AC49"/>
    <mergeCell ref="AD48:AD49"/>
    <mergeCell ref="AE48:AE49"/>
    <mergeCell ref="P48:P49"/>
    <mergeCell ref="Q48:Q49"/>
    <mergeCell ref="R48:R49"/>
    <mergeCell ref="S48:S49"/>
    <mergeCell ref="AH46:AH49"/>
    <mergeCell ref="AI46:AI49"/>
    <mergeCell ref="AJ46:AJ49"/>
    <mergeCell ref="F48:F49"/>
    <mergeCell ref="H48:H49"/>
    <mergeCell ref="I48:I49"/>
    <mergeCell ref="N48:N49"/>
    <mergeCell ref="O48:O49"/>
    <mergeCell ref="Z46:Z47"/>
    <mergeCell ref="AA46:AA47"/>
    <mergeCell ref="AB46:AB47"/>
    <mergeCell ref="AC46:AC47"/>
    <mergeCell ref="AD46:AD47"/>
    <mergeCell ref="AE46:AE47"/>
    <mergeCell ref="T46:T49"/>
    <mergeCell ref="U46:U47"/>
    <mergeCell ref="V46:V47"/>
    <mergeCell ref="W46:W47"/>
    <mergeCell ref="X46:X47"/>
    <mergeCell ref="Y46:Y47"/>
    <mergeCell ref="X48:X49"/>
    <mergeCell ref="Y48:Y49"/>
    <mergeCell ref="O46:O47"/>
    <mergeCell ref="AF44:AF45"/>
    <mergeCell ref="AF46:AF47"/>
    <mergeCell ref="AG44:AG45"/>
    <mergeCell ref="AA44:AA45"/>
    <mergeCell ref="AB44:AB45"/>
    <mergeCell ref="AC44:AC45"/>
    <mergeCell ref="AD44:AD45"/>
    <mergeCell ref="AE44:AE45"/>
    <mergeCell ref="AG46:AG47"/>
    <mergeCell ref="B46:B49"/>
    <mergeCell ref="C46:C49"/>
    <mergeCell ref="D46:D49"/>
    <mergeCell ref="E46:E49"/>
    <mergeCell ref="F46:F47"/>
    <mergeCell ref="G46:G49"/>
    <mergeCell ref="H46:H47"/>
    <mergeCell ref="I46:I47"/>
    <mergeCell ref="Z44:Z45"/>
    <mergeCell ref="P44:P45"/>
    <mergeCell ref="Q44:Q45"/>
    <mergeCell ref="R44:R45"/>
    <mergeCell ref="S44:S45"/>
    <mergeCell ref="U44:U45"/>
    <mergeCell ref="V44:V45"/>
    <mergeCell ref="Y44:Y45"/>
    <mergeCell ref="W48:W49"/>
    <mergeCell ref="N46:N47"/>
    <mergeCell ref="P46:P47"/>
    <mergeCell ref="Q46:Q47"/>
    <mergeCell ref="R46:R47"/>
    <mergeCell ref="S46:S47"/>
    <mergeCell ref="U48:U49"/>
    <mergeCell ref="V48:V49"/>
    <mergeCell ref="AF40:AF43"/>
    <mergeCell ref="AG40:AG43"/>
    <mergeCell ref="AH40:AH45"/>
    <mergeCell ref="AI40:AI45"/>
    <mergeCell ref="AJ40:AJ45"/>
    <mergeCell ref="F44:F45"/>
    <mergeCell ref="H44:H45"/>
    <mergeCell ref="I44:I45"/>
    <mergeCell ref="N44:N45"/>
    <mergeCell ref="O44:O45"/>
    <mergeCell ref="Z40:Z43"/>
    <mergeCell ref="AA40:AA43"/>
    <mergeCell ref="AB40:AB43"/>
    <mergeCell ref="AC40:AC43"/>
    <mergeCell ref="AD40:AD43"/>
    <mergeCell ref="AE40:AE43"/>
    <mergeCell ref="T40:T45"/>
    <mergeCell ref="U40:U43"/>
    <mergeCell ref="V40:V43"/>
    <mergeCell ref="W40:W43"/>
    <mergeCell ref="X40:X43"/>
    <mergeCell ref="Y40:Y43"/>
    <mergeCell ref="W44:W45"/>
    <mergeCell ref="X44:X45"/>
    <mergeCell ref="N40:N43"/>
    <mergeCell ref="O40:O43"/>
    <mergeCell ref="P40:P43"/>
    <mergeCell ref="Q40:Q43"/>
    <mergeCell ref="R40:R43"/>
    <mergeCell ref="S40:S43"/>
    <mergeCell ref="H40:H43"/>
    <mergeCell ref="I40:I43"/>
    <mergeCell ref="J40:J42"/>
    <mergeCell ref="K40:K42"/>
    <mergeCell ref="L40:L42"/>
    <mergeCell ref="M40:M42"/>
    <mergeCell ref="AG38:AG39"/>
    <mergeCell ref="AH38:AH39"/>
    <mergeCell ref="AI38:AI39"/>
    <mergeCell ref="AJ38:AJ39"/>
    <mergeCell ref="B40:B45"/>
    <mergeCell ref="C40:C45"/>
    <mergeCell ref="D40:D45"/>
    <mergeCell ref="E40:E45"/>
    <mergeCell ref="F40:F43"/>
    <mergeCell ref="G40:G45"/>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AG36:AG37"/>
    <mergeCell ref="B38:B39"/>
    <mergeCell ref="C38:C39"/>
    <mergeCell ref="D38:D39"/>
    <mergeCell ref="E38:E39"/>
    <mergeCell ref="F38:F39"/>
    <mergeCell ref="G38:G39"/>
    <mergeCell ref="H38:H39"/>
    <mergeCell ref="I38:I39"/>
    <mergeCell ref="N38:N39"/>
    <mergeCell ref="AA36:AA37"/>
    <mergeCell ref="AB36:AB37"/>
    <mergeCell ref="AC36:AC37"/>
    <mergeCell ref="AD36:AD37"/>
    <mergeCell ref="AE36:AE37"/>
    <mergeCell ref="AF36:AF37"/>
    <mergeCell ref="U36:U37"/>
    <mergeCell ref="V36:V37"/>
    <mergeCell ref="W36:W37"/>
    <mergeCell ref="X36:X37"/>
    <mergeCell ref="Y36:Y37"/>
    <mergeCell ref="Z36:Z37"/>
    <mergeCell ref="F36:F37"/>
    <mergeCell ref="H36:H37"/>
    <mergeCell ref="I36:I37"/>
    <mergeCell ref="N36:N37"/>
    <mergeCell ref="O36:O37"/>
    <mergeCell ref="P36:P37"/>
    <mergeCell ref="AB34:AB35"/>
    <mergeCell ref="F34:F35"/>
    <mergeCell ref="H34:H35"/>
    <mergeCell ref="I34:I35"/>
    <mergeCell ref="N34:N35"/>
    <mergeCell ref="O34:O35"/>
    <mergeCell ref="P34:P35"/>
    <mergeCell ref="AC34:AC35"/>
    <mergeCell ref="AD34:AD35"/>
    <mergeCell ref="AE34:AE35"/>
    <mergeCell ref="AF34:AF35"/>
    <mergeCell ref="AG34:AG35"/>
    <mergeCell ref="V34:V35"/>
    <mergeCell ref="W34:W35"/>
    <mergeCell ref="X34:X35"/>
    <mergeCell ref="Y34:Y35"/>
    <mergeCell ref="Z34:Z35"/>
    <mergeCell ref="AA34:AA35"/>
    <mergeCell ref="AH28:AH37"/>
    <mergeCell ref="AI28:AI37"/>
    <mergeCell ref="AJ28:AJ37"/>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U28:U33"/>
    <mergeCell ref="U34:U35"/>
    <mergeCell ref="Q36:Q37"/>
    <mergeCell ref="R36:R37"/>
    <mergeCell ref="S36:S37"/>
    <mergeCell ref="J28:J30"/>
    <mergeCell ref="K28:K30"/>
    <mergeCell ref="L28:L30"/>
    <mergeCell ref="M28:M30"/>
    <mergeCell ref="N28:N33"/>
    <mergeCell ref="O28:O33"/>
    <mergeCell ref="AG26:AG27"/>
    <mergeCell ref="B28:B37"/>
    <mergeCell ref="C28:C37"/>
    <mergeCell ref="D28:D37"/>
    <mergeCell ref="E28:E37"/>
    <mergeCell ref="F28:F33"/>
    <mergeCell ref="G28:G37"/>
    <mergeCell ref="H28:H33"/>
    <mergeCell ref="I28:I33"/>
    <mergeCell ref="Z26:Z27"/>
    <mergeCell ref="AA26:AA27"/>
    <mergeCell ref="AB26:AB27"/>
    <mergeCell ref="AC26:AC27"/>
    <mergeCell ref="AD26:AD27"/>
    <mergeCell ref="AE26:AE27"/>
    <mergeCell ref="S26:S27"/>
    <mergeCell ref="U26:U27"/>
    <mergeCell ref="V26:V27"/>
    <mergeCell ref="W26:W27"/>
    <mergeCell ref="X26:X27"/>
    <mergeCell ref="Y26:Y27"/>
    <mergeCell ref="R28:R33"/>
    <mergeCell ref="S28:S33"/>
    <mergeCell ref="T28:T37"/>
    <mergeCell ref="AF24:AF25"/>
    <mergeCell ref="AG24:AG25"/>
    <mergeCell ref="F26:F27"/>
    <mergeCell ref="H26:H27"/>
    <mergeCell ref="I26:I27"/>
    <mergeCell ref="N26:N27"/>
    <mergeCell ref="O26:O27"/>
    <mergeCell ref="P26:P27"/>
    <mergeCell ref="Q26:Q27"/>
    <mergeCell ref="R26:R27"/>
    <mergeCell ref="Z24:Z25"/>
    <mergeCell ref="AA24:AA25"/>
    <mergeCell ref="AB24:AB25"/>
    <mergeCell ref="AC24:AC25"/>
    <mergeCell ref="AD24:AD25"/>
    <mergeCell ref="AE24:AE25"/>
    <mergeCell ref="P24:P25"/>
    <mergeCell ref="Q24:Q25"/>
    <mergeCell ref="R24:R25"/>
    <mergeCell ref="S24:S25"/>
    <mergeCell ref="U24:U25"/>
    <mergeCell ref="V24:V25"/>
    <mergeCell ref="Y24:Y25"/>
    <mergeCell ref="AF26:AF27"/>
    <mergeCell ref="AF20:AF23"/>
    <mergeCell ref="AG20:AG23"/>
    <mergeCell ref="AH20:AH27"/>
    <mergeCell ref="AI20:AI27"/>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W24:W25"/>
    <mergeCell ref="X24:X25"/>
    <mergeCell ref="N20:N23"/>
    <mergeCell ref="O20:O23"/>
    <mergeCell ref="P20:P23"/>
    <mergeCell ref="Q20:Q23"/>
    <mergeCell ref="R20:R23"/>
    <mergeCell ref="S20:S23"/>
    <mergeCell ref="H20:H23"/>
    <mergeCell ref="I20:I23"/>
    <mergeCell ref="J20:J22"/>
    <mergeCell ref="K20:K22"/>
    <mergeCell ref="L20:L22"/>
    <mergeCell ref="M20:M22"/>
    <mergeCell ref="AG18:AG19"/>
    <mergeCell ref="AH18:AH19"/>
    <mergeCell ref="AI18:AI19"/>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T18:T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T16:T17"/>
    <mergeCell ref="U16:U17"/>
    <mergeCell ref="V16:V17"/>
    <mergeCell ref="W16:W17"/>
    <mergeCell ref="H16:H17"/>
    <mergeCell ref="I16:I17"/>
    <mergeCell ref="N16:N17"/>
    <mergeCell ref="O16:O17"/>
    <mergeCell ref="P16:P17"/>
    <mergeCell ref="Q16:Q17"/>
    <mergeCell ref="B16:B17"/>
    <mergeCell ref="C16:C17"/>
    <mergeCell ref="D16:D17"/>
    <mergeCell ref="E16:E17"/>
    <mergeCell ref="F16:F17"/>
    <mergeCell ref="G16:G17"/>
    <mergeCell ref="X14:X15"/>
    <mergeCell ref="Y14:Y15"/>
    <mergeCell ref="Z14:Z15"/>
    <mergeCell ref="B12:B15"/>
    <mergeCell ref="C12:C15"/>
    <mergeCell ref="D12:D15"/>
    <mergeCell ref="E12:E15"/>
    <mergeCell ref="H12:H13"/>
    <mergeCell ref="I12:I13"/>
    <mergeCell ref="N12:N13"/>
    <mergeCell ref="O12:O13"/>
    <mergeCell ref="P12:P13"/>
    <mergeCell ref="Q12:Q13"/>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Y12:Y13"/>
    <mergeCell ref="Z12:Z13"/>
    <mergeCell ref="F10:F11"/>
    <mergeCell ref="H10:H11"/>
    <mergeCell ref="I10:I11"/>
    <mergeCell ref="N10:N11"/>
    <mergeCell ref="O10:O11"/>
    <mergeCell ref="AD10:AD11"/>
    <mergeCell ref="AE10:AE11"/>
    <mergeCell ref="AF10:AF11"/>
    <mergeCell ref="P10:P11"/>
    <mergeCell ref="AC10:AC11"/>
    <mergeCell ref="Q10:Q11"/>
    <mergeCell ref="R10:R11"/>
    <mergeCell ref="X10:X11"/>
    <mergeCell ref="Y10:Y11"/>
    <mergeCell ref="Z10:Z11"/>
    <mergeCell ref="S10:S11"/>
    <mergeCell ref="U10:U11"/>
    <mergeCell ref="V10:V11"/>
    <mergeCell ref="W10:W11"/>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7C3E-1763-45D3-B56B-C16C535285B0}">
  <dimension ref="A1:AJ73"/>
  <sheetViews>
    <sheetView zoomScale="85" zoomScaleNormal="85" workbookViewId="0">
      <selection activeCell="G70" sqref="G70:G73"/>
    </sheetView>
  </sheetViews>
  <sheetFormatPr defaultColWidth="8.7109375" defaultRowHeight="15" x14ac:dyDescent="0.25"/>
  <cols>
    <col min="1" max="1" width="5" style="129" customWidth="1"/>
    <col min="2" max="2" width="12.140625" style="129" customWidth="1"/>
    <col min="3" max="3" width="17.85546875" style="129" customWidth="1"/>
    <col min="4" max="5" width="13.85546875" style="129" customWidth="1"/>
    <col min="6" max="6" width="18.140625" style="132" customWidth="1"/>
    <col min="7" max="7" width="59.7109375" style="129" customWidth="1"/>
    <col min="8" max="8" width="10.28515625" style="129" customWidth="1"/>
    <col min="9" max="9" width="10.5703125" style="129" customWidth="1"/>
    <col min="10" max="10" width="37.85546875" style="129" customWidth="1"/>
    <col min="11" max="11" width="10.5703125" style="129" customWidth="1"/>
    <col min="12" max="12" width="11.5703125" style="129" customWidth="1"/>
    <col min="13" max="14" width="10.5703125" style="129" customWidth="1"/>
    <col min="15" max="15" width="15.85546875" style="129" customWidth="1"/>
    <col min="16" max="16" width="11.140625" style="129" customWidth="1"/>
    <col min="17" max="17" width="10.42578125" style="129" customWidth="1"/>
    <col min="18" max="18" width="10.5703125" style="129" customWidth="1"/>
    <col min="19" max="19" width="13.85546875" style="129" customWidth="1"/>
    <col min="20" max="21" width="14" style="129" customWidth="1"/>
    <col min="22" max="22" width="11.7109375" style="129" bestFit="1" customWidth="1"/>
    <col min="23" max="23" width="11.140625" style="129" customWidth="1"/>
    <col min="24" max="24" width="10" style="129" customWidth="1"/>
    <col min="25" max="25" width="11.85546875" style="129" customWidth="1"/>
    <col min="26" max="27" width="12.140625" style="129" customWidth="1"/>
    <col min="28" max="29" width="11.140625" style="129" customWidth="1"/>
    <col min="30" max="30" width="12.140625" style="129" customWidth="1"/>
    <col min="31" max="33" width="11.140625" style="129" customWidth="1"/>
    <col min="34" max="34" width="24.140625" style="129" customWidth="1"/>
    <col min="35" max="35" width="19.42578125" style="129" customWidth="1"/>
    <col min="36" max="36" width="24" style="131" bestFit="1" customWidth="1"/>
    <col min="37" max="37" width="8.7109375" style="129"/>
    <col min="38" max="38" width="27.28515625" style="129" customWidth="1"/>
    <col min="39" max="16384" width="8.7109375" style="129"/>
  </cols>
  <sheetData>
    <row r="1" spans="1:36" x14ac:dyDescent="0.25">
      <c r="A1" s="128"/>
      <c r="B1" s="341" t="s">
        <v>40</v>
      </c>
      <c r="C1" s="341"/>
      <c r="D1" s="341"/>
      <c r="E1" s="341"/>
      <c r="F1" s="341"/>
      <c r="G1" s="341"/>
      <c r="H1" s="341"/>
      <c r="I1" s="341"/>
      <c r="J1" s="341"/>
      <c r="K1" s="341"/>
      <c r="L1" s="341"/>
      <c r="M1" s="341"/>
      <c r="N1" s="341"/>
      <c r="O1" s="341"/>
      <c r="P1" s="341"/>
      <c r="Q1" s="341"/>
      <c r="R1" s="341"/>
      <c r="S1" s="341"/>
      <c r="T1" s="341"/>
      <c r="U1" s="341"/>
      <c r="V1" s="341"/>
      <c r="W1" s="341"/>
      <c r="X1" s="341"/>
      <c r="Y1" s="341"/>
      <c r="Z1" s="341"/>
      <c r="AA1" s="341"/>
      <c r="AB1" s="341"/>
      <c r="AC1" s="341"/>
      <c r="AD1" s="341"/>
      <c r="AE1" s="341"/>
      <c r="AF1" s="341"/>
      <c r="AG1" s="341"/>
      <c r="AH1" s="341"/>
      <c r="AI1" s="341"/>
      <c r="AJ1" s="186"/>
    </row>
    <row r="2" spans="1:36" x14ac:dyDescent="0.25">
      <c r="A2" s="128"/>
      <c r="B2" s="128"/>
      <c r="C2" s="128"/>
      <c r="D2" s="128"/>
      <c r="E2" s="128"/>
      <c r="F2" s="130"/>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86"/>
    </row>
    <row r="3" spans="1:36" ht="23.1" customHeight="1" x14ac:dyDescent="0.25">
      <c r="A3" s="128"/>
      <c r="B3" s="213" t="s">
        <v>0</v>
      </c>
      <c r="C3" s="213" t="s">
        <v>1</v>
      </c>
      <c r="D3" s="213" t="s">
        <v>28</v>
      </c>
      <c r="E3" s="213" t="s">
        <v>29</v>
      </c>
      <c r="F3" s="213" t="s">
        <v>30</v>
      </c>
      <c r="G3" s="213" t="s">
        <v>3</v>
      </c>
      <c r="H3" s="213" t="s">
        <v>4</v>
      </c>
      <c r="I3" s="213" t="s">
        <v>5</v>
      </c>
      <c r="J3" s="220" t="s">
        <v>6</v>
      </c>
      <c r="K3" s="220"/>
      <c r="L3" s="220"/>
      <c r="M3" s="220"/>
      <c r="N3" s="209" t="s">
        <v>47</v>
      </c>
      <c r="O3" s="213" t="s">
        <v>31</v>
      </c>
      <c r="P3" s="214" t="s">
        <v>42</v>
      </c>
      <c r="Q3" s="214" t="s">
        <v>32</v>
      </c>
      <c r="R3" s="214" t="s">
        <v>37</v>
      </c>
      <c r="S3" s="214" t="s">
        <v>33</v>
      </c>
      <c r="T3" s="213" t="s">
        <v>55</v>
      </c>
      <c r="U3" s="213" t="s">
        <v>57</v>
      </c>
      <c r="V3" s="220" t="s">
        <v>59</v>
      </c>
      <c r="W3" s="220"/>
      <c r="X3" s="220"/>
      <c r="Y3" s="220"/>
      <c r="Z3" s="220"/>
      <c r="AA3" s="220"/>
      <c r="AB3" s="213" t="s">
        <v>69</v>
      </c>
      <c r="AC3" s="248" t="s">
        <v>75</v>
      </c>
      <c r="AD3" s="250" t="s">
        <v>77</v>
      </c>
      <c r="AE3" s="251"/>
      <c r="AF3" s="252"/>
      <c r="AG3" s="209" t="s">
        <v>27</v>
      </c>
      <c r="AH3" s="209" t="s">
        <v>36</v>
      </c>
      <c r="AI3" s="213" t="s">
        <v>34</v>
      </c>
      <c r="AJ3" s="209" t="s">
        <v>35</v>
      </c>
    </row>
    <row r="4" spans="1:36" ht="168.95" customHeight="1" x14ac:dyDescent="0.25">
      <c r="A4" s="128"/>
      <c r="B4" s="213"/>
      <c r="C4" s="213"/>
      <c r="D4" s="213"/>
      <c r="E4" s="213"/>
      <c r="F4" s="213"/>
      <c r="G4" s="213"/>
      <c r="H4" s="213"/>
      <c r="I4" s="213"/>
      <c r="J4" s="3" t="s">
        <v>7</v>
      </c>
      <c r="K4" s="3" t="s">
        <v>8</v>
      </c>
      <c r="L4" s="3" t="s">
        <v>9</v>
      </c>
      <c r="M4" s="11" t="s">
        <v>10</v>
      </c>
      <c r="N4" s="210"/>
      <c r="O4" s="213"/>
      <c r="P4" s="214"/>
      <c r="Q4" s="214"/>
      <c r="R4" s="214"/>
      <c r="S4" s="214"/>
      <c r="T4" s="213"/>
      <c r="U4" s="213"/>
      <c r="V4" s="3" t="s">
        <v>61</v>
      </c>
      <c r="W4" s="3" t="s">
        <v>62</v>
      </c>
      <c r="X4" s="3" t="s">
        <v>15</v>
      </c>
      <c r="Y4" s="3" t="s">
        <v>63</v>
      </c>
      <c r="Z4" s="3" t="s">
        <v>60</v>
      </c>
      <c r="AA4" s="3" t="s">
        <v>25</v>
      </c>
      <c r="AB4" s="213"/>
      <c r="AC4" s="249"/>
      <c r="AD4" s="3" t="s">
        <v>16</v>
      </c>
      <c r="AE4" s="3" t="s">
        <v>17</v>
      </c>
      <c r="AF4" s="3" t="s">
        <v>26</v>
      </c>
      <c r="AG4" s="210"/>
      <c r="AH4" s="210"/>
      <c r="AI4" s="213"/>
      <c r="AJ4" s="210"/>
    </row>
    <row r="5" spans="1:36" ht="15.75" thickBot="1" x14ac:dyDescent="0.3">
      <c r="A5" s="128"/>
      <c r="B5" s="39">
        <v>1</v>
      </c>
      <c r="C5" s="39">
        <v>2</v>
      </c>
      <c r="D5" s="39">
        <v>3</v>
      </c>
      <c r="E5" s="39">
        <v>4</v>
      </c>
      <c r="F5" s="187">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188">
        <v>35</v>
      </c>
    </row>
    <row r="6" spans="1:36" ht="45.95" customHeight="1" x14ac:dyDescent="0.25">
      <c r="A6" s="131"/>
      <c r="B6" s="516" t="s">
        <v>151</v>
      </c>
      <c r="C6" s="510" t="s">
        <v>152</v>
      </c>
      <c r="D6" s="510" t="s">
        <v>153</v>
      </c>
      <c r="E6" s="520" t="s">
        <v>154</v>
      </c>
      <c r="F6" s="510" t="s">
        <v>529</v>
      </c>
      <c r="G6" s="510" t="s">
        <v>155</v>
      </c>
      <c r="H6" s="507" t="s">
        <v>79</v>
      </c>
      <c r="I6" s="507" t="s">
        <v>79</v>
      </c>
      <c r="J6" s="149" t="s">
        <v>521</v>
      </c>
      <c r="K6" s="149" t="s">
        <v>156</v>
      </c>
      <c r="L6" s="136" t="s">
        <v>157</v>
      </c>
      <c r="M6" s="150" t="s">
        <v>158</v>
      </c>
      <c r="N6" s="507" t="s">
        <v>159</v>
      </c>
      <c r="O6" s="510" t="s">
        <v>160</v>
      </c>
      <c r="P6" s="512" t="s">
        <v>161</v>
      </c>
      <c r="Q6" s="512" t="s">
        <v>85</v>
      </c>
      <c r="R6" s="512" t="s">
        <v>86</v>
      </c>
      <c r="S6" s="512" t="s">
        <v>135</v>
      </c>
      <c r="T6" s="530">
        <f>U6+U10+U14+U18+U22</f>
        <v>127500</v>
      </c>
      <c r="U6" s="533">
        <f>V6</f>
        <v>0</v>
      </c>
      <c r="V6" s="533">
        <v>0</v>
      </c>
      <c r="W6" s="523">
        <v>0</v>
      </c>
      <c r="X6" s="523">
        <v>0</v>
      </c>
      <c r="Y6" s="523">
        <v>0</v>
      </c>
      <c r="Z6" s="523">
        <v>0</v>
      </c>
      <c r="AA6" s="523">
        <v>0</v>
      </c>
      <c r="AB6" s="526">
        <v>0</v>
      </c>
      <c r="AC6" s="529" t="s">
        <v>162</v>
      </c>
      <c r="AD6" s="529">
        <v>0</v>
      </c>
      <c r="AE6" s="529">
        <f>V6</f>
        <v>0</v>
      </c>
      <c r="AF6" s="529">
        <v>0</v>
      </c>
      <c r="AG6" s="529">
        <v>0</v>
      </c>
      <c r="AH6" s="540" t="s">
        <v>163</v>
      </c>
      <c r="AI6" s="543" t="s">
        <v>164</v>
      </c>
      <c r="AJ6" s="536" t="s">
        <v>533</v>
      </c>
    </row>
    <row r="7" spans="1:36" ht="38.1" customHeight="1" x14ac:dyDescent="0.25">
      <c r="A7" s="131"/>
      <c r="B7" s="517"/>
      <c r="C7" s="511"/>
      <c r="D7" s="511"/>
      <c r="E7" s="521"/>
      <c r="F7" s="511"/>
      <c r="G7" s="511"/>
      <c r="H7" s="508"/>
      <c r="I7" s="508"/>
      <c r="J7" s="151" t="s">
        <v>165</v>
      </c>
      <c r="K7" s="151" t="s">
        <v>166</v>
      </c>
      <c r="L7" s="134" t="s">
        <v>92</v>
      </c>
      <c r="M7" s="134" t="s">
        <v>167</v>
      </c>
      <c r="N7" s="508"/>
      <c r="O7" s="511"/>
      <c r="P7" s="513"/>
      <c r="Q7" s="513"/>
      <c r="R7" s="513"/>
      <c r="S7" s="513"/>
      <c r="T7" s="531"/>
      <c r="U7" s="534"/>
      <c r="V7" s="534"/>
      <c r="W7" s="524"/>
      <c r="X7" s="524"/>
      <c r="Y7" s="524"/>
      <c r="Z7" s="524"/>
      <c r="AA7" s="524"/>
      <c r="AB7" s="527"/>
      <c r="AC7" s="515"/>
      <c r="AD7" s="515"/>
      <c r="AE7" s="515"/>
      <c r="AF7" s="515"/>
      <c r="AG7" s="515"/>
      <c r="AH7" s="541"/>
      <c r="AI7" s="544"/>
      <c r="AJ7" s="537"/>
    </row>
    <row r="8" spans="1:36" ht="45.95" customHeight="1" x14ac:dyDescent="0.25">
      <c r="A8" s="131"/>
      <c r="B8" s="517"/>
      <c r="C8" s="511"/>
      <c r="D8" s="511"/>
      <c r="E8" s="521"/>
      <c r="F8" s="511"/>
      <c r="G8" s="511"/>
      <c r="H8" s="508"/>
      <c r="I8" s="508"/>
      <c r="J8" s="151" t="s">
        <v>168</v>
      </c>
      <c r="K8" s="151" t="s">
        <v>169</v>
      </c>
      <c r="L8" s="134" t="s">
        <v>157</v>
      </c>
      <c r="M8" s="152" t="s">
        <v>158</v>
      </c>
      <c r="N8" s="508"/>
      <c r="O8" s="511"/>
      <c r="P8" s="513"/>
      <c r="Q8" s="513"/>
      <c r="R8" s="513"/>
      <c r="S8" s="513"/>
      <c r="T8" s="531"/>
      <c r="U8" s="534"/>
      <c r="V8" s="534"/>
      <c r="W8" s="524"/>
      <c r="X8" s="524"/>
      <c r="Y8" s="524"/>
      <c r="Z8" s="524"/>
      <c r="AA8" s="524"/>
      <c r="AB8" s="527"/>
      <c r="AC8" s="515"/>
      <c r="AD8" s="515"/>
      <c r="AE8" s="515"/>
      <c r="AF8" s="515"/>
      <c r="AG8" s="515"/>
      <c r="AH8" s="541"/>
      <c r="AI8" s="544"/>
      <c r="AJ8" s="537"/>
    </row>
    <row r="9" spans="1:36" ht="60.95" customHeight="1" x14ac:dyDescent="0.25">
      <c r="A9" s="131"/>
      <c r="B9" s="517"/>
      <c r="C9" s="511"/>
      <c r="D9" s="511"/>
      <c r="E9" s="521"/>
      <c r="F9" s="511"/>
      <c r="G9" s="511"/>
      <c r="H9" s="509"/>
      <c r="I9" s="509"/>
      <c r="J9" s="151" t="s">
        <v>170</v>
      </c>
      <c r="K9" s="151" t="s">
        <v>171</v>
      </c>
      <c r="L9" s="134" t="s">
        <v>172</v>
      </c>
      <c r="M9" s="134" t="s">
        <v>173</v>
      </c>
      <c r="N9" s="509"/>
      <c r="O9" s="511"/>
      <c r="P9" s="514"/>
      <c r="Q9" s="514"/>
      <c r="R9" s="514"/>
      <c r="S9" s="514"/>
      <c r="T9" s="531"/>
      <c r="U9" s="534"/>
      <c r="V9" s="534"/>
      <c r="W9" s="524"/>
      <c r="X9" s="524"/>
      <c r="Y9" s="524"/>
      <c r="Z9" s="524"/>
      <c r="AA9" s="524"/>
      <c r="AB9" s="528"/>
      <c r="AC9" s="515"/>
      <c r="AD9" s="515"/>
      <c r="AE9" s="515"/>
      <c r="AF9" s="515"/>
      <c r="AG9" s="515"/>
      <c r="AH9" s="541"/>
      <c r="AI9" s="544"/>
      <c r="AJ9" s="537"/>
    </row>
    <row r="10" spans="1:36" ht="50.45" customHeight="1" x14ac:dyDescent="0.25">
      <c r="A10" s="131"/>
      <c r="B10" s="517"/>
      <c r="C10" s="511"/>
      <c r="D10" s="511"/>
      <c r="E10" s="521"/>
      <c r="F10" s="511" t="s">
        <v>520</v>
      </c>
      <c r="G10" s="511"/>
      <c r="H10" s="525" t="s">
        <v>79</v>
      </c>
      <c r="I10" s="525" t="s">
        <v>79</v>
      </c>
      <c r="J10" s="151" t="s">
        <v>521</v>
      </c>
      <c r="K10" s="151" t="s">
        <v>156</v>
      </c>
      <c r="L10" s="134" t="s">
        <v>157</v>
      </c>
      <c r="M10" s="152" t="s">
        <v>158</v>
      </c>
      <c r="N10" s="525" t="s">
        <v>159</v>
      </c>
      <c r="O10" s="521" t="s">
        <v>174</v>
      </c>
      <c r="P10" s="539" t="s">
        <v>161</v>
      </c>
      <c r="Q10" s="539" t="s">
        <v>85</v>
      </c>
      <c r="R10" s="539" t="s">
        <v>86</v>
      </c>
      <c r="S10" s="539" t="s">
        <v>135</v>
      </c>
      <c r="T10" s="531"/>
      <c r="U10" s="534">
        <f t="shared" ref="U10" si="0">V10</f>
        <v>127500</v>
      </c>
      <c r="V10" s="534">
        <v>127500</v>
      </c>
      <c r="W10" s="524">
        <v>0</v>
      </c>
      <c r="X10" s="524">
        <v>0</v>
      </c>
      <c r="Y10" s="524">
        <v>0</v>
      </c>
      <c r="Z10" s="524">
        <v>0</v>
      </c>
      <c r="AA10" s="524">
        <v>0</v>
      </c>
      <c r="AB10" s="535">
        <v>22500</v>
      </c>
      <c r="AC10" s="515" t="s">
        <v>162</v>
      </c>
      <c r="AD10" s="515">
        <v>0</v>
      </c>
      <c r="AE10" s="515">
        <f t="shared" ref="AE10" si="1">V10</f>
        <v>127500</v>
      </c>
      <c r="AF10" s="515">
        <v>0</v>
      </c>
      <c r="AG10" s="515">
        <v>0</v>
      </c>
      <c r="AH10" s="541"/>
      <c r="AI10" s="544"/>
      <c r="AJ10" s="537"/>
    </row>
    <row r="11" spans="1:36" ht="37.5" customHeight="1" x14ac:dyDescent="0.25">
      <c r="A11" s="131"/>
      <c r="B11" s="517"/>
      <c r="C11" s="511"/>
      <c r="D11" s="511"/>
      <c r="E11" s="521"/>
      <c r="F11" s="511"/>
      <c r="G11" s="511"/>
      <c r="H11" s="508"/>
      <c r="I11" s="508"/>
      <c r="J11" s="151" t="s">
        <v>165</v>
      </c>
      <c r="K11" s="151" t="s">
        <v>166</v>
      </c>
      <c r="L11" s="134" t="s">
        <v>92</v>
      </c>
      <c r="M11" s="134" t="s">
        <v>175</v>
      </c>
      <c r="N11" s="508"/>
      <c r="O11" s="521"/>
      <c r="P11" s="513"/>
      <c r="Q11" s="513"/>
      <c r="R11" s="513"/>
      <c r="S11" s="513"/>
      <c r="T11" s="531"/>
      <c r="U11" s="534"/>
      <c r="V11" s="534"/>
      <c r="W11" s="524"/>
      <c r="X11" s="524"/>
      <c r="Y11" s="524"/>
      <c r="Z11" s="524"/>
      <c r="AA11" s="524"/>
      <c r="AB11" s="527"/>
      <c r="AC11" s="515"/>
      <c r="AD11" s="515"/>
      <c r="AE11" s="515"/>
      <c r="AF11" s="515"/>
      <c r="AG11" s="515"/>
      <c r="AH11" s="541"/>
      <c r="AI11" s="544"/>
      <c r="AJ11" s="537"/>
    </row>
    <row r="12" spans="1:36" ht="47.1" customHeight="1" x14ac:dyDescent="0.25">
      <c r="A12" s="131"/>
      <c r="B12" s="517"/>
      <c r="C12" s="511"/>
      <c r="D12" s="511"/>
      <c r="E12" s="521"/>
      <c r="F12" s="511"/>
      <c r="G12" s="511"/>
      <c r="H12" s="508"/>
      <c r="I12" s="508"/>
      <c r="J12" s="151" t="s">
        <v>168</v>
      </c>
      <c r="K12" s="151" t="s">
        <v>169</v>
      </c>
      <c r="L12" s="134" t="s">
        <v>157</v>
      </c>
      <c r="M12" s="152" t="s">
        <v>158</v>
      </c>
      <c r="N12" s="508"/>
      <c r="O12" s="521"/>
      <c r="P12" s="513"/>
      <c r="Q12" s="513"/>
      <c r="R12" s="513"/>
      <c r="S12" s="513"/>
      <c r="T12" s="531"/>
      <c r="U12" s="534"/>
      <c r="V12" s="534"/>
      <c r="W12" s="524"/>
      <c r="X12" s="524"/>
      <c r="Y12" s="524"/>
      <c r="Z12" s="524"/>
      <c r="AA12" s="524"/>
      <c r="AB12" s="527"/>
      <c r="AC12" s="515"/>
      <c r="AD12" s="515"/>
      <c r="AE12" s="515"/>
      <c r="AF12" s="515"/>
      <c r="AG12" s="515"/>
      <c r="AH12" s="541"/>
      <c r="AI12" s="544"/>
      <c r="AJ12" s="537"/>
    </row>
    <row r="13" spans="1:36" ht="63" customHeight="1" x14ac:dyDescent="0.25">
      <c r="A13" s="131"/>
      <c r="B13" s="517"/>
      <c r="C13" s="511"/>
      <c r="D13" s="511"/>
      <c r="E13" s="521"/>
      <c r="F13" s="511"/>
      <c r="G13" s="511"/>
      <c r="H13" s="509"/>
      <c r="I13" s="509"/>
      <c r="J13" s="151" t="s">
        <v>170</v>
      </c>
      <c r="K13" s="151" t="s">
        <v>171</v>
      </c>
      <c r="L13" s="134" t="s">
        <v>172</v>
      </c>
      <c r="M13" s="152" t="s">
        <v>173</v>
      </c>
      <c r="N13" s="509"/>
      <c r="O13" s="521"/>
      <c r="P13" s="514"/>
      <c r="Q13" s="514"/>
      <c r="R13" s="514"/>
      <c r="S13" s="514"/>
      <c r="T13" s="531"/>
      <c r="U13" s="534"/>
      <c r="V13" s="534"/>
      <c r="W13" s="524"/>
      <c r="X13" s="524"/>
      <c r="Y13" s="524"/>
      <c r="Z13" s="524"/>
      <c r="AA13" s="524"/>
      <c r="AB13" s="528"/>
      <c r="AC13" s="515"/>
      <c r="AD13" s="515"/>
      <c r="AE13" s="515"/>
      <c r="AF13" s="515"/>
      <c r="AG13" s="515"/>
      <c r="AH13" s="541"/>
      <c r="AI13" s="544"/>
      <c r="AJ13" s="537"/>
    </row>
    <row r="14" spans="1:36" ht="49.5" customHeight="1" x14ac:dyDescent="0.25">
      <c r="A14" s="147"/>
      <c r="B14" s="517"/>
      <c r="C14" s="511"/>
      <c r="D14" s="511"/>
      <c r="E14" s="521"/>
      <c r="F14" s="511" t="s">
        <v>527</v>
      </c>
      <c r="G14" s="511"/>
      <c r="H14" s="525" t="s">
        <v>79</v>
      </c>
      <c r="I14" s="525" t="s">
        <v>79</v>
      </c>
      <c r="J14" s="151" t="s">
        <v>521</v>
      </c>
      <c r="K14" s="151" t="s">
        <v>156</v>
      </c>
      <c r="L14" s="134" t="s">
        <v>157</v>
      </c>
      <c r="M14" s="152" t="s">
        <v>158</v>
      </c>
      <c r="N14" s="525" t="s">
        <v>159</v>
      </c>
      <c r="O14" s="521" t="s">
        <v>176</v>
      </c>
      <c r="P14" s="539" t="s">
        <v>161</v>
      </c>
      <c r="Q14" s="539" t="s">
        <v>85</v>
      </c>
      <c r="R14" s="539" t="s">
        <v>86</v>
      </c>
      <c r="S14" s="539" t="s">
        <v>135</v>
      </c>
      <c r="T14" s="531"/>
      <c r="U14" s="534">
        <f t="shared" ref="U14" si="2">V14</f>
        <v>0</v>
      </c>
      <c r="V14" s="534">
        <v>0</v>
      </c>
      <c r="W14" s="524">
        <v>0</v>
      </c>
      <c r="X14" s="524">
        <v>0</v>
      </c>
      <c r="Y14" s="524">
        <v>0</v>
      </c>
      <c r="Z14" s="524">
        <v>0</v>
      </c>
      <c r="AA14" s="524">
        <v>0</v>
      </c>
      <c r="AB14" s="535">
        <v>0</v>
      </c>
      <c r="AC14" s="515" t="s">
        <v>162</v>
      </c>
      <c r="AD14" s="515">
        <v>0</v>
      </c>
      <c r="AE14" s="515">
        <f t="shared" ref="AE14" si="3">V14</f>
        <v>0</v>
      </c>
      <c r="AF14" s="515">
        <v>0</v>
      </c>
      <c r="AG14" s="515">
        <v>0</v>
      </c>
      <c r="AH14" s="541"/>
      <c r="AI14" s="544"/>
      <c r="AJ14" s="537"/>
    </row>
    <row r="15" spans="1:36" ht="39" customHeight="1" x14ac:dyDescent="0.25">
      <c r="A15" s="147"/>
      <c r="B15" s="517"/>
      <c r="C15" s="511"/>
      <c r="D15" s="511"/>
      <c r="E15" s="521"/>
      <c r="F15" s="511"/>
      <c r="G15" s="511"/>
      <c r="H15" s="508"/>
      <c r="I15" s="508"/>
      <c r="J15" s="151" t="s">
        <v>165</v>
      </c>
      <c r="K15" s="151" t="s">
        <v>166</v>
      </c>
      <c r="L15" s="134" t="s">
        <v>92</v>
      </c>
      <c r="M15" s="134" t="s">
        <v>177</v>
      </c>
      <c r="N15" s="508"/>
      <c r="O15" s="521"/>
      <c r="P15" s="513"/>
      <c r="Q15" s="513"/>
      <c r="R15" s="513"/>
      <c r="S15" s="513"/>
      <c r="T15" s="531"/>
      <c r="U15" s="534"/>
      <c r="V15" s="534"/>
      <c r="W15" s="524"/>
      <c r="X15" s="524"/>
      <c r="Y15" s="524"/>
      <c r="Z15" s="524"/>
      <c r="AA15" s="524"/>
      <c r="AB15" s="527"/>
      <c r="AC15" s="515"/>
      <c r="AD15" s="515"/>
      <c r="AE15" s="515"/>
      <c r="AF15" s="515"/>
      <c r="AG15" s="515"/>
      <c r="AH15" s="541"/>
      <c r="AI15" s="544"/>
      <c r="AJ15" s="537"/>
    </row>
    <row r="16" spans="1:36" ht="53.45" customHeight="1" x14ac:dyDescent="0.25">
      <c r="A16" s="147"/>
      <c r="B16" s="517"/>
      <c r="C16" s="511"/>
      <c r="D16" s="511"/>
      <c r="E16" s="521"/>
      <c r="F16" s="511"/>
      <c r="G16" s="511"/>
      <c r="H16" s="508"/>
      <c r="I16" s="508"/>
      <c r="J16" s="151" t="s">
        <v>168</v>
      </c>
      <c r="K16" s="151" t="s">
        <v>169</v>
      </c>
      <c r="L16" s="134" t="s">
        <v>157</v>
      </c>
      <c r="M16" s="152" t="s">
        <v>158</v>
      </c>
      <c r="N16" s="508"/>
      <c r="O16" s="521"/>
      <c r="P16" s="513"/>
      <c r="Q16" s="513"/>
      <c r="R16" s="513"/>
      <c r="S16" s="513"/>
      <c r="T16" s="531"/>
      <c r="U16" s="534"/>
      <c r="V16" s="534"/>
      <c r="W16" s="524"/>
      <c r="X16" s="524"/>
      <c r="Y16" s="524"/>
      <c r="Z16" s="524"/>
      <c r="AA16" s="524"/>
      <c r="AB16" s="527"/>
      <c r="AC16" s="515"/>
      <c r="AD16" s="515"/>
      <c r="AE16" s="515"/>
      <c r="AF16" s="515"/>
      <c r="AG16" s="515"/>
      <c r="AH16" s="541"/>
      <c r="AI16" s="544"/>
      <c r="AJ16" s="537"/>
    </row>
    <row r="17" spans="1:36" ht="56.45" customHeight="1" x14ac:dyDescent="0.25">
      <c r="A17" s="147"/>
      <c r="B17" s="517"/>
      <c r="C17" s="511"/>
      <c r="D17" s="511"/>
      <c r="E17" s="521"/>
      <c r="F17" s="511"/>
      <c r="G17" s="511"/>
      <c r="H17" s="509"/>
      <c r="I17" s="509"/>
      <c r="J17" s="151" t="s">
        <v>170</v>
      </c>
      <c r="K17" s="151" t="s">
        <v>171</v>
      </c>
      <c r="L17" s="134" t="s">
        <v>172</v>
      </c>
      <c r="M17" s="134" t="s">
        <v>173</v>
      </c>
      <c r="N17" s="509"/>
      <c r="O17" s="521"/>
      <c r="P17" s="514"/>
      <c r="Q17" s="514"/>
      <c r="R17" s="514"/>
      <c r="S17" s="514"/>
      <c r="T17" s="531"/>
      <c r="U17" s="534"/>
      <c r="V17" s="534"/>
      <c r="W17" s="524"/>
      <c r="X17" s="524"/>
      <c r="Y17" s="524"/>
      <c r="Z17" s="524"/>
      <c r="AA17" s="524"/>
      <c r="AB17" s="528"/>
      <c r="AC17" s="515"/>
      <c r="AD17" s="515"/>
      <c r="AE17" s="515"/>
      <c r="AF17" s="515"/>
      <c r="AG17" s="515"/>
      <c r="AH17" s="541"/>
      <c r="AI17" s="544"/>
      <c r="AJ17" s="537"/>
    </row>
    <row r="18" spans="1:36" ht="42.6" customHeight="1" x14ac:dyDescent="0.25">
      <c r="A18" s="131"/>
      <c r="B18" s="517"/>
      <c r="C18" s="511"/>
      <c r="D18" s="511"/>
      <c r="E18" s="521"/>
      <c r="F18" s="511" t="s">
        <v>522</v>
      </c>
      <c r="G18" s="511"/>
      <c r="H18" s="525" t="s">
        <v>79</v>
      </c>
      <c r="I18" s="525" t="s">
        <v>79</v>
      </c>
      <c r="J18" s="151" t="s">
        <v>521</v>
      </c>
      <c r="K18" s="151" t="s">
        <v>156</v>
      </c>
      <c r="L18" s="134" t="s">
        <v>157</v>
      </c>
      <c r="M18" s="152" t="s">
        <v>158</v>
      </c>
      <c r="N18" s="525" t="s">
        <v>159</v>
      </c>
      <c r="O18" s="521" t="s">
        <v>178</v>
      </c>
      <c r="P18" s="539" t="s">
        <v>161</v>
      </c>
      <c r="Q18" s="539" t="s">
        <v>85</v>
      </c>
      <c r="R18" s="539" t="s">
        <v>86</v>
      </c>
      <c r="S18" s="539" t="s">
        <v>135</v>
      </c>
      <c r="T18" s="531"/>
      <c r="U18" s="534">
        <f>V18</f>
        <v>0</v>
      </c>
      <c r="V18" s="534">
        <v>0</v>
      </c>
      <c r="W18" s="524">
        <v>0</v>
      </c>
      <c r="X18" s="524">
        <v>0</v>
      </c>
      <c r="Y18" s="524">
        <v>0</v>
      </c>
      <c r="Z18" s="524">
        <v>0</v>
      </c>
      <c r="AA18" s="524">
        <v>0</v>
      </c>
      <c r="AB18" s="535">
        <v>0</v>
      </c>
      <c r="AC18" s="515" t="s">
        <v>162</v>
      </c>
      <c r="AD18" s="515">
        <v>0</v>
      </c>
      <c r="AE18" s="515">
        <f t="shared" ref="AE18" si="4">V18</f>
        <v>0</v>
      </c>
      <c r="AF18" s="515">
        <v>0</v>
      </c>
      <c r="AG18" s="515">
        <v>0</v>
      </c>
      <c r="AH18" s="541"/>
      <c r="AI18" s="544"/>
      <c r="AJ18" s="537"/>
    </row>
    <row r="19" spans="1:36" ht="29.1" customHeight="1" x14ac:dyDescent="0.25">
      <c r="A19" s="131"/>
      <c r="B19" s="517"/>
      <c r="C19" s="511"/>
      <c r="D19" s="511"/>
      <c r="E19" s="521"/>
      <c r="F19" s="511"/>
      <c r="G19" s="511"/>
      <c r="H19" s="508"/>
      <c r="I19" s="508"/>
      <c r="J19" s="151" t="s">
        <v>165</v>
      </c>
      <c r="K19" s="151" t="s">
        <v>166</v>
      </c>
      <c r="L19" s="134" t="s">
        <v>92</v>
      </c>
      <c r="M19" s="152" t="s">
        <v>179</v>
      </c>
      <c r="N19" s="508"/>
      <c r="O19" s="521"/>
      <c r="P19" s="513"/>
      <c r="Q19" s="513"/>
      <c r="R19" s="513"/>
      <c r="S19" s="513"/>
      <c r="T19" s="531"/>
      <c r="U19" s="534"/>
      <c r="V19" s="534"/>
      <c r="W19" s="524"/>
      <c r="X19" s="524"/>
      <c r="Y19" s="524"/>
      <c r="Z19" s="524"/>
      <c r="AA19" s="524"/>
      <c r="AB19" s="527"/>
      <c r="AC19" s="515"/>
      <c r="AD19" s="515"/>
      <c r="AE19" s="515"/>
      <c r="AF19" s="515"/>
      <c r="AG19" s="515"/>
      <c r="AH19" s="541"/>
      <c r="AI19" s="544"/>
      <c r="AJ19" s="537"/>
    </row>
    <row r="20" spans="1:36" ht="41.45" customHeight="1" x14ac:dyDescent="0.25">
      <c r="A20" s="131"/>
      <c r="B20" s="517"/>
      <c r="C20" s="511"/>
      <c r="D20" s="511"/>
      <c r="E20" s="521"/>
      <c r="F20" s="511"/>
      <c r="G20" s="511"/>
      <c r="H20" s="508"/>
      <c r="I20" s="508"/>
      <c r="J20" s="151" t="s">
        <v>168</v>
      </c>
      <c r="K20" s="151" t="s">
        <v>169</v>
      </c>
      <c r="L20" s="134" t="s">
        <v>157</v>
      </c>
      <c r="M20" s="152" t="s">
        <v>158</v>
      </c>
      <c r="N20" s="508"/>
      <c r="O20" s="521"/>
      <c r="P20" s="513"/>
      <c r="Q20" s="513"/>
      <c r="R20" s="513"/>
      <c r="S20" s="513"/>
      <c r="T20" s="531"/>
      <c r="U20" s="534"/>
      <c r="V20" s="534"/>
      <c r="W20" s="524"/>
      <c r="X20" s="524"/>
      <c r="Y20" s="524"/>
      <c r="Z20" s="524"/>
      <c r="AA20" s="524"/>
      <c r="AB20" s="527"/>
      <c r="AC20" s="515"/>
      <c r="AD20" s="515"/>
      <c r="AE20" s="515"/>
      <c r="AF20" s="515"/>
      <c r="AG20" s="515"/>
      <c r="AH20" s="541"/>
      <c r="AI20" s="544"/>
      <c r="AJ20" s="537"/>
    </row>
    <row r="21" spans="1:36" ht="51" customHeight="1" x14ac:dyDescent="0.25">
      <c r="A21" s="131"/>
      <c r="B21" s="517"/>
      <c r="C21" s="511"/>
      <c r="D21" s="511"/>
      <c r="E21" s="521"/>
      <c r="F21" s="511"/>
      <c r="G21" s="511"/>
      <c r="H21" s="509"/>
      <c r="I21" s="509"/>
      <c r="J21" s="151" t="s">
        <v>170</v>
      </c>
      <c r="K21" s="151" t="s">
        <v>171</v>
      </c>
      <c r="L21" s="134" t="s">
        <v>172</v>
      </c>
      <c r="M21" s="134" t="s">
        <v>173</v>
      </c>
      <c r="N21" s="509"/>
      <c r="O21" s="521"/>
      <c r="P21" s="514"/>
      <c r="Q21" s="514"/>
      <c r="R21" s="514"/>
      <c r="S21" s="514"/>
      <c r="T21" s="531"/>
      <c r="U21" s="534"/>
      <c r="V21" s="534"/>
      <c r="W21" s="524"/>
      <c r="X21" s="524"/>
      <c r="Y21" s="524"/>
      <c r="Z21" s="524"/>
      <c r="AA21" s="524"/>
      <c r="AB21" s="528"/>
      <c r="AC21" s="515"/>
      <c r="AD21" s="515"/>
      <c r="AE21" s="515"/>
      <c r="AF21" s="515"/>
      <c r="AG21" s="515"/>
      <c r="AH21" s="541"/>
      <c r="AI21" s="544"/>
      <c r="AJ21" s="537"/>
    </row>
    <row r="22" spans="1:36" ht="40.5" customHeight="1" x14ac:dyDescent="0.25">
      <c r="A22" s="131"/>
      <c r="B22" s="517"/>
      <c r="C22" s="511"/>
      <c r="D22" s="511"/>
      <c r="E22" s="521"/>
      <c r="F22" s="511" t="s">
        <v>525</v>
      </c>
      <c r="G22" s="511"/>
      <c r="H22" s="525" t="s">
        <v>79</v>
      </c>
      <c r="I22" s="525" t="s">
        <v>79</v>
      </c>
      <c r="J22" s="151" t="s">
        <v>521</v>
      </c>
      <c r="K22" s="151" t="s">
        <v>156</v>
      </c>
      <c r="L22" s="134" t="s">
        <v>157</v>
      </c>
      <c r="M22" s="152" t="s">
        <v>158</v>
      </c>
      <c r="N22" s="525" t="s">
        <v>159</v>
      </c>
      <c r="O22" s="521" t="s">
        <v>180</v>
      </c>
      <c r="P22" s="539" t="s">
        <v>161</v>
      </c>
      <c r="Q22" s="539" t="s">
        <v>85</v>
      </c>
      <c r="R22" s="539" t="s">
        <v>86</v>
      </c>
      <c r="S22" s="539" t="s">
        <v>135</v>
      </c>
      <c r="T22" s="531"/>
      <c r="U22" s="534">
        <f>V22</f>
        <v>0</v>
      </c>
      <c r="V22" s="534">
        <v>0</v>
      </c>
      <c r="W22" s="524">
        <v>0</v>
      </c>
      <c r="X22" s="524">
        <v>0</v>
      </c>
      <c r="Y22" s="524">
        <v>0</v>
      </c>
      <c r="Z22" s="524">
        <v>0</v>
      </c>
      <c r="AA22" s="524">
        <v>0</v>
      </c>
      <c r="AB22" s="535">
        <v>0</v>
      </c>
      <c r="AC22" s="515" t="s">
        <v>162</v>
      </c>
      <c r="AD22" s="515">
        <v>0</v>
      </c>
      <c r="AE22" s="515">
        <f t="shared" ref="AE22" si="5">V22</f>
        <v>0</v>
      </c>
      <c r="AF22" s="515">
        <v>0</v>
      </c>
      <c r="AG22" s="515">
        <v>0</v>
      </c>
      <c r="AH22" s="541"/>
      <c r="AI22" s="544"/>
      <c r="AJ22" s="537"/>
    </row>
    <row r="23" spans="1:36" ht="28.5" customHeight="1" x14ac:dyDescent="0.25">
      <c r="A23" s="131"/>
      <c r="B23" s="517"/>
      <c r="C23" s="511"/>
      <c r="D23" s="511"/>
      <c r="E23" s="521"/>
      <c r="F23" s="511"/>
      <c r="G23" s="511"/>
      <c r="H23" s="508"/>
      <c r="I23" s="508"/>
      <c r="J23" s="151" t="s">
        <v>165</v>
      </c>
      <c r="K23" s="151" t="s">
        <v>166</v>
      </c>
      <c r="L23" s="134" t="s">
        <v>92</v>
      </c>
      <c r="M23" s="152" t="s">
        <v>181</v>
      </c>
      <c r="N23" s="508"/>
      <c r="O23" s="521"/>
      <c r="P23" s="513"/>
      <c r="Q23" s="513"/>
      <c r="R23" s="513"/>
      <c r="S23" s="513"/>
      <c r="T23" s="531"/>
      <c r="U23" s="534"/>
      <c r="V23" s="534"/>
      <c r="W23" s="524"/>
      <c r="X23" s="524"/>
      <c r="Y23" s="524"/>
      <c r="Z23" s="524"/>
      <c r="AA23" s="524"/>
      <c r="AB23" s="527"/>
      <c r="AC23" s="515"/>
      <c r="AD23" s="515"/>
      <c r="AE23" s="515"/>
      <c r="AF23" s="515"/>
      <c r="AG23" s="515"/>
      <c r="AH23" s="541"/>
      <c r="AI23" s="544"/>
      <c r="AJ23" s="537"/>
    </row>
    <row r="24" spans="1:36" ht="41.45" customHeight="1" x14ac:dyDescent="0.25">
      <c r="A24" s="131"/>
      <c r="B24" s="517"/>
      <c r="C24" s="511"/>
      <c r="D24" s="511"/>
      <c r="E24" s="521"/>
      <c r="F24" s="511"/>
      <c r="G24" s="511"/>
      <c r="H24" s="508"/>
      <c r="I24" s="508"/>
      <c r="J24" s="151" t="s">
        <v>168</v>
      </c>
      <c r="K24" s="151" t="s">
        <v>169</v>
      </c>
      <c r="L24" s="134" t="s">
        <v>157</v>
      </c>
      <c r="M24" s="152" t="s">
        <v>158</v>
      </c>
      <c r="N24" s="508"/>
      <c r="O24" s="521"/>
      <c r="P24" s="513"/>
      <c r="Q24" s="513"/>
      <c r="R24" s="513"/>
      <c r="S24" s="513"/>
      <c r="T24" s="531"/>
      <c r="U24" s="534"/>
      <c r="V24" s="534"/>
      <c r="W24" s="524"/>
      <c r="X24" s="524"/>
      <c r="Y24" s="524"/>
      <c r="Z24" s="524"/>
      <c r="AA24" s="524"/>
      <c r="AB24" s="527"/>
      <c r="AC24" s="515"/>
      <c r="AD24" s="515"/>
      <c r="AE24" s="515"/>
      <c r="AF24" s="515"/>
      <c r="AG24" s="515"/>
      <c r="AH24" s="541"/>
      <c r="AI24" s="544"/>
      <c r="AJ24" s="537"/>
    </row>
    <row r="25" spans="1:36" ht="56.45" customHeight="1" thickBot="1" x14ac:dyDescent="0.3">
      <c r="A25" s="131"/>
      <c r="B25" s="518"/>
      <c r="C25" s="519"/>
      <c r="D25" s="519"/>
      <c r="E25" s="522"/>
      <c r="F25" s="519"/>
      <c r="G25" s="519"/>
      <c r="H25" s="546"/>
      <c r="I25" s="546"/>
      <c r="J25" s="153" t="s">
        <v>170</v>
      </c>
      <c r="K25" s="153" t="s">
        <v>171</v>
      </c>
      <c r="L25" s="135" t="s">
        <v>172</v>
      </c>
      <c r="M25" s="135" t="s">
        <v>173</v>
      </c>
      <c r="N25" s="546"/>
      <c r="O25" s="522"/>
      <c r="P25" s="547"/>
      <c r="Q25" s="547"/>
      <c r="R25" s="547"/>
      <c r="S25" s="547"/>
      <c r="T25" s="532"/>
      <c r="U25" s="554"/>
      <c r="V25" s="554"/>
      <c r="W25" s="552"/>
      <c r="X25" s="552"/>
      <c r="Y25" s="552"/>
      <c r="Z25" s="552"/>
      <c r="AA25" s="552"/>
      <c r="AB25" s="553"/>
      <c r="AC25" s="548"/>
      <c r="AD25" s="548"/>
      <c r="AE25" s="548"/>
      <c r="AF25" s="548"/>
      <c r="AG25" s="548"/>
      <c r="AH25" s="542"/>
      <c r="AI25" s="545"/>
      <c r="AJ25" s="538"/>
    </row>
    <row r="26" spans="1:36" ht="44.1" customHeight="1" x14ac:dyDescent="0.25">
      <c r="A26" s="131"/>
      <c r="B26" s="549" t="s">
        <v>182</v>
      </c>
      <c r="C26" s="510" t="s">
        <v>152</v>
      </c>
      <c r="D26" s="510" t="s">
        <v>153</v>
      </c>
      <c r="E26" s="510" t="s">
        <v>154</v>
      </c>
      <c r="F26" s="510" t="s">
        <v>523</v>
      </c>
      <c r="G26" s="510" t="s">
        <v>155</v>
      </c>
      <c r="H26" s="507" t="s">
        <v>79</v>
      </c>
      <c r="I26" s="507" t="s">
        <v>79</v>
      </c>
      <c r="J26" s="149" t="s">
        <v>521</v>
      </c>
      <c r="K26" s="149" t="s">
        <v>156</v>
      </c>
      <c r="L26" s="136" t="s">
        <v>157</v>
      </c>
      <c r="M26" s="150" t="s">
        <v>158</v>
      </c>
      <c r="N26" s="507" t="s">
        <v>159</v>
      </c>
      <c r="O26" s="520" t="s">
        <v>183</v>
      </c>
      <c r="P26" s="512" t="s">
        <v>161</v>
      </c>
      <c r="Q26" s="512" t="s">
        <v>85</v>
      </c>
      <c r="R26" s="512" t="s">
        <v>86</v>
      </c>
      <c r="S26" s="512" t="s">
        <v>135</v>
      </c>
      <c r="T26" s="564">
        <f>U26</f>
        <v>0</v>
      </c>
      <c r="U26" s="533">
        <f>V26</f>
        <v>0</v>
      </c>
      <c r="V26" s="533">
        <v>0</v>
      </c>
      <c r="W26" s="523">
        <v>0</v>
      </c>
      <c r="X26" s="523">
        <v>0</v>
      </c>
      <c r="Y26" s="523">
        <v>0</v>
      </c>
      <c r="Z26" s="523">
        <v>0</v>
      </c>
      <c r="AA26" s="523">
        <v>0</v>
      </c>
      <c r="AB26" s="526">
        <v>0</v>
      </c>
      <c r="AC26" s="529" t="s">
        <v>162</v>
      </c>
      <c r="AD26" s="529">
        <v>0</v>
      </c>
      <c r="AE26" s="529">
        <f t="shared" ref="AE26" si="6">V26</f>
        <v>0</v>
      </c>
      <c r="AF26" s="529">
        <v>0</v>
      </c>
      <c r="AG26" s="529">
        <v>0</v>
      </c>
      <c r="AH26" s="558" t="s">
        <v>184</v>
      </c>
      <c r="AI26" s="558" t="s">
        <v>185</v>
      </c>
      <c r="AJ26" s="555" t="s">
        <v>534</v>
      </c>
    </row>
    <row r="27" spans="1:36" ht="30.6" customHeight="1" x14ac:dyDescent="0.25">
      <c r="A27" s="131"/>
      <c r="B27" s="550"/>
      <c r="C27" s="511"/>
      <c r="D27" s="511"/>
      <c r="E27" s="511"/>
      <c r="F27" s="511"/>
      <c r="G27" s="511"/>
      <c r="H27" s="508"/>
      <c r="I27" s="508"/>
      <c r="J27" s="151" t="s">
        <v>165</v>
      </c>
      <c r="K27" s="151" t="s">
        <v>166</v>
      </c>
      <c r="L27" s="134" t="s">
        <v>92</v>
      </c>
      <c r="M27" s="152" t="s">
        <v>186</v>
      </c>
      <c r="N27" s="508"/>
      <c r="O27" s="521"/>
      <c r="P27" s="513"/>
      <c r="Q27" s="513"/>
      <c r="R27" s="513"/>
      <c r="S27" s="513"/>
      <c r="T27" s="565"/>
      <c r="U27" s="534"/>
      <c r="V27" s="534"/>
      <c r="W27" s="524"/>
      <c r="X27" s="524"/>
      <c r="Y27" s="524"/>
      <c r="Z27" s="524"/>
      <c r="AA27" s="524"/>
      <c r="AB27" s="527"/>
      <c r="AC27" s="515"/>
      <c r="AD27" s="515"/>
      <c r="AE27" s="515"/>
      <c r="AF27" s="515"/>
      <c r="AG27" s="515"/>
      <c r="AH27" s="559"/>
      <c r="AI27" s="559"/>
      <c r="AJ27" s="556"/>
    </row>
    <row r="28" spans="1:36" ht="36.6" customHeight="1" x14ac:dyDescent="0.25">
      <c r="A28" s="131"/>
      <c r="B28" s="550"/>
      <c r="C28" s="511"/>
      <c r="D28" s="511"/>
      <c r="E28" s="511"/>
      <c r="F28" s="511"/>
      <c r="G28" s="511"/>
      <c r="H28" s="508"/>
      <c r="I28" s="508"/>
      <c r="J28" s="151" t="s">
        <v>168</v>
      </c>
      <c r="K28" s="151" t="s">
        <v>169</v>
      </c>
      <c r="L28" s="134" t="s">
        <v>157</v>
      </c>
      <c r="M28" s="152" t="s">
        <v>158</v>
      </c>
      <c r="N28" s="508"/>
      <c r="O28" s="521"/>
      <c r="P28" s="513"/>
      <c r="Q28" s="513"/>
      <c r="R28" s="513"/>
      <c r="S28" s="513"/>
      <c r="T28" s="565"/>
      <c r="U28" s="534"/>
      <c r="V28" s="534"/>
      <c r="W28" s="524"/>
      <c r="X28" s="524"/>
      <c r="Y28" s="524"/>
      <c r="Z28" s="524"/>
      <c r="AA28" s="524"/>
      <c r="AB28" s="527"/>
      <c r="AC28" s="515"/>
      <c r="AD28" s="515"/>
      <c r="AE28" s="515"/>
      <c r="AF28" s="515"/>
      <c r="AG28" s="515"/>
      <c r="AH28" s="559"/>
      <c r="AI28" s="559"/>
      <c r="AJ28" s="556"/>
    </row>
    <row r="29" spans="1:36" ht="56.45" customHeight="1" thickBot="1" x14ac:dyDescent="0.3">
      <c r="A29" s="131"/>
      <c r="B29" s="551"/>
      <c r="C29" s="519"/>
      <c r="D29" s="519"/>
      <c r="E29" s="519"/>
      <c r="F29" s="519"/>
      <c r="G29" s="519"/>
      <c r="H29" s="546"/>
      <c r="I29" s="546"/>
      <c r="J29" s="153" t="s">
        <v>170</v>
      </c>
      <c r="K29" s="153" t="s">
        <v>171</v>
      </c>
      <c r="L29" s="135" t="s">
        <v>172</v>
      </c>
      <c r="M29" s="135" t="s">
        <v>173</v>
      </c>
      <c r="N29" s="546"/>
      <c r="O29" s="522"/>
      <c r="P29" s="547"/>
      <c r="Q29" s="547"/>
      <c r="R29" s="547"/>
      <c r="S29" s="547"/>
      <c r="T29" s="566"/>
      <c r="U29" s="554"/>
      <c r="V29" s="554"/>
      <c r="W29" s="552"/>
      <c r="X29" s="552"/>
      <c r="Y29" s="552"/>
      <c r="Z29" s="552"/>
      <c r="AA29" s="552"/>
      <c r="AB29" s="553"/>
      <c r="AC29" s="548"/>
      <c r="AD29" s="548"/>
      <c r="AE29" s="548"/>
      <c r="AF29" s="548"/>
      <c r="AG29" s="548"/>
      <c r="AH29" s="560"/>
      <c r="AI29" s="560"/>
      <c r="AJ29" s="557"/>
    </row>
    <row r="30" spans="1:36" ht="46.5" customHeight="1" x14ac:dyDescent="0.25">
      <c r="A30" s="131"/>
      <c r="B30" s="581" t="s">
        <v>453</v>
      </c>
      <c r="C30" s="507" t="s">
        <v>454</v>
      </c>
      <c r="D30" s="507" t="s">
        <v>455</v>
      </c>
      <c r="E30" s="510" t="s">
        <v>456</v>
      </c>
      <c r="F30" s="510" t="s">
        <v>457</v>
      </c>
      <c r="G30" s="510" t="s">
        <v>458</v>
      </c>
      <c r="H30" s="507" t="s">
        <v>79</v>
      </c>
      <c r="I30" s="507" t="s">
        <v>79</v>
      </c>
      <c r="J30" s="149" t="s">
        <v>459</v>
      </c>
      <c r="K30" s="149" t="s">
        <v>460</v>
      </c>
      <c r="L30" s="136" t="s">
        <v>89</v>
      </c>
      <c r="M30" s="150" t="s">
        <v>461</v>
      </c>
      <c r="N30" s="507" t="s">
        <v>159</v>
      </c>
      <c r="O30" s="520" t="s">
        <v>462</v>
      </c>
      <c r="P30" s="512" t="s">
        <v>161</v>
      </c>
      <c r="Q30" s="512" t="s">
        <v>85</v>
      </c>
      <c r="R30" s="512" t="s">
        <v>86</v>
      </c>
      <c r="S30" s="512" t="s">
        <v>135</v>
      </c>
      <c r="T30" s="561">
        <f>+U30+U32+U34+U38</f>
        <v>382500</v>
      </c>
      <c r="U30" s="533">
        <f>V30</f>
        <v>382500</v>
      </c>
      <c r="V30" s="533">
        <v>382500</v>
      </c>
      <c r="W30" s="523">
        <v>0</v>
      </c>
      <c r="X30" s="523">
        <v>0</v>
      </c>
      <c r="Y30" s="523">
        <v>0</v>
      </c>
      <c r="Z30" s="523">
        <v>0</v>
      </c>
      <c r="AA30" s="523">
        <v>0</v>
      </c>
      <c r="AB30" s="526">
        <v>67500</v>
      </c>
      <c r="AC30" s="529" t="s">
        <v>87</v>
      </c>
      <c r="AD30" s="529">
        <v>0</v>
      </c>
      <c r="AE30" s="529">
        <f t="shared" ref="AE30" si="7">V30</f>
        <v>382500</v>
      </c>
      <c r="AF30" s="529">
        <v>0</v>
      </c>
      <c r="AG30" s="529">
        <v>0</v>
      </c>
      <c r="AH30" s="567" t="s">
        <v>463</v>
      </c>
      <c r="AI30" s="567" t="s">
        <v>464</v>
      </c>
      <c r="AJ30" s="570" t="s">
        <v>592</v>
      </c>
    </row>
    <row r="31" spans="1:36" ht="37.5" customHeight="1" x14ac:dyDescent="0.25">
      <c r="A31" s="131"/>
      <c r="B31" s="583"/>
      <c r="C31" s="508"/>
      <c r="D31" s="508"/>
      <c r="E31" s="511"/>
      <c r="F31" s="511"/>
      <c r="G31" s="511"/>
      <c r="H31" s="508"/>
      <c r="I31" s="508"/>
      <c r="J31" s="151" t="s">
        <v>465</v>
      </c>
      <c r="K31" s="151" t="s">
        <v>466</v>
      </c>
      <c r="L31" s="134" t="s">
        <v>395</v>
      </c>
      <c r="M31" s="152" t="s">
        <v>461</v>
      </c>
      <c r="N31" s="508"/>
      <c r="O31" s="521"/>
      <c r="P31" s="513"/>
      <c r="Q31" s="513"/>
      <c r="R31" s="513"/>
      <c r="S31" s="513"/>
      <c r="T31" s="562"/>
      <c r="U31" s="534"/>
      <c r="V31" s="534"/>
      <c r="W31" s="524"/>
      <c r="X31" s="524"/>
      <c r="Y31" s="524"/>
      <c r="Z31" s="524"/>
      <c r="AA31" s="524"/>
      <c r="AB31" s="527"/>
      <c r="AC31" s="515"/>
      <c r="AD31" s="515"/>
      <c r="AE31" s="515"/>
      <c r="AF31" s="515"/>
      <c r="AG31" s="515"/>
      <c r="AH31" s="568"/>
      <c r="AI31" s="568"/>
      <c r="AJ31" s="571"/>
    </row>
    <row r="32" spans="1:36" ht="42" customHeight="1" x14ac:dyDescent="0.25">
      <c r="A32" s="131"/>
      <c r="B32" s="583"/>
      <c r="C32" s="508"/>
      <c r="D32" s="508"/>
      <c r="E32" s="511" t="s">
        <v>456</v>
      </c>
      <c r="F32" s="511" t="s">
        <v>467</v>
      </c>
      <c r="G32" s="511" t="s">
        <v>458</v>
      </c>
      <c r="H32" s="525" t="s">
        <v>79</v>
      </c>
      <c r="I32" s="525" t="s">
        <v>79</v>
      </c>
      <c r="J32" s="151" t="s">
        <v>459</v>
      </c>
      <c r="K32" s="151" t="s">
        <v>460</v>
      </c>
      <c r="L32" s="134" t="s">
        <v>89</v>
      </c>
      <c r="M32" s="152" t="s">
        <v>468</v>
      </c>
      <c r="N32" s="525" t="s">
        <v>159</v>
      </c>
      <c r="O32" s="521" t="s">
        <v>469</v>
      </c>
      <c r="P32" s="539" t="s">
        <v>161</v>
      </c>
      <c r="Q32" s="539" t="s">
        <v>85</v>
      </c>
      <c r="R32" s="539" t="s">
        <v>86</v>
      </c>
      <c r="S32" s="539" t="s">
        <v>135</v>
      </c>
      <c r="T32" s="562"/>
      <c r="U32" s="534">
        <f>V32</f>
        <v>0</v>
      </c>
      <c r="V32" s="534">
        <v>0</v>
      </c>
      <c r="W32" s="524">
        <v>0</v>
      </c>
      <c r="X32" s="524">
        <v>0</v>
      </c>
      <c r="Y32" s="524">
        <v>0</v>
      </c>
      <c r="Z32" s="524">
        <v>0</v>
      </c>
      <c r="AA32" s="524">
        <v>0</v>
      </c>
      <c r="AB32" s="535">
        <v>0</v>
      </c>
      <c r="AC32" s="515" t="s">
        <v>87</v>
      </c>
      <c r="AD32" s="515">
        <v>0</v>
      </c>
      <c r="AE32" s="515">
        <f t="shared" ref="AE32" si="8">V32</f>
        <v>0</v>
      </c>
      <c r="AF32" s="515">
        <v>0</v>
      </c>
      <c r="AG32" s="515">
        <v>0</v>
      </c>
      <c r="AH32" s="568"/>
      <c r="AI32" s="568"/>
      <c r="AJ32" s="571"/>
    </row>
    <row r="33" spans="1:36" ht="37.5" customHeight="1" x14ac:dyDescent="0.25">
      <c r="A33" s="131"/>
      <c r="B33" s="583"/>
      <c r="C33" s="508"/>
      <c r="D33" s="508"/>
      <c r="E33" s="511"/>
      <c r="F33" s="511"/>
      <c r="G33" s="511"/>
      <c r="H33" s="508"/>
      <c r="I33" s="508"/>
      <c r="J33" s="151" t="s">
        <v>465</v>
      </c>
      <c r="K33" s="151" t="s">
        <v>466</v>
      </c>
      <c r="L33" s="134" t="s">
        <v>395</v>
      </c>
      <c r="M33" s="152" t="s">
        <v>468</v>
      </c>
      <c r="N33" s="508"/>
      <c r="O33" s="521"/>
      <c r="P33" s="513"/>
      <c r="Q33" s="513"/>
      <c r="R33" s="513"/>
      <c r="S33" s="513"/>
      <c r="T33" s="562"/>
      <c r="U33" s="534"/>
      <c r="V33" s="534"/>
      <c r="W33" s="524"/>
      <c r="X33" s="524"/>
      <c r="Y33" s="524"/>
      <c r="Z33" s="524"/>
      <c r="AA33" s="524"/>
      <c r="AB33" s="527"/>
      <c r="AC33" s="515"/>
      <c r="AD33" s="515"/>
      <c r="AE33" s="515"/>
      <c r="AF33" s="515"/>
      <c r="AG33" s="515"/>
      <c r="AH33" s="568"/>
      <c r="AI33" s="568"/>
      <c r="AJ33" s="571"/>
    </row>
    <row r="34" spans="1:36" ht="44.1" customHeight="1" x14ac:dyDescent="0.25">
      <c r="A34" s="131"/>
      <c r="B34" s="583"/>
      <c r="C34" s="508"/>
      <c r="D34" s="508"/>
      <c r="E34" s="525" t="s">
        <v>456</v>
      </c>
      <c r="F34" s="525" t="s">
        <v>470</v>
      </c>
      <c r="G34" s="539" t="s">
        <v>471</v>
      </c>
      <c r="H34" s="525" t="s">
        <v>79</v>
      </c>
      <c r="I34" s="525" t="s">
        <v>79</v>
      </c>
      <c r="J34" s="151" t="s">
        <v>472</v>
      </c>
      <c r="K34" s="151" t="s">
        <v>473</v>
      </c>
      <c r="L34" s="134" t="s">
        <v>157</v>
      </c>
      <c r="M34" s="152" t="s">
        <v>158</v>
      </c>
      <c r="N34" s="525" t="s">
        <v>159</v>
      </c>
      <c r="O34" s="573" t="s">
        <v>469</v>
      </c>
      <c r="P34" s="539" t="s">
        <v>161</v>
      </c>
      <c r="Q34" s="539" t="s">
        <v>85</v>
      </c>
      <c r="R34" s="539" t="s">
        <v>86</v>
      </c>
      <c r="S34" s="539" t="s">
        <v>135</v>
      </c>
      <c r="T34" s="562"/>
      <c r="U34" s="579">
        <f>V34</f>
        <v>0</v>
      </c>
      <c r="V34" s="579">
        <v>0</v>
      </c>
      <c r="W34" s="576">
        <v>0</v>
      </c>
      <c r="X34" s="576">
        <v>0</v>
      </c>
      <c r="Y34" s="576">
        <v>0</v>
      </c>
      <c r="Z34" s="576">
        <v>0</v>
      </c>
      <c r="AA34" s="576">
        <v>0</v>
      </c>
      <c r="AB34" s="576">
        <v>0</v>
      </c>
      <c r="AC34" s="539" t="s">
        <v>162</v>
      </c>
      <c r="AD34" s="539">
        <v>0</v>
      </c>
      <c r="AE34" s="539">
        <f t="shared" ref="AE34" si="9">V34</f>
        <v>0</v>
      </c>
      <c r="AF34" s="539">
        <v>0</v>
      </c>
      <c r="AG34" s="539">
        <v>0</v>
      </c>
      <c r="AH34" s="568"/>
      <c r="AI34" s="568"/>
      <c r="AJ34" s="571"/>
    </row>
    <row r="35" spans="1:36" ht="34.5" customHeight="1" x14ac:dyDescent="0.25">
      <c r="A35" s="131"/>
      <c r="B35" s="583"/>
      <c r="C35" s="508"/>
      <c r="D35" s="508"/>
      <c r="E35" s="508"/>
      <c r="F35" s="508"/>
      <c r="G35" s="513"/>
      <c r="H35" s="508"/>
      <c r="I35" s="508"/>
      <c r="J35" s="151" t="s">
        <v>474</v>
      </c>
      <c r="K35" s="151" t="s">
        <v>475</v>
      </c>
      <c r="L35" s="134" t="s">
        <v>92</v>
      </c>
      <c r="M35" s="152" t="s">
        <v>476</v>
      </c>
      <c r="N35" s="508"/>
      <c r="O35" s="574"/>
      <c r="P35" s="513"/>
      <c r="Q35" s="513"/>
      <c r="R35" s="513"/>
      <c r="S35" s="513"/>
      <c r="T35" s="562"/>
      <c r="U35" s="562"/>
      <c r="V35" s="562"/>
      <c r="W35" s="577"/>
      <c r="X35" s="577"/>
      <c r="Y35" s="577"/>
      <c r="Z35" s="577"/>
      <c r="AA35" s="577"/>
      <c r="AB35" s="577"/>
      <c r="AC35" s="513"/>
      <c r="AD35" s="513"/>
      <c r="AE35" s="513"/>
      <c r="AF35" s="513"/>
      <c r="AG35" s="513"/>
      <c r="AH35" s="568"/>
      <c r="AI35" s="568"/>
      <c r="AJ35" s="571"/>
    </row>
    <row r="36" spans="1:36" ht="44.1" customHeight="1" x14ac:dyDescent="0.25">
      <c r="A36" s="131"/>
      <c r="B36" s="583"/>
      <c r="C36" s="508"/>
      <c r="D36" s="508"/>
      <c r="E36" s="508"/>
      <c r="F36" s="508"/>
      <c r="G36" s="513"/>
      <c r="H36" s="508"/>
      <c r="I36" s="508"/>
      <c r="J36" s="151" t="s">
        <v>477</v>
      </c>
      <c r="K36" s="151" t="s">
        <v>478</v>
      </c>
      <c r="L36" s="134" t="s">
        <v>157</v>
      </c>
      <c r="M36" s="152" t="s">
        <v>158</v>
      </c>
      <c r="N36" s="508"/>
      <c r="O36" s="574"/>
      <c r="P36" s="513"/>
      <c r="Q36" s="513"/>
      <c r="R36" s="513"/>
      <c r="S36" s="513"/>
      <c r="T36" s="562"/>
      <c r="U36" s="562"/>
      <c r="V36" s="562"/>
      <c r="W36" s="577"/>
      <c r="X36" s="577"/>
      <c r="Y36" s="577"/>
      <c r="Z36" s="577"/>
      <c r="AA36" s="577"/>
      <c r="AB36" s="577"/>
      <c r="AC36" s="513"/>
      <c r="AD36" s="513"/>
      <c r="AE36" s="513"/>
      <c r="AF36" s="513"/>
      <c r="AG36" s="513"/>
      <c r="AH36" s="568"/>
      <c r="AI36" s="568"/>
      <c r="AJ36" s="571"/>
    </row>
    <row r="37" spans="1:36" ht="108.95" customHeight="1" x14ac:dyDescent="0.25">
      <c r="A37" s="131"/>
      <c r="B37" s="583"/>
      <c r="C37" s="508"/>
      <c r="D37" s="508"/>
      <c r="E37" s="509"/>
      <c r="F37" s="509"/>
      <c r="G37" s="514"/>
      <c r="H37" s="509"/>
      <c r="I37" s="509"/>
      <c r="J37" s="151" t="s">
        <v>479</v>
      </c>
      <c r="K37" s="151" t="s">
        <v>480</v>
      </c>
      <c r="L37" s="134" t="s">
        <v>147</v>
      </c>
      <c r="M37" s="152" t="s">
        <v>481</v>
      </c>
      <c r="N37" s="509"/>
      <c r="O37" s="575"/>
      <c r="P37" s="514"/>
      <c r="Q37" s="514"/>
      <c r="R37" s="514"/>
      <c r="S37" s="514"/>
      <c r="T37" s="562"/>
      <c r="U37" s="580"/>
      <c r="V37" s="580"/>
      <c r="W37" s="578"/>
      <c r="X37" s="578"/>
      <c r="Y37" s="578"/>
      <c r="Z37" s="578"/>
      <c r="AA37" s="578"/>
      <c r="AB37" s="578"/>
      <c r="AC37" s="514"/>
      <c r="AD37" s="514"/>
      <c r="AE37" s="514"/>
      <c r="AF37" s="514"/>
      <c r="AG37" s="514"/>
      <c r="AH37" s="568"/>
      <c r="AI37" s="568"/>
      <c r="AJ37" s="571"/>
    </row>
    <row r="38" spans="1:36" ht="44.1" customHeight="1" x14ac:dyDescent="0.25">
      <c r="A38" s="131"/>
      <c r="B38" s="583"/>
      <c r="C38" s="508"/>
      <c r="D38" s="508"/>
      <c r="E38" s="511" t="s">
        <v>456</v>
      </c>
      <c r="F38" s="511" t="s">
        <v>482</v>
      </c>
      <c r="G38" s="511" t="s">
        <v>458</v>
      </c>
      <c r="H38" s="525" t="s">
        <v>79</v>
      </c>
      <c r="I38" s="525" t="s">
        <v>79</v>
      </c>
      <c r="J38" s="151" t="s">
        <v>459</v>
      </c>
      <c r="K38" s="151" t="s">
        <v>460</v>
      </c>
      <c r="L38" s="134" t="s">
        <v>89</v>
      </c>
      <c r="M38" s="152" t="s">
        <v>483</v>
      </c>
      <c r="N38" s="525" t="s">
        <v>159</v>
      </c>
      <c r="O38" s="521" t="s">
        <v>484</v>
      </c>
      <c r="P38" s="539" t="s">
        <v>161</v>
      </c>
      <c r="Q38" s="539" t="s">
        <v>85</v>
      </c>
      <c r="R38" s="539" t="s">
        <v>86</v>
      </c>
      <c r="S38" s="539" t="s">
        <v>135</v>
      </c>
      <c r="T38" s="562"/>
      <c r="U38" s="534">
        <f>V38</f>
        <v>0</v>
      </c>
      <c r="V38" s="534">
        <v>0</v>
      </c>
      <c r="W38" s="524">
        <v>0</v>
      </c>
      <c r="X38" s="524">
        <v>0</v>
      </c>
      <c r="Y38" s="524">
        <v>0</v>
      </c>
      <c r="Z38" s="524">
        <v>0</v>
      </c>
      <c r="AA38" s="524">
        <v>0</v>
      </c>
      <c r="AB38" s="535">
        <v>0</v>
      </c>
      <c r="AC38" s="515" t="s">
        <v>87</v>
      </c>
      <c r="AD38" s="515">
        <v>0</v>
      </c>
      <c r="AE38" s="515">
        <f t="shared" ref="AE38" si="10">V38</f>
        <v>0</v>
      </c>
      <c r="AF38" s="515">
        <v>0</v>
      </c>
      <c r="AG38" s="515">
        <v>0</v>
      </c>
      <c r="AH38" s="568"/>
      <c r="AI38" s="568"/>
      <c r="AJ38" s="571"/>
    </row>
    <row r="39" spans="1:36" ht="37.5" customHeight="1" thickBot="1" x14ac:dyDescent="0.3">
      <c r="A39" s="131"/>
      <c r="B39" s="582"/>
      <c r="C39" s="546"/>
      <c r="D39" s="546"/>
      <c r="E39" s="519"/>
      <c r="F39" s="519"/>
      <c r="G39" s="519"/>
      <c r="H39" s="546"/>
      <c r="I39" s="546"/>
      <c r="J39" s="153" t="s">
        <v>465</v>
      </c>
      <c r="K39" s="153" t="s">
        <v>466</v>
      </c>
      <c r="L39" s="135" t="s">
        <v>395</v>
      </c>
      <c r="M39" s="184" t="s">
        <v>483</v>
      </c>
      <c r="N39" s="546"/>
      <c r="O39" s="522"/>
      <c r="P39" s="547"/>
      <c r="Q39" s="547"/>
      <c r="R39" s="547"/>
      <c r="S39" s="547"/>
      <c r="T39" s="563"/>
      <c r="U39" s="554"/>
      <c r="V39" s="554"/>
      <c r="W39" s="552"/>
      <c r="X39" s="552"/>
      <c r="Y39" s="552"/>
      <c r="Z39" s="552"/>
      <c r="AA39" s="552"/>
      <c r="AB39" s="553"/>
      <c r="AC39" s="548"/>
      <c r="AD39" s="548"/>
      <c r="AE39" s="548"/>
      <c r="AF39" s="548"/>
      <c r="AG39" s="548"/>
      <c r="AH39" s="569"/>
      <c r="AI39" s="569"/>
      <c r="AJ39" s="572"/>
    </row>
    <row r="40" spans="1:36" ht="52.5" customHeight="1" x14ac:dyDescent="0.25">
      <c r="A40" s="131"/>
      <c r="B40" s="581" t="s">
        <v>485</v>
      </c>
      <c r="C40" s="507" t="s">
        <v>454</v>
      </c>
      <c r="D40" s="507" t="s">
        <v>455</v>
      </c>
      <c r="E40" s="507" t="s">
        <v>456</v>
      </c>
      <c r="F40" s="507" t="s">
        <v>486</v>
      </c>
      <c r="G40" s="507" t="s">
        <v>458</v>
      </c>
      <c r="H40" s="507" t="s">
        <v>79</v>
      </c>
      <c r="I40" s="507" t="s">
        <v>79</v>
      </c>
      <c r="J40" s="149" t="s">
        <v>459</v>
      </c>
      <c r="K40" s="149" t="s">
        <v>460</v>
      </c>
      <c r="L40" s="136" t="s">
        <v>89</v>
      </c>
      <c r="M40" s="150" t="s">
        <v>535</v>
      </c>
      <c r="N40" s="507" t="s">
        <v>159</v>
      </c>
      <c r="O40" s="586" t="s">
        <v>487</v>
      </c>
      <c r="P40" s="512" t="s">
        <v>161</v>
      </c>
      <c r="Q40" s="512" t="s">
        <v>85</v>
      </c>
      <c r="R40" s="512" t="s">
        <v>86</v>
      </c>
      <c r="S40" s="512" t="s">
        <v>135</v>
      </c>
      <c r="T40" s="561">
        <f>U40</f>
        <v>2589193</v>
      </c>
      <c r="U40" s="561">
        <f>V40</f>
        <v>2589193</v>
      </c>
      <c r="V40" s="561">
        <v>2589193</v>
      </c>
      <c r="W40" s="584">
        <v>0</v>
      </c>
      <c r="X40" s="584">
        <v>0</v>
      </c>
      <c r="Y40" s="584">
        <v>0</v>
      </c>
      <c r="Z40" s="584">
        <v>0</v>
      </c>
      <c r="AA40" s="584">
        <v>0</v>
      </c>
      <c r="AB40" s="526">
        <v>456917</v>
      </c>
      <c r="AC40" s="512" t="s">
        <v>87</v>
      </c>
      <c r="AD40" s="512">
        <v>0</v>
      </c>
      <c r="AE40" s="512">
        <f t="shared" ref="AE40" si="11">V40</f>
        <v>2589193</v>
      </c>
      <c r="AF40" s="512">
        <v>0</v>
      </c>
      <c r="AG40" s="512">
        <v>0</v>
      </c>
      <c r="AH40" s="567" t="s">
        <v>488</v>
      </c>
      <c r="AI40" s="567" t="s">
        <v>489</v>
      </c>
      <c r="AJ40" s="588">
        <v>45579</v>
      </c>
    </row>
    <row r="41" spans="1:36" ht="37.5" customHeight="1" thickBot="1" x14ac:dyDescent="0.3">
      <c r="A41" s="131"/>
      <c r="B41" s="582"/>
      <c r="C41" s="546"/>
      <c r="D41" s="546"/>
      <c r="E41" s="546"/>
      <c r="F41" s="546"/>
      <c r="G41" s="546"/>
      <c r="H41" s="546"/>
      <c r="I41" s="546"/>
      <c r="J41" s="153" t="s">
        <v>465</v>
      </c>
      <c r="K41" s="153" t="s">
        <v>466</v>
      </c>
      <c r="L41" s="135" t="s">
        <v>395</v>
      </c>
      <c r="M41" s="184" t="s">
        <v>535</v>
      </c>
      <c r="N41" s="546"/>
      <c r="O41" s="587"/>
      <c r="P41" s="547"/>
      <c r="Q41" s="547"/>
      <c r="R41" s="547"/>
      <c r="S41" s="547"/>
      <c r="T41" s="563"/>
      <c r="U41" s="563"/>
      <c r="V41" s="563"/>
      <c r="W41" s="585"/>
      <c r="X41" s="585"/>
      <c r="Y41" s="585"/>
      <c r="Z41" s="585"/>
      <c r="AA41" s="585"/>
      <c r="AB41" s="553"/>
      <c r="AC41" s="547"/>
      <c r="AD41" s="547"/>
      <c r="AE41" s="547"/>
      <c r="AF41" s="547"/>
      <c r="AG41" s="547"/>
      <c r="AH41" s="569"/>
      <c r="AI41" s="569"/>
      <c r="AJ41" s="572"/>
    </row>
    <row r="42" spans="1:36" customFormat="1" ht="40.5" customHeight="1" x14ac:dyDescent="0.25">
      <c r="A42" s="148"/>
      <c r="B42" s="589" t="s">
        <v>524</v>
      </c>
      <c r="C42" s="507" t="s">
        <v>152</v>
      </c>
      <c r="D42" s="507" t="s">
        <v>153</v>
      </c>
      <c r="E42" s="586" t="s">
        <v>154</v>
      </c>
      <c r="F42" s="510" t="s">
        <v>525</v>
      </c>
      <c r="G42" s="507" t="s">
        <v>155</v>
      </c>
      <c r="H42" s="507" t="s">
        <v>79</v>
      </c>
      <c r="I42" s="507" t="s">
        <v>79</v>
      </c>
      <c r="J42" s="149" t="s">
        <v>521</v>
      </c>
      <c r="K42" s="149" t="s">
        <v>156</v>
      </c>
      <c r="L42" s="136" t="s">
        <v>157</v>
      </c>
      <c r="M42" s="150" t="s">
        <v>158</v>
      </c>
      <c r="N42" s="507" t="s">
        <v>159</v>
      </c>
      <c r="O42" s="520" t="s">
        <v>180</v>
      </c>
      <c r="P42" s="512" t="s">
        <v>161</v>
      </c>
      <c r="Q42" s="512" t="s">
        <v>85</v>
      </c>
      <c r="R42" s="512" t="s">
        <v>86</v>
      </c>
      <c r="S42" s="512" t="s">
        <v>135</v>
      </c>
      <c r="T42" s="530">
        <f t="shared" ref="T42" si="12">U42</f>
        <v>260100</v>
      </c>
      <c r="U42" s="533">
        <f>V42</f>
        <v>260100</v>
      </c>
      <c r="V42" s="533">
        <v>260100</v>
      </c>
      <c r="W42" s="523">
        <v>0</v>
      </c>
      <c r="X42" s="523">
        <v>0</v>
      </c>
      <c r="Y42" s="523">
        <v>0</v>
      </c>
      <c r="Z42" s="523">
        <v>0</v>
      </c>
      <c r="AA42" s="523">
        <v>0</v>
      </c>
      <c r="AB42" s="526">
        <v>45900</v>
      </c>
      <c r="AC42" s="529" t="s">
        <v>162</v>
      </c>
      <c r="AD42" s="529">
        <v>0</v>
      </c>
      <c r="AE42" s="529">
        <f t="shared" ref="AE42" si="13">V42</f>
        <v>260100</v>
      </c>
      <c r="AF42" s="529">
        <v>0</v>
      </c>
      <c r="AG42" s="529">
        <v>0</v>
      </c>
      <c r="AH42" s="592" t="s">
        <v>221</v>
      </c>
      <c r="AI42" s="592" t="s">
        <v>381</v>
      </c>
      <c r="AJ42" s="536">
        <v>45516</v>
      </c>
    </row>
    <row r="43" spans="1:36" customFormat="1" ht="28.5" customHeight="1" x14ac:dyDescent="0.25">
      <c r="A43" s="148"/>
      <c r="B43" s="590"/>
      <c r="C43" s="508"/>
      <c r="D43" s="508"/>
      <c r="E43" s="574"/>
      <c r="F43" s="511"/>
      <c r="G43" s="508"/>
      <c r="H43" s="508"/>
      <c r="I43" s="508"/>
      <c r="J43" s="151" t="s">
        <v>165</v>
      </c>
      <c r="K43" s="151" t="s">
        <v>166</v>
      </c>
      <c r="L43" s="134" t="s">
        <v>92</v>
      </c>
      <c r="M43" s="152" t="s">
        <v>536</v>
      </c>
      <c r="N43" s="508"/>
      <c r="O43" s="521"/>
      <c r="P43" s="513"/>
      <c r="Q43" s="513"/>
      <c r="R43" s="513"/>
      <c r="S43" s="513"/>
      <c r="T43" s="531"/>
      <c r="U43" s="534"/>
      <c r="V43" s="534"/>
      <c r="W43" s="524"/>
      <c r="X43" s="524"/>
      <c r="Y43" s="524"/>
      <c r="Z43" s="524"/>
      <c r="AA43" s="524"/>
      <c r="AB43" s="527"/>
      <c r="AC43" s="515"/>
      <c r="AD43" s="515"/>
      <c r="AE43" s="515"/>
      <c r="AF43" s="515"/>
      <c r="AG43" s="515"/>
      <c r="AH43" s="593"/>
      <c r="AI43" s="593"/>
      <c r="AJ43" s="537"/>
    </row>
    <row r="44" spans="1:36" customFormat="1" ht="41.45" customHeight="1" x14ac:dyDescent="0.25">
      <c r="A44" s="148"/>
      <c r="B44" s="590"/>
      <c r="C44" s="508"/>
      <c r="D44" s="508"/>
      <c r="E44" s="574"/>
      <c r="F44" s="511"/>
      <c r="G44" s="508"/>
      <c r="H44" s="508"/>
      <c r="I44" s="508"/>
      <c r="J44" s="151" t="s">
        <v>168</v>
      </c>
      <c r="K44" s="151" t="s">
        <v>169</v>
      </c>
      <c r="L44" s="134" t="s">
        <v>157</v>
      </c>
      <c r="M44" s="152" t="s">
        <v>158</v>
      </c>
      <c r="N44" s="508"/>
      <c r="O44" s="521"/>
      <c r="P44" s="513"/>
      <c r="Q44" s="513"/>
      <c r="R44" s="513"/>
      <c r="S44" s="513"/>
      <c r="T44" s="531"/>
      <c r="U44" s="534"/>
      <c r="V44" s="534"/>
      <c r="W44" s="524"/>
      <c r="X44" s="524"/>
      <c r="Y44" s="524"/>
      <c r="Z44" s="524"/>
      <c r="AA44" s="524"/>
      <c r="AB44" s="527"/>
      <c r="AC44" s="515"/>
      <c r="AD44" s="515"/>
      <c r="AE44" s="515"/>
      <c r="AF44" s="515"/>
      <c r="AG44" s="515"/>
      <c r="AH44" s="593"/>
      <c r="AI44" s="593"/>
      <c r="AJ44" s="537"/>
    </row>
    <row r="45" spans="1:36" customFormat="1" ht="56.45" customHeight="1" thickBot="1" x14ac:dyDescent="0.3">
      <c r="A45" s="148"/>
      <c r="B45" s="591"/>
      <c r="C45" s="546"/>
      <c r="D45" s="546"/>
      <c r="E45" s="587"/>
      <c r="F45" s="519"/>
      <c r="G45" s="546"/>
      <c r="H45" s="546"/>
      <c r="I45" s="546"/>
      <c r="J45" s="153" t="s">
        <v>170</v>
      </c>
      <c r="K45" s="153" t="s">
        <v>171</v>
      </c>
      <c r="L45" s="135" t="s">
        <v>172</v>
      </c>
      <c r="M45" s="135" t="s">
        <v>173</v>
      </c>
      <c r="N45" s="546"/>
      <c r="O45" s="522"/>
      <c r="P45" s="547"/>
      <c r="Q45" s="547"/>
      <c r="R45" s="547"/>
      <c r="S45" s="547"/>
      <c r="T45" s="532"/>
      <c r="U45" s="554"/>
      <c r="V45" s="554"/>
      <c r="W45" s="552"/>
      <c r="X45" s="552"/>
      <c r="Y45" s="552"/>
      <c r="Z45" s="552"/>
      <c r="AA45" s="552"/>
      <c r="AB45" s="553"/>
      <c r="AC45" s="548"/>
      <c r="AD45" s="548"/>
      <c r="AE45" s="548"/>
      <c r="AF45" s="548"/>
      <c r="AG45" s="548"/>
      <c r="AH45" s="594"/>
      <c r="AI45" s="594"/>
      <c r="AJ45" s="538"/>
    </row>
    <row r="46" spans="1:36" customFormat="1" ht="49.5" customHeight="1" x14ac:dyDescent="0.25">
      <c r="A46" s="595"/>
      <c r="B46" s="589" t="s">
        <v>526</v>
      </c>
      <c r="C46" s="507" t="s">
        <v>152</v>
      </c>
      <c r="D46" s="507" t="s">
        <v>153</v>
      </c>
      <c r="E46" s="586" t="s">
        <v>154</v>
      </c>
      <c r="F46" s="510" t="s">
        <v>527</v>
      </c>
      <c r="G46" s="507" t="s">
        <v>155</v>
      </c>
      <c r="H46" s="507" t="s">
        <v>79</v>
      </c>
      <c r="I46" s="507" t="s">
        <v>79</v>
      </c>
      <c r="J46" s="149" t="s">
        <v>521</v>
      </c>
      <c r="K46" s="149" t="s">
        <v>156</v>
      </c>
      <c r="L46" s="136" t="s">
        <v>157</v>
      </c>
      <c r="M46" s="150" t="s">
        <v>158</v>
      </c>
      <c r="N46" s="507" t="s">
        <v>159</v>
      </c>
      <c r="O46" s="520" t="s">
        <v>176</v>
      </c>
      <c r="P46" s="512" t="s">
        <v>161</v>
      </c>
      <c r="Q46" s="512" t="s">
        <v>85</v>
      </c>
      <c r="R46" s="512" t="s">
        <v>86</v>
      </c>
      <c r="S46" s="512" t="s">
        <v>135</v>
      </c>
      <c r="T46" s="530">
        <f t="shared" ref="T46:U46" si="14">U46</f>
        <v>195500</v>
      </c>
      <c r="U46" s="533">
        <f t="shared" si="14"/>
        <v>195500</v>
      </c>
      <c r="V46" s="533">
        <v>195500</v>
      </c>
      <c r="W46" s="523">
        <v>0</v>
      </c>
      <c r="X46" s="523">
        <v>0</v>
      </c>
      <c r="Y46" s="523">
        <v>0</v>
      </c>
      <c r="Z46" s="523">
        <v>0</v>
      </c>
      <c r="AA46" s="523">
        <v>0</v>
      </c>
      <c r="AB46" s="526">
        <v>34500</v>
      </c>
      <c r="AC46" s="529" t="s">
        <v>162</v>
      </c>
      <c r="AD46" s="529">
        <v>0</v>
      </c>
      <c r="AE46" s="529">
        <f t="shared" ref="AE46" si="15">V46</f>
        <v>195500</v>
      </c>
      <c r="AF46" s="529">
        <v>0</v>
      </c>
      <c r="AG46" s="529">
        <v>0</v>
      </c>
      <c r="AH46" s="592" t="s">
        <v>381</v>
      </c>
      <c r="AI46" s="592" t="s">
        <v>381</v>
      </c>
      <c r="AJ46" s="536">
        <v>45537</v>
      </c>
    </row>
    <row r="47" spans="1:36" customFormat="1" ht="39" customHeight="1" x14ac:dyDescent="0.25">
      <c r="A47" s="571"/>
      <c r="B47" s="590"/>
      <c r="C47" s="508"/>
      <c r="D47" s="508"/>
      <c r="E47" s="574"/>
      <c r="F47" s="511"/>
      <c r="G47" s="508"/>
      <c r="H47" s="508"/>
      <c r="I47" s="508"/>
      <c r="J47" s="151" t="s">
        <v>165</v>
      </c>
      <c r="K47" s="151" t="s">
        <v>166</v>
      </c>
      <c r="L47" s="134" t="s">
        <v>92</v>
      </c>
      <c r="M47" s="134" t="s">
        <v>177</v>
      </c>
      <c r="N47" s="508"/>
      <c r="O47" s="521"/>
      <c r="P47" s="513"/>
      <c r="Q47" s="513"/>
      <c r="R47" s="513"/>
      <c r="S47" s="513"/>
      <c r="T47" s="531"/>
      <c r="U47" s="534"/>
      <c r="V47" s="534"/>
      <c r="W47" s="524"/>
      <c r="X47" s="524"/>
      <c r="Y47" s="524"/>
      <c r="Z47" s="524"/>
      <c r="AA47" s="524"/>
      <c r="AB47" s="527"/>
      <c r="AC47" s="515"/>
      <c r="AD47" s="515"/>
      <c r="AE47" s="515"/>
      <c r="AF47" s="515"/>
      <c r="AG47" s="515"/>
      <c r="AH47" s="593"/>
      <c r="AI47" s="593"/>
      <c r="AJ47" s="537"/>
    </row>
    <row r="48" spans="1:36" customFormat="1" ht="53.45" customHeight="1" x14ac:dyDescent="0.25">
      <c r="A48" s="571"/>
      <c r="B48" s="590"/>
      <c r="C48" s="508"/>
      <c r="D48" s="508"/>
      <c r="E48" s="574"/>
      <c r="F48" s="511"/>
      <c r="G48" s="508"/>
      <c r="H48" s="508"/>
      <c r="I48" s="508"/>
      <c r="J48" s="151" t="s">
        <v>168</v>
      </c>
      <c r="K48" s="151" t="s">
        <v>169</v>
      </c>
      <c r="L48" s="134" t="s">
        <v>157</v>
      </c>
      <c r="M48" s="152" t="s">
        <v>158</v>
      </c>
      <c r="N48" s="508"/>
      <c r="O48" s="521"/>
      <c r="P48" s="513"/>
      <c r="Q48" s="513"/>
      <c r="R48" s="513"/>
      <c r="S48" s="513"/>
      <c r="T48" s="531"/>
      <c r="U48" s="534"/>
      <c r="V48" s="534"/>
      <c r="W48" s="524"/>
      <c r="X48" s="524"/>
      <c r="Y48" s="524"/>
      <c r="Z48" s="524"/>
      <c r="AA48" s="524"/>
      <c r="AB48" s="527"/>
      <c r="AC48" s="515"/>
      <c r="AD48" s="515"/>
      <c r="AE48" s="515"/>
      <c r="AF48" s="515"/>
      <c r="AG48" s="515"/>
      <c r="AH48" s="593"/>
      <c r="AI48" s="593"/>
      <c r="AJ48" s="537"/>
    </row>
    <row r="49" spans="1:36" customFormat="1" ht="56.45" customHeight="1" thickBot="1" x14ac:dyDescent="0.3">
      <c r="A49" s="596"/>
      <c r="B49" s="591"/>
      <c r="C49" s="546"/>
      <c r="D49" s="546"/>
      <c r="E49" s="587"/>
      <c r="F49" s="519"/>
      <c r="G49" s="546"/>
      <c r="H49" s="546"/>
      <c r="I49" s="546"/>
      <c r="J49" s="153" t="s">
        <v>170</v>
      </c>
      <c r="K49" s="153" t="s">
        <v>171</v>
      </c>
      <c r="L49" s="135" t="s">
        <v>172</v>
      </c>
      <c r="M49" s="135" t="s">
        <v>173</v>
      </c>
      <c r="N49" s="546"/>
      <c r="O49" s="522"/>
      <c r="P49" s="547"/>
      <c r="Q49" s="547"/>
      <c r="R49" s="547"/>
      <c r="S49" s="547"/>
      <c r="T49" s="532"/>
      <c r="U49" s="554"/>
      <c r="V49" s="554"/>
      <c r="W49" s="552"/>
      <c r="X49" s="552"/>
      <c r="Y49" s="552"/>
      <c r="Z49" s="552"/>
      <c r="AA49" s="552"/>
      <c r="AB49" s="553"/>
      <c r="AC49" s="548"/>
      <c r="AD49" s="548"/>
      <c r="AE49" s="548"/>
      <c r="AF49" s="548"/>
      <c r="AG49" s="548"/>
      <c r="AH49" s="594"/>
      <c r="AI49" s="594"/>
      <c r="AJ49" s="538"/>
    </row>
    <row r="50" spans="1:36" customFormat="1" ht="45.95" customHeight="1" x14ac:dyDescent="0.25">
      <c r="A50" s="148"/>
      <c r="B50" s="589" t="s">
        <v>528</v>
      </c>
      <c r="C50" s="507" t="s">
        <v>152</v>
      </c>
      <c r="D50" s="507" t="s">
        <v>153</v>
      </c>
      <c r="E50" s="586" t="s">
        <v>154</v>
      </c>
      <c r="F50" s="510" t="s">
        <v>522</v>
      </c>
      <c r="G50" s="507" t="s">
        <v>155</v>
      </c>
      <c r="H50" s="507" t="s">
        <v>79</v>
      </c>
      <c r="I50" s="507" t="s">
        <v>79</v>
      </c>
      <c r="J50" s="149" t="s">
        <v>521</v>
      </c>
      <c r="K50" s="149" t="s">
        <v>156</v>
      </c>
      <c r="L50" s="136" t="s">
        <v>157</v>
      </c>
      <c r="M50" s="150" t="s">
        <v>158</v>
      </c>
      <c r="N50" s="507" t="s">
        <v>159</v>
      </c>
      <c r="O50" s="510" t="s">
        <v>178</v>
      </c>
      <c r="P50" s="512" t="s">
        <v>161</v>
      </c>
      <c r="Q50" s="512" t="s">
        <v>85</v>
      </c>
      <c r="R50" s="512" t="s">
        <v>86</v>
      </c>
      <c r="S50" s="512" t="s">
        <v>135</v>
      </c>
      <c r="T50" s="530">
        <f>U50</f>
        <v>340000</v>
      </c>
      <c r="U50" s="533">
        <f>V50</f>
        <v>340000</v>
      </c>
      <c r="V50" s="533">
        <v>340000</v>
      </c>
      <c r="W50" s="523">
        <v>0</v>
      </c>
      <c r="X50" s="523">
        <v>0</v>
      </c>
      <c r="Y50" s="523">
        <v>0</v>
      </c>
      <c r="Z50" s="523">
        <v>0</v>
      </c>
      <c r="AA50" s="523">
        <v>0</v>
      </c>
      <c r="AB50" s="526">
        <v>60000</v>
      </c>
      <c r="AC50" s="529" t="s">
        <v>162</v>
      </c>
      <c r="AD50" s="529">
        <v>0</v>
      </c>
      <c r="AE50" s="529">
        <f>V50</f>
        <v>340000</v>
      </c>
      <c r="AF50" s="529">
        <v>0</v>
      </c>
      <c r="AG50" s="529">
        <v>0</v>
      </c>
      <c r="AH50" s="592" t="s">
        <v>222</v>
      </c>
      <c r="AI50" s="592" t="s">
        <v>537</v>
      </c>
      <c r="AJ50" s="536">
        <v>45566</v>
      </c>
    </row>
    <row r="51" spans="1:36" customFormat="1" ht="38.1" customHeight="1" x14ac:dyDescent="0.25">
      <c r="A51" s="148"/>
      <c r="B51" s="590"/>
      <c r="C51" s="508"/>
      <c r="D51" s="508"/>
      <c r="E51" s="574"/>
      <c r="F51" s="511"/>
      <c r="G51" s="508"/>
      <c r="H51" s="508"/>
      <c r="I51" s="508"/>
      <c r="J51" s="151" t="s">
        <v>165</v>
      </c>
      <c r="K51" s="151" t="s">
        <v>166</v>
      </c>
      <c r="L51" s="134" t="s">
        <v>92</v>
      </c>
      <c r="M51" s="134" t="s">
        <v>538</v>
      </c>
      <c r="N51" s="508"/>
      <c r="O51" s="511"/>
      <c r="P51" s="513"/>
      <c r="Q51" s="513"/>
      <c r="R51" s="513"/>
      <c r="S51" s="513"/>
      <c r="T51" s="531"/>
      <c r="U51" s="534"/>
      <c r="V51" s="534"/>
      <c r="W51" s="524"/>
      <c r="X51" s="524"/>
      <c r="Y51" s="524"/>
      <c r="Z51" s="524"/>
      <c r="AA51" s="524"/>
      <c r="AB51" s="527"/>
      <c r="AC51" s="515"/>
      <c r="AD51" s="515"/>
      <c r="AE51" s="515"/>
      <c r="AF51" s="515"/>
      <c r="AG51" s="515"/>
      <c r="AH51" s="593"/>
      <c r="AI51" s="593"/>
      <c r="AJ51" s="537"/>
    </row>
    <row r="52" spans="1:36" customFormat="1" ht="45.95" customHeight="1" x14ac:dyDescent="0.25">
      <c r="A52" s="148"/>
      <c r="B52" s="590"/>
      <c r="C52" s="508"/>
      <c r="D52" s="508"/>
      <c r="E52" s="574"/>
      <c r="F52" s="511"/>
      <c r="G52" s="508"/>
      <c r="H52" s="508"/>
      <c r="I52" s="508"/>
      <c r="J52" s="151" t="s">
        <v>168</v>
      </c>
      <c r="K52" s="151" t="s">
        <v>169</v>
      </c>
      <c r="L52" s="134" t="s">
        <v>157</v>
      </c>
      <c r="M52" s="152" t="s">
        <v>158</v>
      </c>
      <c r="N52" s="508"/>
      <c r="O52" s="511"/>
      <c r="P52" s="513"/>
      <c r="Q52" s="513"/>
      <c r="R52" s="513"/>
      <c r="S52" s="513"/>
      <c r="T52" s="531"/>
      <c r="U52" s="534"/>
      <c r="V52" s="534"/>
      <c r="W52" s="524"/>
      <c r="X52" s="524"/>
      <c r="Y52" s="524"/>
      <c r="Z52" s="524"/>
      <c r="AA52" s="524"/>
      <c r="AB52" s="527"/>
      <c r="AC52" s="515"/>
      <c r="AD52" s="515"/>
      <c r="AE52" s="515"/>
      <c r="AF52" s="515"/>
      <c r="AG52" s="515"/>
      <c r="AH52" s="593"/>
      <c r="AI52" s="593"/>
      <c r="AJ52" s="537"/>
    </row>
    <row r="53" spans="1:36" customFormat="1" ht="60.95" customHeight="1" thickBot="1" x14ac:dyDescent="0.3">
      <c r="A53" s="148"/>
      <c r="B53" s="591"/>
      <c r="C53" s="546"/>
      <c r="D53" s="546"/>
      <c r="E53" s="587"/>
      <c r="F53" s="519"/>
      <c r="G53" s="546"/>
      <c r="H53" s="546"/>
      <c r="I53" s="546"/>
      <c r="J53" s="153" t="s">
        <v>170</v>
      </c>
      <c r="K53" s="153" t="s">
        <v>171</v>
      </c>
      <c r="L53" s="135" t="s">
        <v>172</v>
      </c>
      <c r="M53" s="135" t="s">
        <v>173</v>
      </c>
      <c r="N53" s="546"/>
      <c r="O53" s="519"/>
      <c r="P53" s="547"/>
      <c r="Q53" s="547"/>
      <c r="R53" s="547"/>
      <c r="S53" s="547"/>
      <c r="T53" s="532"/>
      <c r="U53" s="554"/>
      <c r="V53" s="554"/>
      <c r="W53" s="552"/>
      <c r="X53" s="552"/>
      <c r="Y53" s="552"/>
      <c r="Z53" s="552"/>
      <c r="AA53" s="552"/>
      <c r="AB53" s="553"/>
      <c r="AC53" s="548"/>
      <c r="AD53" s="548"/>
      <c r="AE53" s="548"/>
      <c r="AF53" s="548"/>
      <c r="AG53" s="548"/>
      <c r="AH53" s="594"/>
      <c r="AI53" s="594"/>
      <c r="AJ53" s="538"/>
    </row>
    <row r="54" spans="1:36" customFormat="1" ht="45.95" customHeight="1" x14ac:dyDescent="0.25">
      <c r="A54" s="148"/>
      <c r="B54" s="549" t="s">
        <v>539</v>
      </c>
      <c r="C54" s="507" t="s">
        <v>152</v>
      </c>
      <c r="D54" s="507" t="s">
        <v>153</v>
      </c>
      <c r="E54" s="586" t="s">
        <v>154</v>
      </c>
      <c r="F54" s="510" t="s">
        <v>529</v>
      </c>
      <c r="G54" s="507" t="s">
        <v>155</v>
      </c>
      <c r="H54" s="507" t="s">
        <v>79</v>
      </c>
      <c r="I54" s="507" t="s">
        <v>79</v>
      </c>
      <c r="J54" s="149" t="s">
        <v>521</v>
      </c>
      <c r="K54" s="149" t="s">
        <v>156</v>
      </c>
      <c r="L54" s="136" t="s">
        <v>157</v>
      </c>
      <c r="M54" s="150" t="s">
        <v>158</v>
      </c>
      <c r="N54" s="507" t="s">
        <v>159</v>
      </c>
      <c r="O54" s="510" t="s">
        <v>160</v>
      </c>
      <c r="P54" s="512" t="s">
        <v>161</v>
      </c>
      <c r="Q54" s="512" t="s">
        <v>85</v>
      </c>
      <c r="R54" s="512" t="s">
        <v>86</v>
      </c>
      <c r="S54" s="512" t="s">
        <v>135</v>
      </c>
      <c r="T54" s="530">
        <f>U54</f>
        <v>272000</v>
      </c>
      <c r="U54" s="533">
        <f>V54</f>
        <v>272000</v>
      </c>
      <c r="V54" s="533">
        <v>272000</v>
      </c>
      <c r="W54" s="523">
        <v>0</v>
      </c>
      <c r="X54" s="523">
        <v>0</v>
      </c>
      <c r="Y54" s="523">
        <v>0</v>
      </c>
      <c r="Z54" s="523">
        <v>0</v>
      </c>
      <c r="AA54" s="523">
        <v>0</v>
      </c>
      <c r="AB54" s="526">
        <v>48000</v>
      </c>
      <c r="AC54" s="529" t="s">
        <v>162</v>
      </c>
      <c r="AD54" s="529">
        <v>0</v>
      </c>
      <c r="AE54" s="529">
        <f>V54</f>
        <v>272000</v>
      </c>
      <c r="AF54" s="529">
        <v>0</v>
      </c>
      <c r="AG54" s="529">
        <v>0</v>
      </c>
      <c r="AH54" s="592" t="s">
        <v>515</v>
      </c>
      <c r="AI54" s="592" t="s">
        <v>515</v>
      </c>
      <c r="AJ54" s="597"/>
    </row>
    <row r="55" spans="1:36" customFormat="1" ht="38.1" customHeight="1" x14ac:dyDescent="0.25">
      <c r="A55" s="148"/>
      <c r="B55" s="550"/>
      <c r="C55" s="508"/>
      <c r="D55" s="508"/>
      <c r="E55" s="574"/>
      <c r="F55" s="511"/>
      <c r="G55" s="508"/>
      <c r="H55" s="508"/>
      <c r="I55" s="508"/>
      <c r="J55" s="151" t="s">
        <v>165</v>
      </c>
      <c r="K55" s="151" t="s">
        <v>166</v>
      </c>
      <c r="L55" s="134" t="s">
        <v>92</v>
      </c>
      <c r="M55" s="134" t="s">
        <v>167</v>
      </c>
      <c r="N55" s="508"/>
      <c r="O55" s="511"/>
      <c r="P55" s="513"/>
      <c r="Q55" s="513"/>
      <c r="R55" s="513"/>
      <c r="S55" s="513"/>
      <c r="T55" s="531"/>
      <c r="U55" s="534"/>
      <c r="V55" s="534"/>
      <c r="W55" s="524"/>
      <c r="X55" s="524"/>
      <c r="Y55" s="524"/>
      <c r="Z55" s="524"/>
      <c r="AA55" s="524"/>
      <c r="AB55" s="527"/>
      <c r="AC55" s="515"/>
      <c r="AD55" s="515"/>
      <c r="AE55" s="515"/>
      <c r="AF55" s="515"/>
      <c r="AG55" s="515"/>
      <c r="AH55" s="593"/>
      <c r="AI55" s="593"/>
      <c r="AJ55" s="537"/>
    </row>
    <row r="56" spans="1:36" customFormat="1" ht="45.95" customHeight="1" x14ac:dyDescent="0.25">
      <c r="A56" s="148"/>
      <c r="B56" s="550"/>
      <c r="C56" s="508"/>
      <c r="D56" s="508"/>
      <c r="E56" s="574"/>
      <c r="F56" s="511"/>
      <c r="G56" s="508"/>
      <c r="H56" s="508"/>
      <c r="I56" s="508"/>
      <c r="J56" s="151" t="s">
        <v>168</v>
      </c>
      <c r="K56" s="151" t="s">
        <v>169</v>
      </c>
      <c r="L56" s="134" t="s">
        <v>157</v>
      </c>
      <c r="M56" s="152" t="s">
        <v>158</v>
      </c>
      <c r="N56" s="508"/>
      <c r="O56" s="511"/>
      <c r="P56" s="513"/>
      <c r="Q56" s="513"/>
      <c r="R56" s="513"/>
      <c r="S56" s="513"/>
      <c r="T56" s="531"/>
      <c r="U56" s="534"/>
      <c r="V56" s="534"/>
      <c r="W56" s="524"/>
      <c r="X56" s="524"/>
      <c r="Y56" s="524"/>
      <c r="Z56" s="524"/>
      <c r="AA56" s="524"/>
      <c r="AB56" s="527"/>
      <c r="AC56" s="515"/>
      <c r="AD56" s="515"/>
      <c r="AE56" s="515"/>
      <c r="AF56" s="515"/>
      <c r="AG56" s="515"/>
      <c r="AH56" s="593"/>
      <c r="AI56" s="593"/>
      <c r="AJ56" s="537"/>
    </row>
    <row r="57" spans="1:36" customFormat="1" ht="60.95" customHeight="1" thickBot="1" x14ac:dyDescent="0.3">
      <c r="A57" s="148"/>
      <c r="B57" s="551"/>
      <c r="C57" s="546"/>
      <c r="D57" s="546"/>
      <c r="E57" s="587"/>
      <c r="F57" s="519"/>
      <c r="G57" s="546"/>
      <c r="H57" s="546"/>
      <c r="I57" s="546"/>
      <c r="J57" s="153" t="s">
        <v>170</v>
      </c>
      <c r="K57" s="153" t="s">
        <v>171</v>
      </c>
      <c r="L57" s="135" t="s">
        <v>172</v>
      </c>
      <c r="M57" s="135" t="s">
        <v>173</v>
      </c>
      <c r="N57" s="546"/>
      <c r="O57" s="519"/>
      <c r="P57" s="547"/>
      <c r="Q57" s="547"/>
      <c r="R57" s="547"/>
      <c r="S57" s="547"/>
      <c r="T57" s="532"/>
      <c r="U57" s="554"/>
      <c r="V57" s="554"/>
      <c r="W57" s="552"/>
      <c r="X57" s="552"/>
      <c r="Y57" s="552"/>
      <c r="Z57" s="552"/>
      <c r="AA57" s="552"/>
      <c r="AB57" s="553"/>
      <c r="AC57" s="548"/>
      <c r="AD57" s="548"/>
      <c r="AE57" s="548"/>
      <c r="AF57" s="548"/>
      <c r="AG57" s="548"/>
      <c r="AH57" s="594"/>
      <c r="AI57" s="594"/>
      <c r="AJ57" s="538"/>
    </row>
    <row r="58" spans="1:36" customFormat="1" ht="44.1" customHeight="1" x14ac:dyDescent="0.25">
      <c r="A58" s="148"/>
      <c r="B58" s="549" t="s">
        <v>540</v>
      </c>
      <c r="C58" s="510" t="s">
        <v>152</v>
      </c>
      <c r="D58" s="510" t="s">
        <v>153</v>
      </c>
      <c r="E58" s="510" t="s">
        <v>154</v>
      </c>
      <c r="F58" s="510" t="s">
        <v>523</v>
      </c>
      <c r="G58" s="510" t="s">
        <v>155</v>
      </c>
      <c r="H58" s="507" t="s">
        <v>79</v>
      </c>
      <c r="I58" s="507" t="s">
        <v>79</v>
      </c>
      <c r="J58" s="149" t="s">
        <v>521</v>
      </c>
      <c r="K58" s="149" t="s">
        <v>156</v>
      </c>
      <c r="L58" s="136" t="s">
        <v>157</v>
      </c>
      <c r="M58" s="150" t="s">
        <v>158</v>
      </c>
      <c r="N58" s="507" t="s">
        <v>159</v>
      </c>
      <c r="O58" s="520" t="s">
        <v>183</v>
      </c>
      <c r="P58" s="512" t="s">
        <v>161</v>
      </c>
      <c r="Q58" s="512" t="s">
        <v>85</v>
      </c>
      <c r="R58" s="512" t="s">
        <v>86</v>
      </c>
      <c r="S58" s="512" t="s">
        <v>135</v>
      </c>
      <c r="T58" s="564">
        <f>U58</f>
        <v>255000</v>
      </c>
      <c r="U58" s="533">
        <f>V58</f>
        <v>255000</v>
      </c>
      <c r="V58" s="533">
        <v>255000</v>
      </c>
      <c r="W58" s="523">
        <v>0</v>
      </c>
      <c r="X58" s="523">
        <v>0</v>
      </c>
      <c r="Y58" s="523">
        <v>0</v>
      </c>
      <c r="Z58" s="523">
        <v>0</v>
      </c>
      <c r="AA58" s="523">
        <v>0</v>
      </c>
      <c r="AB58" s="526">
        <v>45000</v>
      </c>
      <c r="AC58" s="529" t="s">
        <v>162</v>
      </c>
      <c r="AD58" s="529">
        <v>0</v>
      </c>
      <c r="AE58" s="529">
        <f t="shared" ref="AE58" si="16">V58</f>
        <v>255000</v>
      </c>
      <c r="AF58" s="529">
        <v>0</v>
      </c>
      <c r="AG58" s="529">
        <v>0</v>
      </c>
      <c r="AH58" s="558" t="s">
        <v>541</v>
      </c>
      <c r="AI58" s="558" t="s">
        <v>542</v>
      </c>
      <c r="AJ58" s="555"/>
    </row>
    <row r="59" spans="1:36" customFormat="1" ht="30.6" customHeight="1" x14ac:dyDescent="0.25">
      <c r="A59" s="148"/>
      <c r="B59" s="550"/>
      <c r="C59" s="511"/>
      <c r="D59" s="511"/>
      <c r="E59" s="511"/>
      <c r="F59" s="511"/>
      <c r="G59" s="511"/>
      <c r="H59" s="508"/>
      <c r="I59" s="508"/>
      <c r="J59" s="151" t="s">
        <v>165</v>
      </c>
      <c r="K59" s="151" t="s">
        <v>166</v>
      </c>
      <c r="L59" s="134" t="s">
        <v>92</v>
      </c>
      <c r="M59" s="152" t="s">
        <v>543</v>
      </c>
      <c r="N59" s="508"/>
      <c r="O59" s="521"/>
      <c r="P59" s="513"/>
      <c r="Q59" s="513"/>
      <c r="R59" s="513"/>
      <c r="S59" s="513"/>
      <c r="T59" s="565"/>
      <c r="U59" s="534"/>
      <c r="V59" s="534"/>
      <c r="W59" s="524"/>
      <c r="X59" s="524"/>
      <c r="Y59" s="524"/>
      <c r="Z59" s="524"/>
      <c r="AA59" s="524"/>
      <c r="AB59" s="527"/>
      <c r="AC59" s="515"/>
      <c r="AD59" s="515"/>
      <c r="AE59" s="515"/>
      <c r="AF59" s="515"/>
      <c r="AG59" s="515"/>
      <c r="AH59" s="559"/>
      <c r="AI59" s="559"/>
      <c r="AJ59" s="556"/>
    </row>
    <row r="60" spans="1:36" customFormat="1" ht="36.6" customHeight="1" x14ac:dyDescent="0.25">
      <c r="A60" s="148"/>
      <c r="B60" s="550"/>
      <c r="C60" s="511"/>
      <c r="D60" s="511"/>
      <c r="E60" s="511"/>
      <c r="F60" s="511"/>
      <c r="G60" s="511"/>
      <c r="H60" s="508"/>
      <c r="I60" s="508"/>
      <c r="J60" s="151" t="s">
        <v>168</v>
      </c>
      <c r="K60" s="151" t="s">
        <v>169</v>
      </c>
      <c r="L60" s="134" t="s">
        <v>157</v>
      </c>
      <c r="M60" s="152" t="s">
        <v>158</v>
      </c>
      <c r="N60" s="508"/>
      <c r="O60" s="521"/>
      <c r="P60" s="513"/>
      <c r="Q60" s="513"/>
      <c r="R60" s="513"/>
      <c r="S60" s="513"/>
      <c r="T60" s="565"/>
      <c r="U60" s="534"/>
      <c r="V60" s="534"/>
      <c r="W60" s="524"/>
      <c r="X60" s="524"/>
      <c r="Y60" s="524"/>
      <c r="Z60" s="524"/>
      <c r="AA60" s="524"/>
      <c r="AB60" s="527"/>
      <c r="AC60" s="515"/>
      <c r="AD60" s="515"/>
      <c r="AE60" s="515"/>
      <c r="AF60" s="515"/>
      <c r="AG60" s="515"/>
      <c r="AH60" s="559"/>
      <c r="AI60" s="559"/>
      <c r="AJ60" s="556"/>
    </row>
    <row r="61" spans="1:36" customFormat="1" ht="56.45" customHeight="1" thickBot="1" x14ac:dyDescent="0.3">
      <c r="A61" s="148"/>
      <c r="B61" s="551"/>
      <c r="C61" s="519"/>
      <c r="D61" s="519"/>
      <c r="E61" s="519"/>
      <c r="F61" s="519"/>
      <c r="G61" s="519"/>
      <c r="H61" s="546"/>
      <c r="I61" s="546"/>
      <c r="J61" s="153" t="s">
        <v>170</v>
      </c>
      <c r="K61" s="153" t="s">
        <v>171</v>
      </c>
      <c r="L61" s="135" t="s">
        <v>172</v>
      </c>
      <c r="M61" s="135" t="s">
        <v>173</v>
      </c>
      <c r="N61" s="546"/>
      <c r="O61" s="522"/>
      <c r="P61" s="547"/>
      <c r="Q61" s="547"/>
      <c r="R61" s="547"/>
      <c r="S61" s="547"/>
      <c r="T61" s="566"/>
      <c r="U61" s="554"/>
      <c r="V61" s="554"/>
      <c r="W61" s="552"/>
      <c r="X61" s="552"/>
      <c r="Y61" s="552"/>
      <c r="Z61" s="552"/>
      <c r="AA61" s="552"/>
      <c r="AB61" s="553"/>
      <c r="AC61" s="548"/>
      <c r="AD61" s="548"/>
      <c r="AE61" s="548"/>
      <c r="AF61" s="548"/>
      <c r="AG61" s="548"/>
      <c r="AH61" s="560"/>
      <c r="AI61" s="560"/>
      <c r="AJ61" s="557"/>
    </row>
    <row r="62" spans="1:36" s="155" customFormat="1" ht="52.5" customHeight="1" x14ac:dyDescent="0.25">
      <c r="A62" s="154"/>
      <c r="B62" s="598" t="s">
        <v>544</v>
      </c>
      <c r="C62" s="512" t="s">
        <v>454</v>
      </c>
      <c r="D62" s="512" t="s">
        <v>455</v>
      </c>
      <c r="E62" s="512" t="s">
        <v>456</v>
      </c>
      <c r="F62" s="512" t="s">
        <v>545</v>
      </c>
      <c r="G62" s="512" t="s">
        <v>458</v>
      </c>
      <c r="H62" s="512" t="s">
        <v>79</v>
      </c>
      <c r="I62" s="512" t="s">
        <v>79</v>
      </c>
      <c r="J62" s="189" t="s">
        <v>459</v>
      </c>
      <c r="K62" s="189" t="s">
        <v>460</v>
      </c>
      <c r="L62" s="181" t="s">
        <v>89</v>
      </c>
      <c r="M62" s="190" t="s">
        <v>546</v>
      </c>
      <c r="N62" s="512" t="s">
        <v>159</v>
      </c>
      <c r="O62" s="604" t="s">
        <v>100</v>
      </c>
      <c r="P62" s="512" t="s">
        <v>161</v>
      </c>
      <c r="Q62" s="512" t="s">
        <v>85</v>
      </c>
      <c r="R62" s="512" t="s">
        <v>86</v>
      </c>
      <c r="S62" s="512" t="s">
        <v>135</v>
      </c>
      <c r="T62" s="561">
        <f>U62</f>
        <v>1158881</v>
      </c>
      <c r="U62" s="561">
        <f>V62</f>
        <v>1158881</v>
      </c>
      <c r="V62" s="561">
        <v>1158881</v>
      </c>
      <c r="W62" s="600">
        <v>0</v>
      </c>
      <c r="X62" s="600">
        <v>0</v>
      </c>
      <c r="Y62" s="600">
        <v>0</v>
      </c>
      <c r="Z62" s="600">
        <v>0</v>
      </c>
      <c r="AA62" s="600">
        <v>0</v>
      </c>
      <c r="AB62" s="602">
        <v>517665</v>
      </c>
      <c r="AC62" s="512" t="s">
        <v>87</v>
      </c>
      <c r="AD62" s="512">
        <v>0</v>
      </c>
      <c r="AE62" s="512">
        <f t="shared" ref="AE62" si="17">V62</f>
        <v>1158881</v>
      </c>
      <c r="AF62" s="512">
        <v>0</v>
      </c>
      <c r="AG62" s="512">
        <v>0</v>
      </c>
      <c r="AH62" s="606" t="s">
        <v>547</v>
      </c>
      <c r="AI62" s="606" t="s">
        <v>548</v>
      </c>
      <c r="AJ62" s="608"/>
    </row>
    <row r="63" spans="1:36" s="155" customFormat="1" ht="37.5" customHeight="1" thickBot="1" x14ac:dyDescent="0.3">
      <c r="A63" s="154"/>
      <c r="B63" s="599"/>
      <c r="C63" s="547"/>
      <c r="D63" s="547"/>
      <c r="E63" s="547"/>
      <c r="F63" s="547"/>
      <c r="G63" s="547"/>
      <c r="H63" s="547"/>
      <c r="I63" s="547"/>
      <c r="J63" s="191" t="s">
        <v>465</v>
      </c>
      <c r="K63" s="191" t="s">
        <v>466</v>
      </c>
      <c r="L63" s="183" t="s">
        <v>395</v>
      </c>
      <c r="M63" s="192" t="s">
        <v>549</v>
      </c>
      <c r="N63" s="547"/>
      <c r="O63" s="605"/>
      <c r="P63" s="547"/>
      <c r="Q63" s="547"/>
      <c r="R63" s="547"/>
      <c r="S63" s="547"/>
      <c r="T63" s="563"/>
      <c r="U63" s="563"/>
      <c r="V63" s="563"/>
      <c r="W63" s="601"/>
      <c r="X63" s="601"/>
      <c r="Y63" s="601"/>
      <c r="Z63" s="601"/>
      <c r="AA63" s="601"/>
      <c r="AB63" s="603"/>
      <c r="AC63" s="547"/>
      <c r="AD63" s="547"/>
      <c r="AE63" s="547"/>
      <c r="AF63" s="547"/>
      <c r="AG63" s="547"/>
      <c r="AH63" s="607"/>
      <c r="AI63" s="607"/>
      <c r="AJ63" s="609"/>
    </row>
    <row r="64" spans="1:36" s="155" customFormat="1" ht="52.5" customHeight="1" x14ac:dyDescent="0.25">
      <c r="A64" s="154"/>
      <c r="B64" s="598" t="s">
        <v>550</v>
      </c>
      <c r="C64" s="512" t="s">
        <v>454</v>
      </c>
      <c r="D64" s="512" t="s">
        <v>455</v>
      </c>
      <c r="E64" s="512" t="s">
        <v>456</v>
      </c>
      <c r="F64" s="512" t="s">
        <v>551</v>
      </c>
      <c r="G64" s="512" t="s">
        <v>458</v>
      </c>
      <c r="H64" s="512" t="s">
        <v>79</v>
      </c>
      <c r="I64" s="512" t="s">
        <v>79</v>
      </c>
      <c r="J64" s="189" t="s">
        <v>459</v>
      </c>
      <c r="K64" s="189" t="s">
        <v>460</v>
      </c>
      <c r="L64" s="181" t="s">
        <v>89</v>
      </c>
      <c r="M64" s="190" t="s">
        <v>552</v>
      </c>
      <c r="N64" s="512" t="s">
        <v>159</v>
      </c>
      <c r="O64" s="604" t="s">
        <v>96</v>
      </c>
      <c r="P64" s="512" t="s">
        <v>161</v>
      </c>
      <c r="Q64" s="512" t="s">
        <v>85</v>
      </c>
      <c r="R64" s="512" t="s">
        <v>86</v>
      </c>
      <c r="S64" s="512" t="s">
        <v>135</v>
      </c>
      <c r="T64" s="561">
        <f>U64</f>
        <v>1700000</v>
      </c>
      <c r="U64" s="561">
        <f>V64</f>
        <v>1700000</v>
      </c>
      <c r="V64" s="561">
        <v>1700000</v>
      </c>
      <c r="W64" s="600">
        <v>0</v>
      </c>
      <c r="X64" s="600">
        <v>0</v>
      </c>
      <c r="Y64" s="600">
        <v>0</v>
      </c>
      <c r="Z64" s="600">
        <v>0</v>
      </c>
      <c r="AA64" s="600">
        <v>0</v>
      </c>
      <c r="AB64" s="602">
        <v>300000</v>
      </c>
      <c r="AC64" s="512" t="s">
        <v>87</v>
      </c>
      <c r="AD64" s="512">
        <v>0</v>
      </c>
      <c r="AE64" s="512">
        <f t="shared" ref="AE64" si="18">V64</f>
        <v>1700000</v>
      </c>
      <c r="AF64" s="512">
        <v>0</v>
      </c>
      <c r="AG64" s="512">
        <v>0</v>
      </c>
      <c r="AH64" s="606" t="s">
        <v>547</v>
      </c>
      <c r="AI64" s="606" t="s">
        <v>548</v>
      </c>
      <c r="AJ64" s="608"/>
    </row>
    <row r="65" spans="1:36" s="155" customFormat="1" ht="37.5" customHeight="1" thickBot="1" x14ac:dyDescent="0.3">
      <c r="A65" s="154"/>
      <c r="B65" s="610"/>
      <c r="C65" s="513"/>
      <c r="D65" s="513"/>
      <c r="E65" s="547"/>
      <c r="F65" s="547"/>
      <c r="G65" s="547"/>
      <c r="H65" s="547"/>
      <c r="I65" s="547"/>
      <c r="J65" s="191" t="s">
        <v>465</v>
      </c>
      <c r="K65" s="191" t="s">
        <v>466</v>
      </c>
      <c r="L65" s="183" t="s">
        <v>395</v>
      </c>
      <c r="M65" s="192" t="s">
        <v>546</v>
      </c>
      <c r="N65" s="547"/>
      <c r="O65" s="605"/>
      <c r="P65" s="547"/>
      <c r="Q65" s="547"/>
      <c r="R65" s="547"/>
      <c r="S65" s="547"/>
      <c r="T65" s="563"/>
      <c r="U65" s="563"/>
      <c r="V65" s="563"/>
      <c r="W65" s="601"/>
      <c r="X65" s="601"/>
      <c r="Y65" s="601"/>
      <c r="Z65" s="601"/>
      <c r="AA65" s="601"/>
      <c r="AB65" s="603"/>
      <c r="AC65" s="547"/>
      <c r="AD65" s="547"/>
      <c r="AE65" s="547"/>
      <c r="AF65" s="547"/>
      <c r="AG65" s="547"/>
      <c r="AH65" s="607"/>
      <c r="AI65" s="607"/>
      <c r="AJ65" s="609"/>
    </row>
    <row r="66" spans="1:36" s="155" customFormat="1" ht="44.1" customHeight="1" x14ac:dyDescent="0.25">
      <c r="A66" s="154"/>
      <c r="B66" s="598" t="s">
        <v>593</v>
      </c>
      <c r="C66" s="512" t="s">
        <v>454</v>
      </c>
      <c r="D66" s="512" t="s">
        <v>455</v>
      </c>
      <c r="E66" s="515" t="s">
        <v>456</v>
      </c>
      <c r="F66" s="515" t="s">
        <v>482</v>
      </c>
      <c r="G66" s="515" t="s">
        <v>458</v>
      </c>
      <c r="H66" s="539" t="s">
        <v>79</v>
      </c>
      <c r="I66" s="539" t="s">
        <v>79</v>
      </c>
      <c r="J66" s="193" t="s">
        <v>459</v>
      </c>
      <c r="K66" s="193" t="s">
        <v>460</v>
      </c>
      <c r="L66" s="182" t="s">
        <v>89</v>
      </c>
      <c r="M66" s="194" t="s">
        <v>483</v>
      </c>
      <c r="N66" s="539" t="s">
        <v>159</v>
      </c>
      <c r="O66" s="613" t="s">
        <v>484</v>
      </c>
      <c r="P66" s="539" t="s">
        <v>161</v>
      </c>
      <c r="Q66" s="539" t="s">
        <v>85</v>
      </c>
      <c r="R66" s="539" t="s">
        <v>86</v>
      </c>
      <c r="S66" s="512" t="s">
        <v>135</v>
      </c>
      <c r="T66" s="561">
        <f>U66</f>
        <v>174420</v>
      </c>
      <c r="U66" s="611">
        <f>V66</f>
        <v>174420</v>
      </c>
      <c r="V66" s="534">
        <v>174420</v>
      </c>
      <c r="W66" s="615">
        <v>0</v>
      </c>
      <c r="X66" s="615">
        <v>0</v>
      </c>
      <c r="Y66" s="615">
        <v>0</v>
      </c>
      <c r="Z66" s="615">
        <v>0</v>
      </c>
      <c r="AA66" s="615">
        <v>0</v>
      </c>
      <c r="AB66" s="617">
        <v>30780</v>
      </c>
      <c r="AC66" s="515" t="s">
        <v>87</v>
      </c>
      <c r="AD66" s="515">
        <v>0</v>
      </c>
      <c r="AE66" s="515">
        <f t="shared" ref="AE66" si="19">V66</f>
        <v>174420</v>
      </c>
      <c r="AF66" s="515">
        <v>0</v>
      </c>
      <c r="AG66" s="515">
        <v>0</v>
      </c>
      <c r="AH66" s="606" t="s">
        <v>594</v>
      </c>
      <c r="AI66" s="606" t="s">
        <v>595</v>
      </c>
      <c r="AJ66" s="608"/>
    </row>
    <row r="67" spans="1:36" s="155" customFormat="1" ht="37.5" customHeight="1" thickBot="1" x14ac:dyDescent="0.3">
      <c r="A67" s="154"/>
      <c r="B67" s="610"/>
      <c r="C67" s="513"/>
      <c r="D67" s="513"/>
      <c r="E67" s="548"/>
      <c r="F67" s="548"/>
      <c r="G67" s="548"/>
      <c r="H67" s="547"/>
      <c r="I67" s="547"/>
      <c r="J67" s="191" t="s">
        <v>465</v>
      </c>
      <c r="K67" s="191" t="s">
        <v>466</v>
      </c>
      <c r="L67" s="183" t="s">
        <v>395</v>
      </c>
      <c r="M67" s="192" t="s">
        <v>483</v>
      </c>
      <c r="N67" s="547"/>
      <c r="O67" s="614"/>
      <c r="P67" s="547"/>
      <c r="Q67" s="547"/>
      <c r="R67" s="547"/>
      <c r="S67" s="547"/>
      <c r="T67" s="563"/>
      <c r="U67" s="612"/>
      <c r="V67" s="554"/>
      <c r="W67" s="616"/>
      <c r="X67" s="616"/>
      <c r="Y67" s="616"/>
      <c r="Z67" s="616"/>
      <c r="AA67" s="616"/>
      <c r="AB67" s="603"/>
      <c r="AC67" s="548"/>
      <c r="AD67" s="548"/>
      <c r="AE67" s="548"/>
      <c r="AF67" s="548"/>
      <c r="AG67" s="548"/>
      <c r="AH67" s="607"/>
      <c r="AI67" s="607"/>
      <c r="AJ67" s="609"/>
    </row>
    <row r="68" spans="1:36" ht="42" customHeight="1" x14ac:dyDescent="0.25">
      <c r="A68" s="131"/>
      <c r="B68" s="598" t="s">
        <v>596</v>
      </c>
      <c r="C68" s="512" t="s">
        <v>454</v>
      </c>
      <c r="D68" s="512" t="s">
        <v>455</v>
      </c>
      <c r="E68" s="510" t="s">
        <v>456</v>
      </c>
      <c r="F68" s="510" t="s">
        <v>467</v>
      </c>
      <c r="G68" s="510" t="s">
        <v>458</v>
      </c>
      <c r="H68" s="507" t="s">
        <v>79</v>
      </c>
      <c r="I68" s="507" t="s">
        <v>79</v>
      </c>
      <c r="J68" s="149" t="s">
        <v>459</v>
      </c>
      <c r="K68" s="149" t="s">
        <v>460</v>
      </c>
      <c r="L68" s="136" t="s">
        <v>89</v>
      </c>
      <c r="M68" s="150" t="s">
        <v>468</v>
      </c>
      <c r="N68" s="507" t="s">
        <v>159</v>
      </c>
      <c r="O68" s="520" t="s">
        <v>469</v>
      </c>
      <c r="P68" s="512" t="s">
        <v>161</v>
      </c>
      <c r="Q68" s="512" t="s">
        <v>85</v>
      </c>
      <c r="R68" s="512" t="s">
        <v>86</v>
      </c>
      <c r="S68" s="512" t="s">
        <v>135</v>
      </c>
      <c r="T68" s="526">
        <f>U68+U70</f>
        <v>297500</v>
      </c>
      <c r="U68" s="533">
        <f>V68</f>
        <v>136000</v>
      </c>
      <c r="V68" s="533">
        <v>136000</v>
      </c>
      <c r="W68" s="523">
        <v>0</v>
      </c>
      <c r="X68" s="523">
        <v>0</v>
      </c>
      <c r="Y68" s="523">
        <v>0</v>
      </c>
      <c r="Z68" s="523">
        <v>0</v>
      </c>
      <c r="AA68" s="523">
        <v>0</v>
      </c>
      <c r="AB68" s="526">
        <v>24000</v>
      </c>
      <c r="AC68" s="529" t="s">
        <v>87</v>
      </c>
      <c r="AD68" s="529">
        <v>0</v>
      </c>
      <c r="AE68" s="529">
        <f t="shared" ref="AE68" si="20">V68</f>
        <v>136000</v>
      </c>
      <c r="AF68" s="529">
        <v>0</v>
      </c>
      <c r="AG68" s="529">
        <v>0</v>
      </c>
      <c r="AH68" s="606" t="s">
        <v>594</v>
      </c>
      <c r="AI68" s="606" t="s">
        <v>595</v>
      </c>
      <c r="AJ68" s="608"/>
    </row>
    <row r="69" spans="1:36" ht="37.5" customHeight="1" x14ac:dyDescent="0.25">
      <c r="A69" s="131"/>
      <c r="B69" s="610"/>
      <c r="C69" s="513"/>
      <c r="D69" s="513"/>
      <c r="E69" s="511"/>
      <c r="F69" s="511"/>
      <c r="G69" s="511"/>
      <c r="H69" s="508"/>
      <c r="I69" s="508"/>
      <c r="J69" s="151" t="s">
        <v>465</v>
      </c>
      <c r="K69" s="151" t="s">
        <v>466</v>
      </c>
      <c r="L69" s="134" t="s">
        <v>395</v>
      </c>
      <c r="M69" s="152" t="s">
        <v>468</v>
      </c>
      <c r="N69" s="508"/>
      <c r="O69" s="521"/>
      <c r="P69" s="513"/>
      <c r="Q69" s="513"/>
      <c r="R69" s="513"/>
      <c r="S69" s="513"/>
      <c r="T69" s="620"/>
      <c r="U69" s="534"/>
      <c r="V69" s="534"/>
      <c r="W69" s="524"/>
      <c r="X69" s="524"/>
      <c r="Y69" s="524"/>
      <c r="Z69" s="524"/>
      <c r="AA69" s="524"/>
      <c r="AB69" s="527"/>
      <c r="AC69" s="515"/>
      <c r="AD69" s="515"/>
      <c r="AE69" s="515"/>
      <c r="AF69" s="515"/>
      <c r="AG69" s="515"/>
      <c r="AH69" s="618"/>
      <c r="AI69" s="618"/>
      <c r="AJ69" s="619"/>
    </row>
    <row r="70" spans="1:36" ht="44.1" customHeight="1" x14ac:dyDescent="0.25">
      <c r="A70" s="131"/>
      <c r="B70" s="610"/>
      <c r="C70" s="513"/>
      <c r="D70" s="513"/>
      <c r="E70" s="525" t="s">
        <v>456</v>
      </c>
      <c r="F70" s="525" t="s">
        <v>470</v>
      </c>
      <c r="G70" s="539" t="s">
        <v>471</v>
      </c>
      <c r="H70" s="525" t="s">
        <v>79</v>
      </c>
      <c r="I70" s="525" t="s">
        <v>79</v>
      </c>
      <c r="J70" s="151" t="s">
        <v>472</v>
      </c>
      <c r="K70" s="151" t="s">
        <v>473</v>
      </c>
      <c r="L70" s="134" t="s">
        <v>157</v>
      </c>
      <c r="M70" s="152" t="s">
        <v>158</v>
      </c>
      <c r="N70" s="525" t="s">
        <v>159</v>
      </c>
      <c r="O70" s="573" t="s">
        <v>469</v>
      </c>
      <c r="P70" s="539" t="s">
        <v>161</v>
      </c>
      <c r="Q70" s="539" t="s">
        <v>85</v>
      </c>
      <c r="R70" s="539" t="s">
        <v>86</v>
      </c>
      <c r="S70" s="539" t="s">
        <v>135</v>
      </c>
      <c r="T70" s="620"/>
      <c r="U70" s="579">
        <f>V70</f>
        <v>161500</v>
      </c>
      <c r="V70" s="579">
        <v>161500</v>
      </c>
      <c r="W70" s="576">
        <v>0</v>
      </c>
      <c r="X70" s="576">
        <v>0</v>
      </c>
      <c r="Y70" s="576">
        <v>0</v>
      </c>
      <c r="Z70" s="576">
        <v>0</v>
      </c>
      <c r="AA70" s="576">
        <v>0</v>
      </c>
      <c r="AB70" s="576">
        <v>28500</v>
      </c>
      <c r="AC70" s="539" t="s">
        <v>162</v>
      </c>
      <c r="AD70" s="539">
        <v>0</v>
      </c>
      <c r="AE70" s="539">
        <f t="shared" ref="AE70" si="21">V70</f>
        <v>161500</v>
      </c>
      <c r="AF70" s="539">
        <v>0</v>
      </c>
      <c r="AG70" s="539">
        <v>0</v>
      </c>
      <c r="AH70" s="618"/>
      <c r="AI70" s="618"/>
      <c r="AJ70" s="619"/>
    </row>
    <row r="71" spans="1:36" ht="34.5" customHeight="1" x14ac:dyDescent="0.25">
      <c r="A71" s="131"/>
      <c r="B71" s="610"/>
      <c r="C71" s="513"/>
      <c r="D71" s="513"/>
      <c r="E71" s="508"/>
      <c r="F71" s="508"/>
      <c r="G71" s="513"/>
      <c r="H71" s="508"/>
      <c r="I71" s="508"/>
      <c r="J71" s="151" t="s">
        <v>474</v>
      </c>
      <c r="K71" s="151" t="s">
        <v>475</v>
      </c>
      <c r="L71" s="134" t="s">
        <v>92</v>
      </c>
      <c r="M71" s="152" t="s">
        <v>476</v>
      </c>
      <c r="N71" s="508"/>
      <c r="O71" s="574"/>
      <c r="P71" s="513"/>
      <c r="Q71" s="513"/>
      <c r="R71" s="513"/>
      <c r="S71" s="513"/>
      <c r="T71" s="620"/>
      <c r="U71" s="562"/>
      <c r="V71" s="562"/>
      <c r="W71" s="577"/>
      <c r="X71" s="577"/>
      <c r="Y71" s="577"/>
      <c r="Z71" s="577"/>
      <c r="AA71" s="577"/>
      <c r="AB71" s="577"/>
      <c r="AC71" s="513"/>
      <c r="AD71" s="513"/>
      <c r="AE71" s="513"/>
      <c r="AF71" s="513"/>
      <c r="AG71" s="513"/>
      <c r="AH71" s="618"/>
      <c r="AI71" s="618"/>
      <c r="AJ71" s="619"/>
    </row>
    <row r="72" spans="1:36" ht="44.1" customHeight="1" x14ac:dyDescent="0.25">
      <c r="A72" s="131"/>
      <c r="B72" s="610"/>
      <c r="C72" s="513"/>
      <c r="D72" s="513"/>
      <c r="E72" s="508"/>
      <c r="F72" s="508"/>
      <c r="G72" s="513"/>
      <c r="H72" s="508"/>
      <c r="I72" s="508"/>
      <c r="J72" s="151" t="s">
        <v>477</v>
      </c>
      <c r="K72" s="151" t="s">
        <v>478</v>
      </c>
      <c r="L72" s="134" t="s">
        <v>157</v>
      </c>
      <c r="M72" s="152" t="s">
        <v>158</v>
      </c>
      <c r="N72" s="508"/>
      <c r="O72" s="574"/>
      <c r="P72" s="513"/>
      <c r="Q72" s="513"/>
      <c r="R72" s="513"/>
      <c r="S72" s="513"/>
      <c r="T72" s="620"/>
      <c r="U72" s="562"/>
      <c r="V72" s="562"/>
      <c r="W72" s="577"/>
      <c r="X72" s="577"/>
      <c r="Y72" s="577"/>
      <c r="Z72" s="577"/>
      <c r="AA72" s="577"/>
      <c r="AB72" s="577"/>
      <c r="AC72" s="513"/>
      <c r="AD72" s="513"/>
      <c r="AE72" s="513"/>
      <c r="AF72" s="513"/>
      <c r="AG72" s="513"/>
      <c r="AH72" s="618"/>
      <c r="AI72" s="618"/>
      <c r="AJ72" s="619"/>
    </row>
    <row r="73" spans="1:36" ht="108.95" customHeight="1" thickBot="1" x14ac:dyDescent="0.3">
      <c r="A73" s="131"/>
      <c r="B73" s="599"/>
      <c r="C73" s="547"/>
      <c r="D73" s="547"/>
      <c r="E73" s="546"/>
      <c r="F73" s="546"/>
      <c r="G73" s="547"/>
      <c r="H73" s="546"/>
      <c r="I73" s="546"/>
      <c r="J73" s="153" t="s">
        <v>479</v>
      </c>
      <c r="K73" s="153" t="s">
        <v>480</v>
      </c>
      <c r="L73" s="135" t="s">
        <v>147</v>
      </c>
      <c r="M73" s="184" t="s">
        <v>481</v>
      </c>
      <c r="N73" s="546"/>
      <c r="O73" s="587"/>
      <c r="P73" s="547"/>
      <c r="Q73" s="547"/>
      <c r="R73" s="547"/>
      <c r="S73" s="547"/>
      <c r="T73" s="621"/>
      <c r="U73" s="563"/>
      <c r="V73" s="563"/>
      <c r="W73" s="585"/>
      <c r="X73" s="585"/>
      <c r="Y73" s="585"/>
      <c r="Z73" s="585"/>
      <c r="AA73" s="585"/>
      <c r="AB73" s="585"/>
      <c r="AC73" s="547"/>
      <c r="AD73" s="547"/>
      <c r="AE73" s="547"/>
      <c r="AF73" s="547"/>
      <c r="AG73" s="547"/>
      <c r="AH73" s="607"/>
      <c r="AI73" s="607"/>
      <c r="AJ73" s="609"/>
    </row>
  </sheetData>
  <autoFilter ref="B3:O65" xr:uid="{00000000-0001-0000-0500-000000000000}">
    <filterColumn colId="8" showButton="0"/>
    <filterColumn colId="9" showButton="0"/>
    <filterColumn colId="10" showButton="0"/>
  </autoFilter>
  <mergeCells count="614">
    <mergeCell ref="N70:N73"/>
    <mergeCell ref="O70:O73"/>
    <mergeCell ref="P70:P73"/>
    <mergeCell ref="Q70:Q73"/>
    <mergeCell ref="R70:R73"/>
    <mergeCell ref="S70:S73"/>
    <mergeCell ref="AF68:AF69"/>
    <mergeCell ref="AG68:AG69"/>
    <mergeCell ref="AH68:AH73"/>
    <mergeCell ref="O68:O69"/>
    <mergeCell ref="P68:P69"/>
    <mergeCell ref="Q68:Q69"/>
    <mergeCell ref="R68:R69"/>
    <mergeCell ref="S68:S69"/>
    <mergeCell ref="AE70:AE73"/>
    <mergeCell ref="AF70:AF73"/>
    <mergeCell ref="AG70:AG73"/>
    <mergeCell ref="Y70:Y73"/>
    <mergeCell ref="Z70:Z73"/>
    <mergeCell ref="AA70:AA73"/>
    <mergeCell ref="AB70:AB73"/>
    <mergeCell ref="AC70:AC73"/>
    <mergeCell ref="AD70:AD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W70:W73"/>
    <mergeCell ref="X70:X73"/>
    <mergeCell ref="N68:N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R46:R49"/>
    <mergeCell ref="S46:S49"/>
    <mergeCell ref="T46:T49"/>
    <mergeCell ref="U46:U49"/>
    <mergeCell ref="V46:V49"/>
    <mergeCell ref="G46:G49"/>
    <mergeCell ref="H46:H49"/>
    <mergeCell ref="I46:I49"/>
    <mergeCell ref="N46:N49"/>
    <mergeCell ref="O46:O49"/>
    <mergeCell ref="P46:P49"/>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H40:H41"/>
    <mergeCell ref="I40:I41"/>
    <mergeCell ref="N40:N41"/>
    <mergeCell ref="O40:O41"/>
    <mergeCell ref="P40:P41"/>
    <mergeCell ref="Q40:Q41"/>
    <mergeCell ref="Q42:Q45"/>
    <mergeCell ref="R42:R45"/>
    <mergeCell ref="S42:S45"/>
    <mergeCell ref="AA38:AA39"/>
    <mergeCell ref="AB40:AB41"/>
    <mergeCell ref="AC40:AC41"/>
    <mergeCell ref="R40:R41"/>
    <mergeCell ref="S40:S41"/>
    <mergeCell ref="T40:T41"/>
    <mergeCell ref="U40:U41"/>
    <mergeCell ref="V40:V41"/>
    <mergeCell ref="W40:W41"/>
    <mergeCell ref="O38:O39"/>
    <mergeCell ref="P38:P39"/>
    <mergeCell ref="Q38:Q39"/>
    <mergeCell ref="R38:R39"/>
    <mergeCell ref="S38:S39"/>
    <mergeCell ref="U38:U39"/>
    <mergeCell ref="X38:X39"/>
    <mergeCell ref="Y38:Y39"/>
    <mergeCell ref="Z38:Z39"/>
    <mergeCell ref="B40:B41"/>
    <mergeCell ref="C40:C41"/>
    <mergeCell ref="D40:D41"/>
    <mergeCell ref="E40:E41"/>
    <mergeCell ref="F40:F41"/>
    <mergeCell ref="G40:G41"/>
    <mergeCell ref="B30:B39"/>
    <mergeCell ref="C30:C39"/>
    <mergeCell ref="D30:D39"/>
    <mergeCell ref="E30:E31"/>
    <mergeCell ref="F30:F31"/>
    <mergeCell ref="G30:G31"/>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B38:AB39"/>
    <mergeCell ref="AC38:AC39"/>
    <mergeCell ref="AD38:AD39"/>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T30:T39"/>
    <mergeCell ref="O32:O33"/>
    <mergeCell ref="P32:P33"/>
    <mergeCell ref="Q32:Q33"/>
    <mergeCell ref="R32:R33"/>
    <mergeCell ref="T26:T29"/>
    <mergeCell ref="W38:W39"/>
    <mergeCell ref="H26:H29"/>
    <mergeCell ref="I26:I29"/>
    <mergeCell ref="N26:N29"/>
    <mergeCell ref="O26:O29"/>
    <mergeCell ref="P26:P29"/>
    <mergeCell ref="Q26:Q29"/>
    <mergeCell ref="Q30:Q31"/>
    <mergeCell ref="R30:R31"/>
    <mergeCell ref="S30:S31"/>
    <mergeCell ref="R26:R29"/>
    <mergeCell ref="S26:S29"/>
    <mergeCell ref="H30:H31"/>
    <mergeCell ref="I30:I31"/>
    <mergeCell ref="N30:N3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AA18:AA21"/>
    <mergeCell ref="AB18:AB21"/>
    <mergeCell ref="AC18:AC21"/>
    <mergeCell ref="Q18:Q21"/>
    <mergeCell ref="R18:R21"/>
    <mergeCell ref="S18:S21"/>
    <mergeCell ref="U18:U21"/>
    <mergeCell ref="V18:V21"/>
    <mergeCell ref="W18:W21"/>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F14:F17"/>
    <mergeCell ref="H14:H17"/>
    <mergeCell ref="N14:N17"/>
    <mergeCell ref="O14:O17"/>
    <mergeCell ref="P14:P17"/>
    <mergeCell ref="X10:X13"/>
    <mergeCell ref="Y10:Y13"/>
    <mergeCell ref="Z10:Z13"/>
    <mergeCell ref="AA10:AA13"/>
    <mergeCell ref="X14:X17"/>
    <mergeCell ref="Y14:Y17"/>
    <mergeCell ref="Z14:Z17"/>
    <mergeCell ref="Q14:Q17"/>
    <mergeCell ref="R14:R17"/>
    <mergeCell ref="S14:S17"/>
    <mergeCell ref="U14:U17"/>
    <mergeCell ref="V14:V17"/>
    <mergeCell ref="W14:W17"/>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11" t="s">
        <v>40</v>
      </c>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13" t="s">
        <v>0</v>
      </c>
      <c r="C3" s="213" t="s">
        <v>1</v>
      </c>
      <c r="D3" s="213" t="s">
        <v>28</v>
      </c>
      <c r="E3" s="213" t="s">
        <v>29</v>
      </c>
      <c r="F3" s="213" t="s">
        <v>30</v>
      </c>
      <c r="G3" s="213" t="s">
        <v>3</v>
      </c>
      <c r="H3" s="213" t="s">
        <v>4</v>
      </c>
      <c r="I3" s="213" t="s">
        <v>5</v>
      </c>
      <c r="J3" s="220" t="s">
        <v>6</v>
      </c>
      <c r="K3" s="220"/>
      <c r="L3" s="220"/>
      <c r="M3" s="220"/>
      <c r="N3" s="209" t="s">
        <v>47</v>
      </c>
      <c r="O3" s="213" t="s">
        <v>31</v>
      </c>
      <c r="P3" s="214" t="s">
        <v>42</v>
      </c>
      <c r="Q3" s="214" t="s">
        <v>32</v>
      </c>
      <c r="R3" s="214" t="s">
        <v>37</v>
      </c>
      <c r="S3" s="214" t="s">
        <v>33</v>
      </c>
      <c r="T3" s="213" t="s">
        <v>55</v>
      </c>
      <c r="U3" s="213" t="s">
        <v>57</v>
      </c>
      <c r="V3" s="220" t="s">
        <v>59</v>
      </c>
      <c r="W3" s="220"/>
      <c r="X3" s="220"/>
      <c r="Y3" s="220"/>
      <c r="Z3" s="220"/>
      <c r="AA3" s="220"/>
      <c r="AB3" s="213" t="s">
        <v>69</v>
      </c>
      <c r="AC3" s="248" t="s">
        <v>75</v>
      </c>
      <c r="AD3" s="250" t="s">
        <v>77</v>
      </c>
      <c r="AE3" s="251"/>
      <c r="AF3" s="252"/>
      <c r="AG3" s="209" t="s">
        <v>27</v>
      </c>
      <c r="AH3" s="209" t="s">
        <v>36</v>
      </c>
      <c r="AI3" s="213" t="s">
        <v>34</v>
      </c>
      <c r="AJ3" s="209" t="s">
        <v>35</v>
      </c>
    </row>
    <row r="4" spans="1:36" ht="127.5" x14ac:dyDescent="0.25">
      <c r="A4" s="1"/>
      <c r="B4" s="213"/>
      <c r="C4" s="213"/>
      <c r="D4" s="213"/>
      <c r="E4" s="213"/>
      <c r="F4" s="213"/>
      <c r="G4" s="213"/>
      <c r="H4" s="213"/>
      <c r="I4" s="213"/>
      <c r="J4" s="3" t="s">
        <v>7</v>
      </c>
      <c r="K4" s="3" t="s">
        <v>8</v>
      </c>
      <c r="L4" s="3" t="s">
        <v>9</v>
      </c>
      <c r="M4" s="11" t="s">
        <v>10</v>
      </c>
      <c r="N4" s="210"/>
      <c r="O4" s="213"/>
      <c r="P4" s="214"/>
      <c r="Q4" s="214"/>
      <c r="R4" s="214"/>
      <c r="S4" s="214"/>
      <c r="T4" s="213"/>
      <c r="U4" s="213"/>
      <c r="V4" s="3" t="s">
        <v>61</v>
      </c>
      <c r="W4" s="3" t="s">
        <v>62</v>
      </c>
      <c r="X4" s="3" t="s">
        <v>15</v>
      </c>
      <c r="Y4" s="3" t="s">
        <v>63</v>
      </c>
      <c r="Z4" s="3" t="s">
        <v>60</v>
      </c>
      <c r="AA4" s="3" t="s">
        <v>25</v>
      </c>
      <c r="AB4" s="213"/>
      <c r="AC4" s="249"/>
      <c r="AD4" s="3" t="s">
        <v>16</v>
      </c>
      <c r="AE4" s="3" t="s">
        <v>17</v>
      </c>
      <c r="AF4" s="3" t="s">
        <v>26</v>
      </c>
      <c r="AG4" s="210"/>
      <c r="AH4" s="210"/>
      <c r="AI4" s="213"/>
      <c r="AJ4" s="21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15" t="s">
        <v>24</v>
      </c>
      <c r="C14" s="215"/>
      <c r="D14" s="215"/>
      <c r="E14" s="215"/>
      <c r="F14" s="215"/>
      <c r="G14" s="215"/>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5"/>
      <c r="AJ14" s="215"/>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2025-01-29T11:08:55Z</dcterms:modified>
</cp:coreProperties>
</file>