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E3759CC4-0E1B-4B7F-8DFE-E702431EDC19}" xr6:coauthVersionLast="47" xr6:coauthVersionMax="47" xr10:uidLastSave="{00000000-0000-0000-0000-000000000000}"/>
  <bookViews>
    <workbookView xWindow="-120" yWindow="-120" windowWidth="29040" windowHeight="15720" activeTab="3" xr2:uid="{00000000-000D-0000-FFFF-FFFF00000000}"/>
  </bookViews>
  <sheets>
    <sheet name="ŠMSM" sheetId="35" r:id="rId1"/>
    <sheet name="SM" sheetId="38" r:id="rId2"/>
    <sheet name="AM" sheetId="39" r:id="rId3"/>
    <sheet name="VRM" sheetId="40"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6" i="40" l="1"/>
  <c r="AD156" i="40" s="1"/>
  <c r="S156" i="40"/>
  <c r="AD153" i="40"/>
  <c r="AD150" i="40"/>
  <c r="AD147" i="40"/>
  <c r="U147" i="40"/>
  <c r="S147" i="40"/>
  <c r="AD144" i="40"/>
  <c r="U144" i="40"/>
  <c r="S144" i="40"/>
  <c r="U141" i="40"/>
  <c r="AD141" i="40" s="1"/>
  <c r="AD138" i="40"/>
  <c r="U138" i="40"/>
  <c r="U135" i="40"/>
  <c r="AD135" i="40" s="1"/>
  <c r="S135" i="40"/>
  <c r="U132" i="40"/>
  <c r="AD132" i="40" s="1"/>
  <c r="S132" i="40"/>
  <c r="AD127" i="40"/>
  <c r="U127" i="40"/>
  <c r="S127" i="40"/>
  <c r="AD124" i="40"/>
  <c r="U124" i="40"/>
  <c r="S124" i="40"/>
  <c r="U120" i="40"/>
  <c r="AD120" i="40" s="1"/>
  <c r="AD117" i="40"/>
  <c r="U117" i="40"/>
  <c r="S117" i="40"/>
  <c r="AD114" i="40"/>
  <c r="U114" i="40"/>
  <c r="S114" i="40"/>
  <c r="U111" i="40"/>
  <c r="AD111" i="40" s="1"/>
  <c r="AD108" i="40"/>
  <c r="U108" i="40"/>
  <c r="U105" i="40"/>
  <c r="AD105" i="40" s="1"/>
  <c r="U102" i="40"/>
  <c r="AD102" i="40" s="1"/>
  <c r="S102" i="40"/>
  <c r="U99" i="40"/>
  <c r="AD99" i="40" s="1"/>
  <c r="U96" i="40"/>
  <c r="AD96" i="40" s="1"/>
  <c r="AD93" i="40"/>
  <c r="U93" i="40"/>
  <c r="AD90" i="40"/>
  <c r="U90" i="40"/>
  <c r="S90" i="40"/>
  <c r="AD86" i="40"/>
  <c r="U86" i="40"/>
  <c r="S86" i="40"/>
  <c r="AD83" i="40"/>
  <c r="U83" i="40"/>
  <c r="U80" i="40"/>
  <c r="AD80" i="40" s="1"/>
  <c r="U76" i="40"/>
  <c r="AD76" i="40" s="1"/>
  <c r="U73" i="40"/>
  <c r="AD73" i="40" s="1"/>
  <c r="AD70" i="40"/>
  <c r="U70" i="40"/>
  <c r="S70" i="40"/>
  <c r="U67" i="40"/>
  <c r="AD67" i="40" s="1"/>
  <c r="AD64" i="40"/>
  <c r="U64" i="40"/>
  <c r="U61" i="40"/>
  <c r="AD61" i="40" s="1"/>
  <c r="W58" i="40" a="1"/>
  <c r="W58" i="40" s="1"/>
  <c r="U58" i="40"/>
  <c r="AD58" i="40" s="1"/>
  <c r="S58" i="40"/>
  <c r="AD55" i="40"/>
  <c r="U55" i="40"/>
  <c r="S55" i="40"/>
  <c r="U52" i="40"/>
  <c r="AD52" i="40" s="1"/>
  <c r="U49" i="40"/>
  <c r="AD49" i="40" s="1"/>
  <c r="AD46" i="40"/>
  <c r="U46" i="40"/>
  <c r="U43" i="40"/>
  <c r="AD43" i="40" s="1"/>
  <c r="S43" i="40"/>
  <c r="U40" i="40"/>
  <c r="AD40" i="40" s="1"/>
  <c r="U37" i="40"/>
  <c r="AD37" i="40" s="1"/>
  <c r="U34" i="40"/>
  <c r="AD34" i="40" s="1"/>
  <c r="AD31" i="40"/>
  <c r="U31" i="40"/>
  <c r="S31" i="40"/>
  <c r="U28" i="40"/>
  <c r="AD28" i="40" s="1"/>
  <c r="AD25" i="40"/>
  <c r="U25" i="40"/>
  <c r="S25" i="40"/>
  <c r="AD23" i="40"/>
  <c r="U23" i="40"/>
  <c r="AD21" i="40"/>
  <c r="S21" i="40"/>
  <c r="AD19" i="40"/>
  <c r="AD17" i="40"/>
  <c r="AD14" i="40"/>
  <c r="T14" i="40"/>
  <c r="S12" i="40" s="1"/>
  <c r="AD12" i="40"/>
  <c r="U12" i="40"/>
  <c r="AD9" i="40"/>
  <c r="AD6" i="40"/>
  <c r="T6" i="40"/>
  <c r="S6" i="40" s="1"/>
  <c r="T27" i="39" l="1"/>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<sst xmlns="http://schemas.openxmlformats.org/spreadsheetml/2006/main" count="3940" uniqueCount="746">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</sst>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2">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2"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14" fontId="42" fillId="2" borderId="0" xfId="0" applyNumberFormat="1" applyFont="1" applyFill="1" applyAlignment="1">
      <alignment vertical="center"/>
    </xf>
    <xf numFmtId="14" fontId="42" fillId="2" borderId="9" xfId="0" applyNumberFormat="1" applyFont="1" applyFill="1" applyBorder="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5"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8" fillId="2" borderId="0" xfId="0" applyFont="1" applyFill="1" applyAlignment="1">
      <alignment horizontal="left"/>
    </xf>
    <xf numFmtId="0" fontId="38" fillId="0" borderId="0" xfId="0" applyFont="1" applyAlignment="1">
      <alignment horizontal="left" vertical="center" wrapText="1"/>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5" xfId="0"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6" fillId="0" borderId="20" xfId="0" applyNumberFormat="1"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0" fontId="36" fillId="0" borderId="20"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1"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3" xfId="0"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6" xfId="0" applyNumberFormat="1" applyBorder="1" applyAlignment="1">
      <alignment horizontal="center" vertical="center" wrapText="1"/>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5"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3" xfId="0" applyNumberFormat="1" applyFont="1" applyBorder="1" applyAlignment="1">
      <alignment horizontal="center" vertical="center" wrapText="1"/>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4" fontId="31" fillId="0" borderId="34" xfId="0" applyNumberFormat="1" applyFont="1" applyBorder="1" applyAlignment="1">
      <alignment horizontal="center" vertical="center" wrapText="1"/>
    </xf>
    <xf numFmtId="0" fontId="0" fillId="0" borderId="33"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4" fontId="0" fillId="0" borderId="33" xfId="0" applyNumberForma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4" fontId="0" fillId="0" borderId="34" xfId="0" applyNumberFormat="1" applyBorder="1" applyAlignment="1">
      <alignment horizontal="center" vertical="center" wrapText="1"/>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164" fontId="10" fillId="2" borderId="2" xfId="0" applyNumberFormat="1" applyFont="1" applyFill="1" applyBorder="1" applyAlignment="1">
      <alignment horizontal="center" vertical="center"/>
    </xf>
    <xf numFmtId="164" fontId="10" fillId="2" borderId="8" xfId="0" applyNumberFormat="1" applyFont="1" applyFill="1" applyBorder="1" applyAlignment="1">
      <alignment horizontal="center" vertical="center"/>
    </xf>
    <xf numFmtId="164" fontId="10" fillId="2" borderId="3" xfId="0" applyNumberFormat="1" applyFont="1" applyFill="1" applyBorder="1" applyAlignment="1">
      <alignment horizontal="center" vertical="center"/>
    </xf>
    <xf numFmtId="17"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0" fontId="43" fillId="2" borderId="2"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3" xfId="0" applyFont="1" applyFill="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2:36" s="35" customFormat="1" ht="15" x14ac:dyDescent="0.2">
      <c r="B2" s="223"/>
      <c r="C2" s="223"/>
      <c r="D2" s="223"/>
      <c r="E2" s="223"/>
      <c r="F2" s="223"/>
      <c r="M2" s="36"/>
    </row>
    <row r="3" spans="2:36" x14ac:dyDescent="0.2">
      <c r="B3" s="213" t="s">
        <v>0</v>
      </c>
      <c r="C3" s="213" t="s">
        <v>1</v>
      </c>
      <c r="D3" s="213" t="s">
        <v>28</v>
      </c>
      <c r="E3" s="213" t="s">
        <v>29</v>
      </c>
      <c r="F3" s="212"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4" t="s">
        <v>59</v>
      </c>
      <c r="W3" s="214"/>
      <c r="X3" s="214"/>
      <c r="Y3" s="214"/>
      <c r="Z3" s="214"/>
      <c r="AA3" s="214"/>
      <c r="AB3" s="215" t="s">
        <v>69</v>
      </c>
      <c r="AC3" s="216" t="s">
        <v>75</v>
      </c>
      <c r="AD3" s="219" t="s">
        <v>77</v>
      </c>
      <c r="AE3" s="220"/>
      <c r="AF3" s="221"/>
      <c r="AG3" s="209" t="s">
        <v>27</v>
      </c>
      <c r="AH3" s="209" t="s">
        <v>36</v>
      </c>
      <c r="AI3" s="213" t="s">
        <v>34</v>
      </c>
      <c r="AJ3" s="209" t="s">
        <v>35</v>
      </c>
    </row>
    <row r="4" spans="2:36" ht="36" customHeight="1" x14ac:dyDescent="0.2">
      <c r="B4" s="213"/>
      <c r="C4" s="213"/>
      <c r="D4" s="213"/>
      <c r="E4" s="213"/>
      <c r="F4" s="212"/>
      <c r="G4" s="213"/>
      <c r="H4" s="213"/>
      <c r="I4" s="213"/>
      <c r="J4" s="3" t="s">
        <v>7</v>
      </c>
      <c r="K4" s="3" t="s">
        <v>8</v>
      </c>
      <c r="L4" s="3" t="s">
        <v>9</v>
      </c>
      <c r="M4" s="38" t="s">
        <v>10</v>
      </c>
      <c r="N4" s="210"/>
      <c r="O4" s="213"/>
      <c r="P4" s="212"/>
      <c r="Q4" s="212"/>
      <c r="R4" s="212"/>
      <c r="S4" s="212"/>
      <c r="T4" s="213"/>
      <c r="U4" s="213"/>
      <c r="V4" s="37" t="s">
        <v>61</v>
      </c>
      <c r="W4" s="17" t="s">
        <v>62</v>
      </c>
      <c r="X4" s="17" t="s">
        <v>15</v>
      </c>
      <c r="Y4" s="17" t="s">
        <v>63</v>
      </c>
      <c r="Z4" s="17" t="s">
        <v>60</v>
      </c>
      <c r="AA4" s="17" t="s">
        <v>25</v>
      </c>
      <c r="AB4" s="215"/>
      <c r="AC4" s="217"/>
      <c r="AD4" s="17" t="s">
        <v>16</v>
      </c>
      <c r="AE4" s="37" t="s">
        <v>17</v>
      </c>
      <c r="AF4" s="17" t="s">
        <v>26</v>
      </c>
      <c r="AG4" s="210"/>
      <c r="AH4" s="210"/>
      <c r="AI4" s="213"/>
      <c r="AJ4" s="210"/>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6" t="s">
        <v>585</v>
      </c>
      <c r="G6" s="44" t="s">
        <v>262</v>
      </c>
      <c r="H6" s="46" t="s">
        <v>79</v>
      </c>
      <c r="I6" s="46" t="s">
        <v>79</v>
      </c>
      <c r="J6" s="45" t="s">
        <v>80</v>
      </c>
      <c r="K6" s="47" t="s">
        <v>81</v>
      </c>
      <c r="L6" s="45" t="s">
        <v>263</v>
      </c>
      <c r="M6" s="167" t="s">
        <v>586</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69" t="s">
        <v>587</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0" t="s">
        <v>588</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589</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590</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531</v>
      </c>
      <c r="AI58" s="180" t="s">
        <v>532</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row>
    <row r="65" spans="22:28" x14ac:dyDescent="0.2">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3" t="s">
        <v>0</v>
      </c>
      <c r="C3" s="213" t="s">
        <v>1</v>
      </c>
      <c r="D3" s="213" t="s">
        <v>28</v>
      </c>
      <c r="E3" s="213" t="s">
        <v>29</v>
      </c>
      <c r="F3" s="213" t="s">
        <v>30</v>
      </c>
      <c r="G3" s="213" t="s">
        <v>3</v>
      </c>
      <c r="H3" s="213" t="s">
        <v>735</v>
      </c>
      <c r="I3" s="213" t="s">
        <v>736</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29" t="s">
        <v>75</v>
      </c>
      <c r="AD3" s="231" t="s">
        <v>77</v>
      </c>
      <c r="AE3" s="232"/>
      <c r="AF3" s="233"/>
      <c r="AG3" s="209" t="s">
        <v>27</v>
      </c>
      <c r="AH3" s="209" t="s">
        <v>36</v>
      </c>
      <c r="AI3" s="213" t="s">
        <v>34</v>
      </c>
      <c r="AJ3" s="209" t="s">
        <v>35</v>
      </c>
      <c r="AK3" s="209" t="s">
        <v>553</v>
      </c>
    </row>
    <row r="4" spans="1:37"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0"/>
      <c r="AD4" s="3" t="s">
        <v>16</v>
      </c>
      <c r="AE4" s="3" t="s">
        <v>17</v>
      </c>
      <c r="AF4" s="3" t="s">
        <v>26</v>
      </c>
      <c r="AG4" s="210"/>
      <c r="AH4" s="210"/>
      <c r="AI4" s="213"/>
      <c r="AJ4" s="210"/>
      <c r="AK4" s="210"/>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24" t="s">
        <v>126</v>
      </c>
      <c r="C6" s="226" t="s">
        <v>127</v>
      </c>
      <c r="D6" s="226" t="s">
        <v>341</v>
      </c>
      <c r="E6" s="226" t="s">
        <v>128</v>
      </c>
      <c r="F6" s="226" t="s">
        <v>737</v>
      </c>
      <c r="G6" s="226" t="s">
        <v>129</v>
      </c>
      <c r="H6" s="226" t="s">
        <v>79</v>
      </c>
      <c r="I6" s="226" t="s">
        <v>79</v>
      </c>
      <c r="J6" s="15" t="s">
        <v>130</v>
      </c>
      <c r="K6" s="15" t="s">
        <v>131</v>
      </c>
      <c r="L6" s="15" t="s">
        <v>89</v>
      </c>
      <c r="M6" s="16">
        <v>45000</v>
      </c>
      <c r="N6" s="226" t="s">
        <v>82</v>
      </c>
      <c r="O6" s="226" t="s">
        <v>132</v>
      </c>
      <c r="P6" s="234" t="s">
        <v>133</v>
      </c>
      <c r="Q6" s="234" t="s">
        <v>85</v>
      </c>
      <c r="R6" s="234" t="s">
        <v>134</v>
      </c>
      <c r="S6" s="234" t="s">
        <v>135</v>
      </c>
      <c r="T6" s="236">
        <v>18700000</v>
      </c>
      <c r="U6" s="226" t="s">
        <v>136</v>
      </c>
      <c r="V6" s="236">
        <v>18700000</v>
      </c>
      <c r="W6" s="226" t="s">
        <v>136</v>
      </c>
      <c r="X6" s="226" t="s">
        <v>136</v>
      </c>
      <c r="Y6" s="226" t="s">
        <v>136</v>
      </c>
      <c r="Z6" s="226" t="s">
        <v>136</v>
      </c>
      <c r="AA6" s="245" t="s">
        <v>136</v>
      </c>
      <c r="AB6" s="236">
        <v>3300000</v>
      </c>
      <c r="AC6" s="234" t="s">
        <v>87</v>
      </c>
      <c r="AD6" s="234" t="s">
        <v>136</v>
      </c>
      <c r="AE6" s="243">
        <v>18700000</v>
      </c>
      <c r="AF6" s="234" t="s">
        <v>136</v>
      </c>
      <c r="AG6" s="234" t="s">
        <v>136</v>
      </c>
      <c r="AH6" s="226" t="s">
        <v>228</v>
      </c>
      <c r="AI6" s="234" t="s">
        <v>137</v>
      </c>
      <c r="AJ6" s="238">
        <v>45351</v>
      </c>
      <c r="AK6" s="234" t="s">
        <v>738</v>
      </c>
    </row>
    <row r="7" spans="1:37" ht="60" x14ac:dyDescent="0.25">
      <c r="A7" s="1"/>
      <c r="B7" s="225"/>
      <c r="C7" s="227"/>
      <c r="D7" s="228"/>
      <c r="E7" s="228"/>
      <c r="F7" s="227"/>
      <c r="G7" s="228"/>
      <c r="H7" s="227"/>
      <c r="I7" s="227"/>
      <c r="J7" s="15" t="s">
        <v>138</v>
      </c>
      <c r="K7" s="15" t="s">
        <v>139</v>
      </c>
      <c r="L7" s="15" t="s">
        <v>140</v>
      </c>
      <c r="M7" s="16">
        <v>33</v>
      </c>
      <c r="N7" s="227"/>
      <c r="O7" s="227"/>
      <c r="P7" s="235"/>
      <c r="Q7" s="235"/>
      <c r="R7" s="235"/>
      <c r="S7" s="235"/>
      <c r="T7" s="237"/>
      <c r="U7" s="227"/>
      <c r="V7" s="227"/>
      <c r="W7" s="227"/>
      <c r="X7" s="227"/>
      <c r="Y7" s="227"/>
      <c r="Z7" s="227"/>
      <c r="AA7" s="246"/>
      <c r="AB7" s="227"/>
      <c r="AC7" s="235"/>
      <c r="AD7" s="235"/>
      <c r="AE7" s="244"/>
      <c r="AF7" s="235"/>
      <c r="AG7" s="235"/>
      <c r="AH7" s="227"/>
      <c r="AI7" s="235"/>
      <c r="AJ7" s="227"/>
      <c r="AK7" s="235"/>
    </row>
    <row r="8" spans="1:37" ht="96" x14ac:dyDescent="0.25">
      <c r="A8" s="1"/>
      <c r="B8" s="239" t="s">
        <v>141</v>
      </c>
      <c r="C8" s="241" t="s">
        <v>142</v>
      </c>
      <c r="D8" s="241" t="s">
        <v>342</v>
      </c>
      <c r="E8" s="241" t="s">
        <v>143</v>
      </c>
      <c r="F8" s="241" t="s">
        <v>739</v>
      </c>
      <c r="G8" s="234" t="s">
        <v>144</v>
      </c>
      <c r="H8" s="226" t="s">
        <v>79</v>
      </c>
      <c r="I8" s="226" t="s">
        <v>79</v>
      </c>
      <c r="J8" s="15" t="s">
        <v>145</v>
      </c>
      <c r="K8" s="15" t="s">
        <v>146</v>
      </c>
      <c r="L8" s="15" t="s">
        <v>147</v>
      </c>
      <c r="M8" s="16">
        <v>4</v>
      </c>
      <c r="N8" s="226" t="s">
        <v>82</v>
      </c>
      <c r="O8" s="226" t="s">
        <v>132</v>
      </c>
      <c r="P8" s="234" t="s">
        <v>133</v>
      </c>
      <c r="Q8" s="234" t="s">
        <v>85</v>
      </c>
      <c r="R8" s="234" t="s">
        <v>134</v>
      </c>
      <c r="S8" s="234" t="s">
        <v>135</v>
      </c>
      <c r="T8" s="247">
        <v>850000</v>
      </c>
      <c r="U8" s="247" t="s">
        <v>136</v>
      </c>
      <c r="V8" s="247">
        <v>850000</v>
      </c>
      <c r="W8" s="226" t="s">
        <v>136</v>
      </c>
      <c r="X8" s="226" t="s">
        <v>136</v>
      </c>
      <c r="Y8" s="226" t="s">
        <v>136</v>
      </c>
      <c r="Z8" s="226" t="s">
        <v>136</v>
      </c>
      <c r="AA8" s="234" t="s">
        <v>136</v>
      </c>
      <c r="AB8" s="247">
        <v>150000</v>
      </c>
      <c r="AC8" s="234" t="s">
        <v>87</v>
      </c>
      <c r="AD8" s="251" t="s">
        <v>136</v>
      </c>
      <c r="AE8" s="247">
        <v>850000</v>
      </c>
      <c r="AF8" s="234" t="s">
        <v>136</v>
      </c>
      <c r="AG8" s="234" t="s">
        <v>136</v>
      </c>
      <c r="AH8" s="234" t="s">
        <v>148</v>
      </c>
      <c r="AI8" s="234" t="s">
        <v>137</v>
      </c>
      <c r="AJ8" s="250">
        <v>45323</v>
      </c>
      <c r="AK8" s="248"/>
    </row>
    <row r="9" spans="1:37" ht="96" x14ac:dyDescent="0.25">
      <c r="A9" s="9"/>
      <c r="B9" s="240"/>
      <c r="C9" s="241"/>
      <c r="D9" s="242"/>
      <c r="E9" s="241"/>
      <c r="F9" s="241"/>
      <c r="G9" s="235"/>
      <c r="H9" s="227"/>
      <c r="I9" s="227"/>
      <c r="J9" s="15" t="s">
        <v>149</v>
      </c>
      <c r="K9" s="15" t="s">
        <v>150</v>
      </c>
      <c r="L9" s="15" t="s">
        <v>147</v>
      </c>
      <c r="M9" s="15">
        <v>4</v>
      </c>
      <c r="N9" s="227"/>
      <c r="O9" s="227"/>
      <c r="P9" s="235"/>
      <c r="Q9" s="235"/>
      <c r="R9" s="235"/>
      <c r="S9" s="235"/>
      <c r="T9" s="247"/>
      <c r="U9" s="247"/>
      <c r="V9" s="247"/>
      <c r="W9" s="227"/>
      <c r="X9" s="227"/>
      <c r="Y9" s="227"/>
      <c r="Z9" s="227"/>
      <c r="AA9" s="235"/>
      <c r="AB9" s="247"/>
      <c r="AC9" s="235"/>
      <c r="AD9" s="251"/>
      <c r="AE9" s="247"/>
      <c r="AF9" s="235"/>
      <c r="AG9" s="235"/>
      <c r="AH9" s="235"/>
      <c r="AI9" s="235"/>
      <c r="AJ9" s="235"/>
      <c r="AK9" s="248"/>
    </row>
    <row r="10" spans="1:37" ht="108" customHeight="1" x14ac:dyDescent="0.25">
      <c r="A10" s="1"/>
      <c r="B10" s="32" t="s">
        <v>343</v>
      </c>
      <c r="C10" s="111" t="s">
        <v>344</v>
      </c>
      <c r="D10" s="15" t="s">
        <v>341</v>
      </c>
      <c r="E10" s="112" t="s">
        <v>128</v>
      </c>
      <c r="F10" s="15" t="s">
        <v>740</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738</v>
      </c>
    </row>
    <row r="11" spans="1:37" ht="79.5" customHeight="1" x14ac:dyDescent="0.25">
      <c r="A11" s="1"/>
      <c r="B11" s="239" t="s">
        <v>741</v>
      </c>
      <c r="C11" s="249" t="s">
        <v>742</v>
      </c>
      <c r="D11" s="249" t="s">
        <v>341</v>
      </c>
      <c r="E11" s="249" t="s">
        <v>128</v>
      </c>
      <c r="F11" s="249" t="s">
        <v>743</v>
      </c>
      <c r="G11" s="249" t="s">
        <v>129</v>
      </c>
      <c r="H11" s="249" t="s">
        <v>79</v>
      </c>
      <c r="I11" s="249" t="s">
        <v>79</v>
      </c>
      <c r="J11" s="15" t="s">
        <v>130</v>
      </c>
      <c r="K11" s="15" t="s">
        <v>131</v>
      </c>
      <c r="L11" s="15" t="s">
        <v>89</v>
      </c>
      <c r="M11" s="16">
        <v>1500</v>
      </c>
      <c r="N11" s="249" t="s">
        <v>82</v>
      </c>
      <c r="O11" s="249" t="s">
        <v>132</v>
      </c>
      <c r="P11" s="241" t="s">
        <v>133</v>
      </c>
      <c r="Q11" s="241" t="s">
        <v>85</v>
      </c>
      <c r="R11" s="241" t="s">
        <v>134</v>
      </c>
      <c r="S11" s="241" t="s">
        <v>135</v>
      </c>
      <c r="T11" s="252">
        <v>811363.65</v>
      </c>
      <c r="U11" s="249" t="s">
        <v>136</v>
      </c>
      <c r="V11" s="252">
        <v>811363.65</v>
      </c>
      <c r="W11" s="249" t="s">
        <v>136</v>
      </c>
      <c r="X11" s="249" t="s">
        <v>136</v>
      </c>
      <c r="Y11" s="249" t="s">
        <v>136</v>
      </c>
      <c r="Z11" s="249" t="s">
        <v>136</v>
      </c>
      <c r="AA11" s="241" t="s">
        <v>136</v>
      </c>
      <c r="AB11" s="252">
        <v>143181.82999999999</v>
      </c>
      <c r="AC11" s="241" t="s">
        <v>87</v>
      </c>
      <c r="AD11" s="241" t="s">
        <v>136</v>
      </c>
      <c r="AE11" s="252">
        <v>811363.65</v>
      </c>
      <c r="AF11" s="241" t="s">
        <v>136</v>
      </c>
      <c r="AG11" s="241" t="s">
        <v>136</v>
      </c>
      <c r="AH11" s="241" t="s">
        <v>744</v>
      </c>
      <c r="AI11" s="241" t="s">
        <v>745</v>
      </c>
      <c r="AJ11" s="234"/>
      <c r="AK11" s="248"/>
    </row>
    <row r="12" spans="1:37" ht="86.25" customHeight="1" x14ac:dyDescent="0.25">
      <c r="B12" s="239"/>
      <c r="C12" s="249"/>
      <c r="D12" s="249"/>
      <c r="E12" s="249"/>
      <c r="F12" s="249"/>
      <c r="G12" s="249"/>
      <c r="H12" s="249"/>
      <c r="I12" s="249"/>
      <c r="J12" s="15" t="s">
        <v>138</v>
      </c>
      <c r="K12" s="15" t="s">
        <v>139</v>
      </c>
      <c r="L12" s="15" t="s">
        <v>140</v>
      </c>
      <c r="M12" s="207">
        <v>1.5</v>
      </c>
      <c r="N12" s="249"/>
      <c r="O12" s="249"/>
      <c r="P12" s="241"/>
      <c r="Q12" s="241"/>
      <c r="R12" s="241"/>
      <c r="S12" s="241"/>
      <c r="T12" s="252"/>
      <c r="U12" s="249"/>
      <c r="V12" s="252"/>
      <c r="W12" s="249"/>
      <c r="X12" s="249"/>
      <c r="Y12" s="249"/>
      <c r="Z12" s="249"/>
      <c r="AA12" s="241"/>
      <c r="AB12" s="252"/>
      <c r="AC12" s="241"/>
      <c r="AD12" s="241"/>
      <c r="AE12" s="252"/>
      <c r="AF12" s="241"/>
      <c r="AG12" s="241"/>
      <c r="AH12" s="241"/>
      <c r="AI12" s="241"/>
      <c r="AJ12" s="235"/>
      <c r="AK12" s="248"/>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48A0-448A-4C2E-9341-A7BAC9D3ED2D}">
  <dimension ref="A1:AJ55"/>
  <sheetViews>
    <sheetView topLeftCell="Q51" zoomScale="70" zoomScaleNormal="70" workbookViewId="0">
      <selection activeCell="Y53" sqref="Y53:Y55"/>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29" t="s">
        <v>75</v>
      </c>
      <c r="AD3" s="231" t="s">
        <v>77</v>
      </c>
      <c r="AE3" s="232"/>
      <c r="AF3" s="233"/>
      <c r="AG3" s="209" t="s">
        <v>27</v>
      </c>
      <c r="AH3" s="209" t="s">
        <v>36</v>
      </c>
      <c r="AI3" s="213" t="s">
        <v>34</v>
      </c>
      <c r="AJ3" s="209" t="s">
        <v>35</v>
      </c>
    </row>
    <row r="4" spans="1:36"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0"/>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92" t="s">
        <v>187</v>
      </c>
      <c r="C6" s="292" t="s">
        <v>188</v>
      </c>
      <c r="D6" s="292" t="s">
        <v>189</v>
      </c>
      <c r="E6" s="292" t="s">
        <v>190</v>
      </c>
      <c r="F6" s="292" t="s">
        <v>188</v>
      </c>
      <c r="G6" s="292" t="s">
        <v>191</v>
      </c>
      <c r="H6" s="292" t="s">
        <v>79</v>
      </c>
      <c r="I6" s="292" t="s">
        <v>79</v>
      </c>
      <c r="J6" s="18" t="s">
        <v>192</v>
      </c>
      <c r="K6" s="18" t="s">
        <v>193</v>
      </c>
      <c r="L6" s="18" t="s">
        <v>194</v>
      </c>
      <c r="M6" s="185">
        <v>1.1299999999999999</v>
      </c>
      <c r="N6" s="292" t="s">
        <v>195</v>
      </c>
      <c r="O6" s="327" t="s">
        <v>196</v>
      </c>
      <c r="P6" s="328" t="s">
        <v>197</v>
      </c>
      <c r="Q6" s="328" t="s">
        <v>85</v>
      </c>
      <c r="R6" s="328" t="s">
        <v>86</v>
      </c>
      <c r="S6" s="328" t="s">
        <v>135</v>
      </c>
      <c r="T6" s="329">
        <v>341336</v>
      </c>
      <c r="U6" s="329">
        <v>341336</v>
      </c>
      <c r="V6" s="304">
        <v>341336</v>
      </c>
      <c r="W6" s="292" t="s">
        <v>136</v>
      </c>
      <c r="X6" s="292" t="s">
        <v>136</v>
      </c>
      <c r="Y6" s="292" t="s">
        <v>136</v>
      </c>
      <c r="Z6" s="292" t="s">
        <v>136</v>
      </c>
      <c r="AA6" s="292" t="s">
        <v>136</v>
      </c>
      <c r="AB6" s="304">
        <v>341336</v>
      </c>
      <c r="AC6" s="292" t="s">
        <v>198</v>
      </c>
      <c r="AD6" s="292" t="s">
        <v>136</v>
      </c>
      <c r="AE6" s="292" t="s">
        <v>136</v>
      </c>
      <c r="AF6" s="292">
        <v>341336</v>
      </c>
      <c r="AG6" s="292" t="s">
        <v>136</v>
      </c>
      <c r="AH6" s="318" t="s">
        <v>164</v>
      </c>
      <c r="AI6" s="318" t="s">
        <v>199</v>
      </c>
      <c r="AJ6" s="330">
        <v>45373</v>
      </c>
    </row>
    <row r="7" spans="1:36" ht="102" x14ac:dyDescent="0.25">
      <c r="A7" s="1"/>
      <c r="B7" s="293"/>
      <c r="C7" s="293"/>
      <c r="D7" s="293"/>
      <c r="E7" s="293"/>
      <c r="F7" s="293"/>
      <c r="G7" s="293"/>
      <c r="H7" s="293"/>
      <c r="I7" s="293"/>
      <c r="J7" s="18" t="s">
        <v>200</v>
      </c>
      <c r="K7" s="18" t="s">
        <v>201</v>
      </c>
      <c r="L7" s="18" t="s">
        <v>194</v>
      </c>
      <c r="M7" s="18">
        <v>3.5619999999999998</v>
      </c>
      <c r="N7" s="293"/>
      <c r="O7" s="327"/>
      <c r="P7" s="328"/>
      <c r="Q7" s="328"/>
      <c r="R7" s="328"/>
      <c r="S7" s="328"/>
      <c r="T7" s="327"/>
      <c r="U7" s="327"/>
      <c r="V7" s="293"/>
      <c r="W7" s="293"/>
      <c r="X7" s="293"/>
      <c r="Y7" s="293"/>
      <c r="Z7" s="293"/>
      <c r="AA7" s="293"/>
      <c r="AB7" s="293"/>
      <c r="AC7" s="293"/>
      <c r="AD7" s="293"/>
      <c r="AE7" s="293"/>
      <c r="AF7" s="293"/>
      <c r="AG7" s="293"/>
      <c r="AH7" s="319"/>
      <c r="AI7" s="319"/>
      <c r="AJ7" s="293"/>
    </row>
    <row r="8" spans="1:36" ht="102" x14ac:dyDescent="0.25">
      <c r="A8" s="1"/>
      <c r="B8" s="293"/>
      <c r="C8" s="293"/>
      <c r="D8" s="293"/>
      <c r="E8" s="293"/>
      <c r="F8" s="293"/>
      <c r="G8" s="293"/>
      <c r="H8" s="293"/>
      <c r="I8" s="293"/>
      <c r="J8" s="18" t="s">
        <v>202</v>
      </c>
      <c r="K8" s="18" t="s">
        <v>203</v>
      </c>
      <c r="L8" s="18" t="s">
        <v>92</v>
      </c>
      <c r="M8" s="18">
        <v>103</v>
      </c>
      <c r="N8" s="293"/>
      <c r="O8" s="327"/>
      <c r="P8" s="328"/>
      <c r="Q8" s="328"/>
      <c r="R8" s="328"/>
      <c r="S8" s="328"/>
      <c r="T8" s="327"/>
      <c r="U8" s="327"/>
      <c r="V8" s="293"/>
      <c r="W8" s="293"/>
      <c r="X8" s="293"/>
      <c r="Y8" s="293"/>
      <c r="Z8" s="293"/>
      <c r="AA8" s="293"/>
      <c r="AB8" s="293"/>
      <c r="AC8" s="293"/>
      <c r="AD8" s="293"/>
      <c r="AE8" s="293"/>
      <c r="AF8" s="293"/>
      <c r="AG8" s="293"/>
      <c r="AH8" s="319"/>
      <c r="AI8" s="319"/>
      <c r="AJ8" s="293"/>
    </row>
    <row r="9" spans="1:36" ht="102" x14ac:dyDescent="0.25">
      <c r="A9" s="1"/>
      <c r="B9" s="293"/>
      <c r="C9" s="293"/>
      <c r="D9" s="293"/>
      <c r="E9" s="293"/>
      <c r="F9" s="293"/>
      <c r="G9" s="293"/>
      <c r="H9" s="293"/>
      <c r="I9" s="293"/>
      <c r="J9" s="18" t="s">
        <v>204</v>
      </c>
      <c r="K9" s="18" t="s">
        <v>205</v>
      </c>
      <c r="L9" s="18" t="s">
        <v>92</v>
      </c>
      <c r="M9" s="18">
        <v>104</v>
      </c>
      <c r="N9" s="293"/>
      <c r="O9" s="327"/>
      <c r="P9" s="328"/>
      <c r="Q9" s="328"/>
      <c r="R9" s="328"/>
      <c r="S9" s="328"/>
      <c r="T9" s="327"/>
      <c r="U9" s="327"/>
      <c r="V9" s="293"/>
      <c r="W9" s="293"/>
      <c r="X9" s="293"/>
      <c r="Y9" s="293"/>
      <c r="Z9" s="293"/>
      <c r="AA9" s="293"/>
      <c r="AB9" s="293"/>
      <c r="AC9" s="293"/>
      <c r="AD9" s="293"/>
      <c r="AE9" s="293"/>
      <c r="AF9" s="293"/>
      <c r="AG9" s="293"/>
      <c r="AH9" s="319"/>
      <c r="AI9" s="319"/>
      <c r="AJ9" s="293"/>
    </row>
    <row r="10" spans="1:36" ht="76.5" x14ac:dyDescent="0.25">
      <c r="A10" s="1"/>
      <c r="B10" s="294"/>
      <c r="C10" s="294"/>
      <c r="D10" s="294"/>
      <c r="E10" s="294"/>
      <c r="F10" s="294"/>
      <c r="G10" s="294"/>
      <c r="H10" s="294"/>
      <c r="I10" s="294"/>
      <c r="J10" s="18" t="s">
        <v>206</v>
      </c>
      <c r="K10" s="18" t="s">
        <v>207</v>
      </c>
      <c r="L10" s="18" t="s">
        <v>208</v>
      </c>
      <c r="M10" s="18">
        <v>29</v>
      </c>
      <c r="N10" s="294"/>
      <c r="O10" s="327"/>
      <c r="P10" s="328"/>
      <c r="Q10" s="328"/>
      <c r="R10" s="328"/>
      <c r="S10" s="328"/>
      <c r="T10" s="327"/>
      <c r="U10" s="327"/>
      <c r="V10" s="294"/>
      <c r="W10" s="294"/>
      <c r="X10" s="294"/>
      <c r="Y10" s="294"/>
      <c r="Z10" s="294"/>
      <c r="AA10" s="294"/>
      <c r="AB10" s="294"/>
      <c r="AC10" s="294"/>
      <c r="AD10" s="294"/>
      <c r="AE10" s="294"/>
      <c r="AF10" s="294"/>
      <c r="AG10" s="294"/>
      <c r="AH10" s="320"/>
      <c r="AI10" s="320"/>
      <c r="AJ10" s="294"/>
    </row>
    <row r="11" spans="1:36" ht="114.75" x14ac:dyDescent="0.25">
      <c r="A11" s="1"/>
      <c r="B11" s="327" t="s">
        <v>209</v>
      </c>
      <c r="C11" s="327" t="s">
        <v>210</v>
      </c>
      <c r="D11" s="327" t="s">
        <v>189</v>
      </c>
      <c r="E11" s="327" t="s">
        <v>190</v>
      </c>
      <c r="F11" s="327" t="s">
        <v>210</v>
      </c>
      <c r="G11" s="327" t="s">
        <v>191</v>
      </c>
      <c r="H11" s="327" t="s">
        <v>79</v>
      </c>
      <c r="I11" s="327" t="s">
        <v>79</v>
      </c>
      <c r="J11" s="18" t="s">
        <v>192</v>
      </c>
      <c r="K11" s="18" t="s">
        <v>193</v>
      </c>
      <c r="L11" s="18" t="s">
        <v>194</v>
      </c>
      <c r="M11" s="18">
        <v>4.4850000000000003</v>
      </c>
      <c r="N11" s="292" t="s">
        <v>195</v>
      </c>
      <c r="O11" s="292" t="s">
        <v>211</v>
      </c>
      <c r="P11" s="328" t="s">
        <v>197</v>
      </c>
      <c r="Q11" s="328" t="s">
        <v>85</v>
      </c>
      <c r="R11" s="328" t="s">
        <v>86</v>
      </c>
      <c r="S11" s="328" t="s">
        <v>135</v>
      </c>
      <c r="T11" s="335">
        <v>2660490.17</v>
      </c>
      <c r="U11" s="335">
        <v>2660490.17</v>
      </c>
      <c r="V11" s="335">
        <v>2660490.17</v>
      </c>
      <c r="W11" s="292" t="s">
        <v>136</v>
      </c>
      <c r="X11" s="292" t="s">
        <v>136</v>
      </c>
      <c r="Y11" s="292" t="s">
        <v>136</v>
      </c>
      <c r="Z11" s="292" t="s">
        <v>136</v>
      </c>
      <c r="AA11" s="332" t="s">
        <v>136</v>
      </c>
      <c r="AB11" s="335">
        <v>3771003.85</v>
      </c>
      <c r="AC11" s="305" t="s">
        <v>198</v>
      </c>
      <c r="AD11" s="305" t="s">
        <v>136</v>
      </c>
      <c r="AE11" s="305" t="s">
        <v>136</v>
      </c>
      <c r="AF11" s="338">
        <v>2660490.17</v>
      </c>
      <c r="AG11" s="305" t="s">
        <v>136</v>
      </c>
      <c r="AH11" s="318" t="s">
        <v>199</v>
      </c>
      <c r="AI11" s="318" t="s">
        <v>591</v>
      </c>
      <c r="AJ11" s="331">
        <v>45426</v>
      </c>
    </row>
    <row r="12" spans="1:36" ht="102" x14ac:dyDescent="0.25">
      <c r="A12" s="1"/>
      <c r="B12" s="327"/>
      <c r="C12" s="327"/>
      <c r="D12" s="327"/>
      <c r="E12" s="327"/>
      <c r="F12" s="327"/>
      <c r="G12" s="327"/>
      <c r="H12" s="327"/>
      <c r="I12" s="327"/>
      <c r="J12" s="18" t="s">
        <v>202</v>
      </c>
      <c r="K12" s="18" t="s">
        <v>203</v>
      </c>
      <c r="L12" s="18" t="s">
        <v>92</v>
      </c>
      <c r="M12" s="18">
        <v>131</v>
      </c>
      <c r="N12" s="293"/>
      <c r="O12" s="293"/>
      <c r="P12" s="328"/>
      <c r="Q12" s="328"/>
      <c r="R12" s="328"/>
      <c r="S12" s="328"/>
      <c r="T12" s="336"/>
      <c r="U12" s="336"/>
      <c r="V12" s="336"/>
      <c r="W12" s="293"/>
      <c r="X12" s="293"/>
      <c r="Y12" s="293"/>
      <c r="Z12" s="293"/>
      <c r="AA12" s="333"/>
      <c r="AB12" s="336"/>
      <c r="AC12" s="314"/>
      <c r="AD12" s="314"/>
      <c r="AE12" s="314"/>
      <c r="AF12" s="339"/>
      <c r="AG12" s="314"/>
      <c r="AH12" s="319"/>
      <c r="AI12" s="319"/>
      <c r="AJ12" s="314"/>
    </row>
    <row r="13" spans="1:36" ht="102" x14ac:dyDescent="0.25">
      <c r="A13" s="1"/>
      <c r="B13" s="327"/>
      <c r="C13" s="327"/>
      <c r="D13" s="327"/>
      <c r="E13" s="327"/>
      <c r="F13" s="327"/>
      <c r="G13" s="327"/>
      <c r="H13" s="327"/>
      <c r="I13" s="327"/>
      <c r="J13" s="18" t="s">
        <v>200</v>
      </c>
      <c r="K13" s="18" t="s">
        <v>201</v>
      </c>
      <c r="L13" s="18" t="s">
        <v>194</v>
      </c>
      <c r="M13" s="18">
        <v>16.529</v>
      </c>
      <c r="N13" s="293"/>
      <c r="O13" s="293"/>
      <c r="P13" s="328"/>
      <c r="Q13" s="328"/>
      <c r="R13" s="328"/>
      <c r="S13" s="328"/>
      <c r="T13" s="336"/>
      <c r="U13" s="336"/>
      <c r="V13" s="336"/>
      <c r="W13" s="293"/>
      <c r="X13" s="293"/>
      <c r="Y13" s="293"/>
      <c r="Z13" s="293"/>
      <c r="AA13" s="333"/>
      <c r="AB13" s="336"/>
      <c r="AC13" s="314"/>
      <c r="AD13" s="314"/>
      <c r="AE13" s="314"/>
      <c r="AF13" s="339"/>
      <c r="AG13" s="314"/>
      <c r="AH13" s="319"/>
      <c r="AI13" s="319"/>
      <c r="AJ13" s="314"/>
    </row>
    <row r="14" spans="1:36" ht="102" x14ac:dyDescent="0.25">
      <c r="A14" s="1"/>
      <c r="B14" s="327"/>
      <c r="C14" s="327"/>
      <c r="D14" s="327"/>
      <c r="E14" s="327"/>
      <c r="F14" s="327"/>
      <c r="G14" s="327"/>
      <c r="H14" s="327"/>
      <c r="I14" s="327"/>
      <c r="J14" s="18" t="s">
        <v>204</v>
      </c>
      <c r="K14" s="18" t="s">
        <v>205</v>
      </c>
      <c r="L14" s="18" t="s">
        <v>92</v>
      </c>
      <c r="M14" s="18">
        <v>825</v>
      </c>
      <c r="N14" s="293"/>
      <c r="O14" s="293"/>
      <c r="P14" s="328"/>
      <c r="Q14" s="328"/>
      <c r="R14" s="328"/>
      <c r="S14" s="328"/>
      <c r="T14" s="336"/>
      <c r="U14" s="336"/>
      <c r="V14" s="336"/>
      <c r="W14" s="293"/>
      <c r="X14" s="293"/>
      <c r="Y14" s="293"/>
      <c r="Z14" s="293"/>
      <c r="AA14" s="333"/>
      <c r="AB14" s="336"/>
      <c r="AC14" s="314"/>
      <c r="AD14" s="314"/>
      <c r="AE14" s="314"/>
      <c r="AF14" s="339"/>
      <c r="AG14" s="314"/>
      <c r="AH14" s="319"/>
      <c r="AI14" s="319"/>
      <c r="AJ14" s="314"/>
    </row>
    <row r="15" spans="1:36" ht="63.75" x14ac:dyDescent="0.25">
      <c r="A15" s="1"/>
      <c r="B15" s="327"/>
      <c r="C15" s="327"/>
      <c r="D15" s="327"/>
      <c r="E15" s="327"/>
      <c r="F15" s="327"/>
      <c r="G15" s="327"/>
      <c r="H15" s="327"/>
      <c r="I15" s="327"/>
      <c r="J15" s="18" t="s">
        <v>212</v>
      </c>
      <c r="K15" s="18" t="s">
        <v>213</v>
      </c>
      <c r="L15" s="18" t="s">
        <v>214</v>
      </c>
      <c r="M15" s="18">
        <v>1274</v>
      </c>
      <c r="N15" s="294"/>
      <c r="O15" s="294"/>
      <c r="P15" s="328"/>
      <c r="Q15" s="328"/>
      <c r="R15" s="328"/>
      <c r="S15" s="328"/>
      <c r="T15" s="337"/>
      <c r="U15" s="337"/>
      <c r="V15" s="337"/>
      <c r="W15" s="294"/>
      <c r="X15" s="294"/>
      <c r="Y15" s="294"/>
      <c r="Z15" s="294"/>
      <c r="AA15" s="334"/>
      <c r="AB15" s="337"/>
      <c r="AC15" s="315"/>
      <c r="AD15" s="315"/>
      <c r="AE15" s="315"/>
      <c r="AF15" s="340"/>
      <c r="AG15" s="315"/>
      <c r="AH15" s="320"/>
      <c r="AI15" s="320"/>
      <c r="AJ15" s="315"/>
    </row>
    <row r="16" spans="1:36" ht="114.75" x14ac:dyDescent="0.25">
      <c r="A16" s="1"/>
      <c r="B16" s="292" t="s">
        <v>215</v>
      </c>
      <c r="C16" s="292" t="s">
        <v>216</v>
      </c>
      <c r="D16" s="292" t="s">
        <v>189</v>
      </c>
      <c r="E16" s="292" t="s">
        <v>190</v>
      </c>
      <c r="F16" s="292" t="s">
        <v>216</v>
      </c>
      <c r="G16" s="292" t="s">
        <v>191</v>
      </c>
      <c r="H16" s="292" t="s">
        <v>79</v>
      </c>
      <c r="I16" s="292" t="s">
        <v>79</v>
      </c>
      <c r="J16" s="18" t="s">
        <v>192</v>
      </c>
      <c r="K16" s="18" t="s">
        <v>193</v>
      </c>
      <c r="L16" s="18" t="s">
        <v>194</v>
      </c>
      <c r="M16" s="18">
        <v>10.71</v>
      </c>
      <c r="N16" s="292" t="s">
        <v>195</v>
      </c>
      <c r="O16" s="292" t="s">
        <v>217</v>
      </c>
      <c r="P16" s="308" t="s">
        <v>197</v>
      </c>
      <c r="Q16" s="308" t="s">
        <v>85</v>
      </c>
      <c r="R16" s="308" t="s">
        <v>86</v>
      </c>
      <c r="S16" s="308" t="s">
        <v>135</v>
      </c>
      <c r="T16" s="304">
        <v>2445265</v>
      </c>
      <c r="U16" s="304">
        <v>2445265</v>
      </c>
      <c r="V16" s="304">
        <v>2445265</v>
      </c>
      <c r="W16" s="292" t="s">
        <v>136</v>
      </c>
      <c r="X16" s="292" t="s">
        <v>136</v>
      </c>
      <c r="Y16" s="292" t="s">
        <v>136</v>
      </c>
      <c r="Z16" s="292" t="s">
        <v>136</v>
      </c>
      <c r="AA16" s="292" t="s">
        <v>136</v>
      </c>
      <c r="AB16" s="304">
        <v>2445265</v>
      </c>
      <c r="AC16" s="292" t="s">
        <v>198</v>
      </c>
      <c r="AD16" s="292" t="s">
        <v>136</v>
      </c>
      <c r="AE16" s="292" t="s">
        <v>136</v>
      </c>
      <c r="AF16" s="304">
        <v>2445265</v>
      </c>
      <c r="AG16" s="292" t="s">
        <v>136</v>
      </c>
      <c r="AH16" s="318" t="s">
        <v>199</v>
      </c>
      <c r="AI16" s="318" t="s">
        <v>530</v>
      </c>
      <c r="AJ16" s="330">
        <v>45426</v>
      </c>
    </row>
    <row r="17" spans="1:36" ht="102" x14ac:dyDescent="0.25">
      <c r="A17" s="1"/>
      <c r="B17" s="293"/>
      <c r="C17" s="293"/>
      <c r="D17" s="293"/>
      <c r="E17" s="293"/>
      <c r="F17" s="293"/>
      <c r="G17" s="293"/>
      <c r="H17" s="293"/>
      <c r="I17" s="293"/>
      <c r="J17" s="18" t="s">
        <v>200</v>
      </c>
      <c r="K17" s="18" t="s">
        <v>201</v>
      </c>
      <c r="L17" s="18" t="s">
        <v>194</v>
      </c>
      <c r="M17" s="18">
        <v>13.23</v>
      </c>
      <c r="N17" s="293"/>
      <c r="O17" s="293"/>
      <c r="P17" s="309"/>
      <c r="Q17" s="309"/>
      <c r="R17" s="309"/>
      <c r="S17" s="309"/>
      <c r="T17" s="293"/>
      <c r="U17" s="293"/>
      <c r="V17" s="293"/>
      <c r="W17" s="293"/>
      <c r="X17" s="293"/>
      <c r="Y17" s="293"/>
      <c r="Z17" s="293"/>
      <c r="AA17" s="293"/>
      <c r="AB17" s="293"/>
      <c r="AC17" s="293"/>
      <c r="AD17" s="293"/>
      <c r="AE17" s="293"/>
      <c r="AF17" s="293"/>
      <c r="AG17" s="293"/>
      <c r="AH17" s="319"/>
      <c r="AI17" s="319"/>
      <c r="AJ17" s="293"/>
    </row>
    <row r="18" spans="1:36" ht="63.75" x14ac:dyDescent="0.25">
      <c r="A18" s="1"/>
      <c r="B18" s="293"/>
      <c r="C18" s="293"/>
      <c r="D18" s="293"/>
      <c r="E18" s="293"/>
      <c r="F18" s="293"/>
      <c r="G18" s="293"/>
      <c r="H18" s="293"/>
      <c r="I18" s="293"/>
      <c r="J18" s="18" t="s">
        <v>212</v>
      </c>
      <c r="K18" s="18" t="s">
        <v>213</v>
      </c>
      <c r="L18" s="18" t="s">
        <v>214</v>
      </c>
      <c r="M18" s="18">
        <v>734</v>
      </c>
      <c r="N18" s="293"/>
      <c r="O18" s="293"/>
      <c r="P18" s="309"/>
      <c r="Q18" s="309"/>
      <c r="R18" s="309"/>
      <c r="S18" s="309"/>
      <c r="T18" s="293"/>
      <c r="U18" s="293"/>
      <c r="V18" s="293"/>
      <c r="W18" s="293"/>
      <c r="X18" s="293"/>
      <c r="Y18" s="293"/>
      <c r="Z18" s="293"/>
      <c r="AA18" s="293"/>
      <c r="AB18" s="293"/>
      <c r="AC18" s="293"/>
      <c r="AD18" s="293"/>
      <c r="AE18" s="293"/>
      <c r="AF18" s="293"/>
      <c r="AG18" s="293"/>
      <c r="AH18" s="319"/>
      <c r="AI18" s="319"/>
      <c r="AJ18" s="293"/>
    </row>
    <row r="19" spans="1:36" ht="76.5" x14ac:dyDescent="0.25">
      <c r="A19" s="1"/>
      <c r="B19" s="293"/>
      <c r="C19" s="293"/>
      <c r="D19" s="293"/>
      <c r="E19" s="293"/>
      <c r="F19" s="293"/>
      <c r="G19" s="293"/>
      <c r="H19" s="293"/>
      <c r="I19" s="293"/>
      <c r="J19" s="18" t="s">
        <v>206</v>
      </c>
      <c r="K19" s="18" t="s">
        <v>207</v>
      </c>
      <c r="L19" s="18" t="s">
        <v>208</v>
      </c>
      <c r="M19" s="18">
        <v>50</v>
      </c>
      <c r="N19" s="293"/>
      <c r="O19" s="293"/>
      <c r="P19" s="309"/>
      <c r="Q19" s="309"/>
      <c r="R19" s="309"/>
      <c r="S19" s="309"/>
      <c r="T19" s="293"/>
      <c r="U19" s="293"/>
      <c r="V19" s="293"/>
      <c r="W19" s="293"/>
      <c r="X19" s="293"/>
      <c r="Y19" s="293"/>
      <c r="Z19" s="293"/>
      <c r="AA19" s="293"/>
      <c r="AB19" s="293"/>
      <c r="AC19" s="293"/>
      <c r="AD19" s="293"/>
      <c r="AE19" s="293"/>
      <c r="AF19" s="293"/>
      <c r="AG19" s="293"/>
      <c r="AH19" s="319"/>
      <c r="AI19" s="319"/>
      <c r="AJ19" s="293"/>
    </row>
    <row r="20" spans="1:36" ht="102" x14ac:dyDescent="0.25">
      <c r="A20" s="1"/>
      <c r="B20" s="293"/>
      <c r="C20" s="293"/>
      <c r="D20" s="293"/>
      <c r="E20" s="293"/>
      <c r="F20" s="293"/>
      <c r="G20" s="293"/>
      <c r="H20" s="293"/>
      <c r="I20" s="293"/>
      <c r="J20" s="18" t="s">
        <v>204</v>
      </c>
      <c r="K20" s="18" t="s">
        <v>205</v>
      </c>
      <c r="L20" s="18" t="s">
        <v>92</v>
      </c>
      <c r="M20" s="19">
        <v>1048</v>
      </c>
      <c r="N20" s="293"/>
      <c r="O20" s="293"/>
      <c r="P20" s="309"/>
      <c r="Q20" s="309"/>
      <c r="R20" s="309"/>
      <c r="S20" s="309"/>
      <c r="T20" s="293"/>
      <c r="U20" s="293"/>
      <c r="V20" s="293"/>
      <c r="W20" s="293"/>
      <c r="X20" s="293"/>
      <c r="Y20" s="293"/>
      <c r="Z20" s="293"/>
      <c r="AA20" s="293"/>
      <c r="AB20" s="293"/>
      <c r="AC20" s="293"/>
      <c r="AD20" s="293"/>
      <c r="AE20" s="293"/>
      <c r="AF20" s="293"/>
      <c r="AG20" s="293"/>
      <c r="AH20" s="319"/>
      <c r="AI20" s="319"/>
      <c r="AJ20" s="293"/>
    </row>
    <row r="21" spans="1:36" ht="102" x14ac:dyDescent="0.25">
      <c r="A21" s="1"/>
      <c r="B21" s="294"/>
      <c r="C21" s="294"/>
      <c r="D21" s="294"/>
      <c r="E21" s="294"/>
      <c r="F21" s="294"/>
      <c r="G21" s="294"/>
      <c r="H21" s="294"/>
      <c r="I21" s="294"/>
      <c r="J21" s="18" t="s">
        <v>202</v>
      </c>
      <c r="K21" s="18" t="s">
        <v>203</v>
      </c>
      <c r="L21" s="18" t="s">
        <v>92</v>
      </c>
      <c r="M21" s="18">
        <v>895</v>
      </c>
      <c r="N21" s="294"/>
      <c r="O21" s="294"/>
      <c r="P21" s="310"/>
      <c r="Q21" s="310"/>
      <c r="R21" s="310"/>
      <c r="S21" s="310"/>
      <c r="T21" s="294"/>
      <c r="U21" s="294"/>
      <c r="V21" s="294"/>
      <c r="W21" s="294"/>
      <c r="X21" s="294"/>
      <c r="Y21" s="294"/>
      <c r="Z21" s="294"/>
      <c r="AA21" s="294"/>
      <c r="AB21" s="294"/>
      <c r="AC21" s="294"/>
      <c r="AD21" s="294"/>
      <c r="AE21" s="294"/>
      <c r="AF21" s="294"/>
      <c r="AG21" s="294"/>
      <c r="AH21" s="320"/>
      <c r="AI21" s="320"/>
      <c r="AJ21" s="294"/>
    </row>
    <row r="22" spans="1:36" ht="114.75" x14ac:dyDescent="0.25">
      <c r="A22" s="1"/>
      <c r="B22" s="327" t="s">
        <v>218</v>
      </c>
      <c r="C22" s="327" t="s">
        <v>219</v>
      </c>
      <c r="D22" s="327" t="s">
        <v>189</v>
      </c>
      <c r="E22" s="327" t="s">
        <v>190</v>
      </c>
      <c r="F22" s="327" t="s">
        <v>219</v>
      </c>
      <c r="G22" s="327" t="s">
        <v>191</v>
      </c>
      <c r="H22" s="327" t="s">
        <v>79</v>
      </c>
      <c r="I22" s="327" t="s">
        <v>79</v>
      </c>
      <c r="J22" s="18" t="s">
        <v>192</v>
      </c>
      <c r="K22" s="18" t="s">
        <v>193</v>
      </c>
      <c r="L22" s="18" t="s">
        <v>194</v>
      </c>
      <c r="M22" s="18">
        <v>4.7720000000000002</v>
      </c>
      <c r="N22" s="292" t="s">
        <v>195</v>
      </c>
      <c r="O22" s="327" t="s">
        <v>220</v>
      </c>
      <c r="P22" s="328" t="s">
        <v>197</v>
      </c>
      <c r="Q22" s="328" t="s">
        <v>85</v>
      </c>
      <c r="R22" s="328" t="s">
        <v>86</v>
      </c>
      <c r="S22" s="328" t="s">
        <v>135</v>
      </c>
      <c r="T22" s="329">
        <v>1584542</v>
      </c>
      <c r="U22" s="304">
        <v>1584542</v>
      </c>
      <c r="V22" s="304">
        <v>1584542</v>
      </c>
      <c r="W22" s="298" t="s">
        <v>136</v>
      </c>
      <c r="X22" s="298" t="s">
        <v>136</v>
      </c>
      <c r="Y22" s="298" t="s">
        <v>136</v>
      </c>
      <c r="Z22" s="292" t="s">
        <v>136</v>
      </c>
      <c r="AA22" s="301" t="s">
        <v>136</v>
      </c>
      <c r="AB22" s="304">
        <v>1584542</v>
      </c>
      <c r="AC22" s="305" t="s">
        <v>198</v>
      </c>
      <c r="AD22" s="305" t="s">
        <v>136</v>
      </c>
      <c r="AE22" s="305" t="s">
        <v>136</v>
      </c>
      <c r="AF22" s="326">
        <v>1584542</v>
      </c>
      <c r="AG22" s="317" t="s">
        <v>136</v>
      </c>
      <c r="AH22" s="318" t="s">
        <v>221</v>
      </c>
      <c r="AI22" s="318" t="s">
        <v>222</v>
      </c>
      <c r="AJ22" s="311">
        <v>45530</v>
      </c>
    </row>
    <row r="23" spans="1:36" ht="102" x14ac:dyDescent="0.25">
      <c r="A23" s="1"/>
      <c r="B23" s="327"/>
      <c r="C23" s="327"/>
      <c r="D23" s="327"/>
      <c r="E23" s="327"/>
      <c r="F23" s="327"/>
      <c r="G23" s="327"/>
      <c r="H23" s="327"/>
      <c r="I23" s="327"/>
      <c r="J23" s="18" t="s">
        <v>202</v>
      </c>
      <c r="K23" s="18" t="s">
        <v>203</v>
      </c>
      <c r="L23" s="18" t="s">
        <v>92</v>
      </c>
      <c r="M23" s="18">
        <v>93</v>
      </c>
      <c r="N23" s="293"/>
      <c r="O23" s="327"/>
      <c r="P23" s="328"/>
      <c r="Q23" s="328"/>
      <c r="R23" s="328"/>
      <c r="S23" s="328"/>
      <c r="T23" s="327"/>
      <c r="U23" s="293"/>
      <c r="V23" s="293"/>
      <c r="W23" s="299"/>
      <c r="X23" s="299"/>
      <c r="Y23" s="299"/>
      <c r="Z23" s="293"/>
      <c r="AA23" s="302"/>
      <c r="AB23" s="293"/>
      <c r="AC23" s="306"/>
      <c r="AD23" s="314"/>
      <c r="AE23" s="314"/>
      <c r="AF23" s="314"/>
      <c r="AG23" s="306"/>
      <c r="AH23" s="319"/>
      <c r="AI23" s="319"/>
      <c r="AJ23" s="306"/>
    </row>
    <row r="24" spans="1:36" ht="102" x14ac:dyDescent="0.25">
      <c r="A24" s="1"/>
      <c r="B24" s="327"/>
      <c r="C24" s="327"/>
      <c r="D24" s="327"/>
      <c r="E24" s="327"/>
      <c r="F24" s="327"/>
      <c r="G24" s="327"/>
      <c r="H24" s="327"/>
      <c r="I24" s="327"/>
      <c r="J24" s="18" t="s">
        <v>200</v>
      </c>
      <c r="K24" s="18" t="s">
        <v>201</v>
      </c>
      <c r="L24" s="18" t="s">
        <v>194</v>
      </c>
      <c r="M24" s="18">
        <v>10.97</v>
      </c>
      <c r="N24" s="293"/>
      <c r="O24" s="327"/>
      <c r="P24" s="328"/>
      <c r="Q24" s="328"/>
      <c r="R24" s="328"/>
      <c r="S24" s="328"/>
      <c r="T24" s="327"/>
      <c r="U24" s="293"/>
      <c r="V24" s="293"/>
      <c r="W24" s="299"/>
      <c r="X24" s="299"/>
      <c r="Y24" s="299"/>
      <c r="Z24" s="293"/>
      <c r="AA24" s="302"/>
      <c r="AB24" s="293"/>
      <c r="AC24" s="306"/>
      <c r="AD24" s="314"/>
      <c r="AE24" s="314"/>
      <c r="AF24" s="314"/>
      <c r="AG24" s="306"/>
      <c r="AH24" s="319"/>
      <c r="AI24" s="319"/>
      <c r="AJ24" s="306"/>
    </row>
    <row r="25" spans="1:36" ht="102" x14ac:dyDescent="0.25">
      <c r="A25" s="1"/>
      <c r="B25" s="327"/>
      <c r="C25" s="327"/>
      <c r="D25" s="327"/>
      <c r="E25" s="327"/>
      <c r="F25" s="327"/>
      <c r="G25" s="327"/>
      <c r="H25" s="327"/>
      <c r="I25" s="327"/>
      <c r="J25" s="18" t="s">
        <v>204</v>
      </c>
      <c r="K25" s="18" t="s">
        <v>205</v>
      </c>
      <c r="L25" s="18" t="s">
        <v>92</v>
      </c>
      <c r="M25" s="18">
        <v>311</v>
      </c>
      <c r="N25" s="293"/>
      <c r="O25" s="327"/>
      <c r="P25" s="328"/>
      <c r="Q25" s="328"/>
      <c r="R25" s="328"/>
      <c r="S25" s="328"/>
      <c r="T25" s="327"/>
      <c r="U25" s="293"/>
      <c r="V25" s="293"/>
      <c r="W25" s="299"/>
      <c r="X25" s="299"/>
      <c r="Y25" s="299"/>
      <c r="Z25" s="293"/>
      <c r="AA25" s="302"/>
      <c r="AB25" s="293"/>
      <c r="AC25" s="306"/>
      <c r="AD25" s="314"/>
      <c r="AE25" s="314"/>
      <c r="AF25" s="314"/>
      <c r="AG25" s="306"/>
      <c r="AH25" s="319"/>
      <c r="AI25" s="319"/>
      <c r="AJ25" s="306"/>
    </row>
    <row r="26" spans="1:36" ht="63.75" x14ac:dyDescent="0.25">
      <c r="A26" s="1"/>
      <c r="B26" s="327"/>
      <c r="C26" s="327"/>
      <c r="D26" s="327"/>
      <c r="E26" s="327"/>
      <c r="F26" s="327"/>
      <c r="G26" s="327"/>
      <c r="H26" s="327"/>
      <c r="I26" s="327"/>
      <c r="J26" s="18" t="s">
        <v>212</v>
      </c>
      <c r="K26" s="18" t="s">
        <v>213</v>
      </c>
      <c r="L26" s="18" t="s">
        <v>214</v>
      </c>
      <c r="M26" s="18">
        <v>258</v>
      </c>
      <c r="N26" s="294"/>
      <c r="O26" s="327"/>
      <c r="P26" s="328"/>
      <c r="Q26" s="328"/>
      <c r="R26" s="328"/>
      <c r="S26" s="328"/>
      <c r="T26" s="327"/>
      <c r="U26" s="294"/>
      <c r="V26" s="294"/>
      <c r="W26" s="300"/>
      <c r="X26" s="300"/>
      <c r="Y26" s="300"/>
      <c r="Z26" s="294"/>
      <c r="AA26" s="303"/>
      <c r="AB26" s="294"/>
      <c r="AC26" s="307"/>
      <c r="AD26" s="315"/>
      <c r="AE26" s="315"/>
      <c r="AF26" s="315"/>
      <c r="AG26" s="307"/>
      <c r="AH26" s="320"/>
      <c r="AI26" s="320"/>
      <c r="AJ26" s="307"/>
    </row>
    <row r="27" spans="1:36" ht="114.75" x14ac:dyDescent="0.25">
      <c r="A27" s="1"/>
      <c r="B27" s="292" t="s">
        <v>223</v>
      </c>
      <c r="C27" s="292" t="s">
        <v>224</v>
      </c>
      <c r="D27" s="292" t="s">
        <v>189</v>
      </c>
      <c r="E27" s="292" t="s">
        <v>190</v>
      </c>
      <c r="F27" s="292" t="s">
        <v>224</v>
      </c>
      <c r="G27" s="292" t="s">
        <v>191</v>
      </c>
      <c r="H27" s="292" t="s">
        <v>79</v>
      </c>
      <c r="I27" s="292" t="s">
        <v>79</v>
      </c>
      <c r="J27" s="18" t="s">
        <v>192</v>
      </c>
      <c r="K27" s="18" t="s">
        <v>193</v>
      </c>
      <c r="L27" s="18" t="s">
        <v>194</v>
      </c>
      <c r="M27" s="18">
        <v>14.446999999999999</v>
      </c>
      <c r="N27" s="292" t="s">
        <v>195</v>
      </c>
      <c r="O27" s="292" t="s">
        <v>225</v>
      </c>
      <c r="P27" s="308" t="s">
        <v>197</v>
      </c>
      <c r="Q27" s="308" t="s">
        <v>85</v>
      </c>
      <c r="R27" s="308" t="s">
        <v>86</v>
      </c>
      <c r="S27" s="308" t="s">
        <v>135</v>
      </c>
      <c r="T27" s="304">
        <f>U27+U33</f>
        <v>8464835.2200000007</v>
      </c>
      <c r="U27" s="304">
        <v>6758500</v>
      </c>
      <c r="V27" s="304">
        <v>6758500</v>
      </c>
      <c r="W27" s="298" t="s">
        <v>136</v>
      </c>
      <c r="X27" s="298" t="s">
        <v>136</v>
      </c>
      <c r="Y27" s="298" t="s">
        <v>136</v>
      </c>
      <c r="Z27" s="292" t="s">
        <v>136</v>
      </c>
      <c r="AA27" s="301" t="s">
        <v>136</v>
      </c>
      <c r="AB27" s="304">
        <v>11154125.800000001</v>
      </c>
      <c r="AC27" s="305" t="s">
        <v>198</v>
      </c>
      <c r="AD27" s="305" t="s">
        <v>136</v>
      </c>
      <c r="AE27" s="305" t="s">
        <v>136</v>
      </c>
      <c r="AF27" s="316">
        <v>6758500</v>
      </c>
      <c r="AG27" s="317" t="s">
        <v>136</v>
      </c>
      <c r="AH27" s="318" t="s">
        <v>164</v>
      </c>
      <c r="AI27" s="321" t="s">
        <v>515</v>
      </c>
      <c r="AJ27" s="311">
        <v>45379</v>
      </c>
    </row>
    <row r="28" spans="1:36" ht="102" x14ac:dyDescent="0.25">
      <c r="A28" s="1"/>
      <c r="B28" s="293"/>
      <c r="C28" s="293"/>
      <c r="D28" s="293"/>
      <c r="E28" s="293"/>
      <c r="F28" s="293"/>
      <c r="G28" s="293"/>
      <c r="H28" s="293"/>
      <c r="I28" s="293"/>
      <c r="J28" s="18" t="s">
        <v>200</v>
      </c>
      <c r="K28" s="18" t="s">
        <v>201</v>
      </c>
      <c r="L28" s="18" t="s">
        <v>194</v>
      </c>
      <c r="M28" s="18">
        <v>17.399000000000001</v>
      </c>
      <c r="N28" s="293"/>
      <c r="O28" s="293"/>
      <c r="P28" s="309"/>
      <c r="Q28" s="309"/>
      <c r="R28" s="309"/>
      <c r="S28" s="309"/>
      <c r="T28" s="324"/>
      <c r="U28" s="293"/>
      <c r="V28" s="293"/>
      <c r="W28" s="299"/>
      <c r="X28" s="299"/>
      <c r="Y28" s="299"/>
      <c r="Z28" s="293"/>
      <c r="AA28" s="302"/>
      <c r="AB28" s="293"/>
      <c r="AC28" s="306"/>
      <c r="AD28" s="314"/>
      <c r="AE28" s="314"/>
      <c r="AF28" s="306"/>
      <c r="AG28" s="306"/>
      <c r="AH28" s="319"/>
      <c r="AI28" s="322"/>
      <c r="AJ28" s="312"/>
    </row>
    <row r="29" spans="1:36" ht="102" x14ac:dyDescent="0.25">
      <c r="A29" s="1"/>
      <c r="B29" s="293"/>
      <c r="C29" s="293"/>
      <c r="D29" s="293"/>
      <c r="E29" s="293"/>
      <c r="F29" s="293"/>
      <c r="G29" s="293"/>
      <c r="H29" s="293"/>
      <c r="I29" s="293"/>
      <c r="J29" s="18" t="s">
        <v>202</v>
      </c>
      <c r="K29" s="18" t="s">
        <v>203</v>
      </c>
      <c r="L29" s="18" t="s">
        <v>92</v>
      </c>
      <c r="M29" s="18">
        <v>725</v>
      </c>
      <c r="N29" s="293"/>
      <c r="O29" s="293"/>
      <c r="P29" s="309"/>
      <c r="Q29" s="309"/>
      <c r="R29" s="309"/>
      <c r="S29" s="309"/>
      <c r="T29" s="324"/>
      <c r="U29" s="293"/>
      <c r="V29" s="293"/>
      <c r="W29" s="299"/>
      <c r="X29" s="299"/>
      <c r="Y29" s="299"/>
      <c r="Z29" s="293"/>
      <c r="AA29" s="302"/>
      <c r="AB29" s="293"/>
      <c r="AC29" s="306"/>
      <c r="AD29" s="314"/>
      <c r="AE29" s="314"/>
      <c r="AF29" s="306"/>
      <c r="AG29" s="306"/>
      <c r="AH29" s="319"/>
      <c r="AI29" s="322"/>
      <c r="AJ29" s="312"/>
    </row>
    <row r="30" spans="1:36" ht="76.5" x14ac:dyDescent="0.25">
      <c r="A30" s="1"/>
      <c r="B30" s="293"/>
      <c r="C30" s="293"/>
      <c r="D30" s="293"/>
      <c r="E30" s="293"/>
      <c r="F30" s="293"/>
      <c r="G30" s="293"/>
      <c r="H30" s="293"/>
      <c r="I30" s="293"/>
      <c r="J30" s="18" t="s">
        <v>206</v>
      </c>
      <c r="K30" s="18" t="s">
        <v>207</v>
      </c>
      <c r="L30" s="18" t="s">
        <v>208</v>
      </c>
      <c r="M30" s="125">
        <v>40</v>
      </c>
      <c r="N30" s="293"/>
      <c r="O30" s="293"/>
      <c r="P30" s="309"/>
      <c r="Q30" s="309"/>
      <c r="R30" s="309"/>
      <c r="S30" s="309"/>
      <c r="T30" s="324"/>
      <c r="U30" s="293"/>
      <c r="V30" s="293"/>
      <c r="W30" s="299"/>
      <c r="X30" s="299"/>
      <c r="Y30" s="299"/>
      <c r="Z30" s="293"/>
      <c r="AA30" s="302"/>
      <c r="AB30" s="293"/>
      <c r="AC30" s="306"/>
      <c r="AD30" s="314"/>
      <c r="AE30" s="314"/>
      <c r="AF30" s="306"/>
      <c r="AG30" s="306"/>
      <c r="AH30" s="319"/>
      <c r="AI30" s="322"/>
      <c r="AJ30" s="312"/>
    </row>
    <row r="31" spans="1:36" ht="102" x14ac:dyDescent="0.25">
      <c r="A31" s="1"/>
      <c r="B31" s="293"/>
      <c r="C31" s="293"/>
      <c r="D31" s="293"/>
      <c r="E31" s="293"/>
      <c r="F31" s="293"/>
      <c r="G31" s="293"/>
      <c r="H31" s="293"/>
      <c r="I31" s="293"/>
      <c r="J31" s="18" t="s">
        <v>204</v>
      </c>
      <c r="K31" s="18" t="s">
        <v>205</v>
      </c>
      <c r="L31" s="18" t="s">
        <v>92</v>
      </c>
      <c r="M31" s="133">
        <v>3672</v>
      </c>
      <c r="N31" s="293"/>
      <c r="O31" s="293"/>
      <c r="P31" s="309"/>
      <c r="Q31" s="309"/>
      <c r="R31" s="309"/>
      <c r="S31" s="309"/>
      <c r="T31" s="324"/>
      <c r="U31" s="293"/>
      <c r="V31" s="293"/>
      <c r="W31" s="299"/>
      <c r="X31" s="299"/>
      <c r="Y31" s="299"/>
      <c r="Z31" s="293"/>
      <c r="AA31" s="302"/>
      <c r="AB31" s="293"/>
      <c r="AC31" s="306"/>
      <c r="AD31" s="314"/>
      <c r="AE31" s="314"/>
      <c r="AF31" s="306"/>
      <c r="AG31" s="306"/>
      <c r="AH31" s="319"/>
      <c r="AI31" s="322"/>
      <c r="AJ31" s="312"/>
    </row>
    <row r="32" spans="1:36" ht="63.75" x14ac:dyDescent="0.25">
      <c r="A32" s="1"/>
      <c r="B32" s="293"/>
      <c r="C32" s="294"/>
      <c r="D32" s="294"/>
      <c r="E32" s="294"/>
      <c r="F32" s="294"/>
      <c r="G32" s="294"/>
      <c r="H32" s="294"/>
      <c r="I32" s="294"/>
      <c r="J32" s="18" t="s">
        <v>212</v>
      </c>
      <c r="K32" s="18" t="s">
        <v>213</v>
      </c>
      <c r="L32" s="18" t="s">
        <v>214</v>
      </c>
      <c r="M32" s="133">
        <v>2979</v>
      </c>
      <c r="N32" s="294"/>
      <c r="O32" s="294"/>
      <c r="P32" s="310"/>
      <c r="Q32" s="310"/>
      <c r="R32" s="310"/>
      <c r="S32" s="310"/>
      <c r="T32" s="324"/>
      <c r="U32" s="294"/>
      <c r="V32" s="294"/>
      <c r="W32" s="300"/>
      <c r="X32" s="300"/>
      <c r="Y32" s="300"/>
      <c r="Z32" s="294"/>
      <c r="AA32" s="303"/>
      <c r="AB32" s="294"/>
      <c r="AC32" s="307"/>
      <c r="AD32" s="315"/>
      <c r="AE32" s="315"/>
      <c r="AF32" s="307"/>
      <c r="AG32" s="307"/>
      <c r="AH32" s="319"/>
      <c r="AI32" s="322"/>
      <c r="AJ32" s="312"/>
    </row>
    <row r="33" spans="1:36" ht="114.75" x14ac:dyDescent="0.25">
      <c r="A33" s="1"/>
      <c r="B33" s="293"/>
      <c r="C33" s="292" t="s">
        <v>226</v>
      </c>
      <c r="D33" s="292" t="s">
        <v>189</v>
      </c>
      <c r="E33" s="292" t="s">
        <v>190</v>
      </c>
      <c r="F33" s="292" t="s">
        <v>226</v>
      </c>
      <c r="G33" s="292" t="s">
        <v>191</v>
      </c>
      <c r="H33" s="292" t="s">
        <v>79</v>
      </c>
      <c r="I33" s="292" t="s">
        <v>79</v>
      </c>
      <c r="J33" s="18" t="s">
        <v>192</v>
      </c>
      <c r="K33" s="18" t="s">
        <v>193</v>
      </c>
      <c r="L33" s="18" t="s">
        <v>194</v>
      </c>
      <c r="M33" s="18">
        <v>4.4000000000000004</v>
      </c>
      <c r="N33" s="292" t="s">
        <v>195</v>
      </c>
      <c r="O33" s="292" t="s">
        <v>227</v>
      </c>
      <c r="P33" s="308" t="s">
        <v>197</v>
      </c>
      <c r="Q33" s="308" t="s">
        <v>85</v>
      </c>
      <c r="R33" s="308" t="s">
        <v>86</v>
      </c>
      <c r="S33" s="308" t="s">
        <v>135</v>
      </c>
      <c r="T33" s="324"/>
      <c r="U33" s="304">
        <v>1706335.22</v>
      </c>
      <c r="V33" s="304">
        <v>1706335.22</v>
      </c>
      <c r="W33" s="298" t="s">
        <v>136</v>
      </c>
      <c r="X33" s="298" t="s">
        <v>136</v>
      </c>
      <c r="Y33" s="298" t="s">
        <v>136</v>
      </c>
      <c r="Z33" s="292" t="s">
        <v>136</v>
      </c>
      <c r="AA33" s="301" t="s">
        <v>136</v>
      </c>
      <c r="AB33" s="304">
        <v>3629540.22</v>
      </c>
      <c r="AC33" s="305" t="s">
        <v>198</v>
      </c>
      <c r="AD33" s="305" t="s">
        <v>136</v>
      </c>
      <c r="AE33" s="305" t="s">
        <v>136</v>
      </c>
      <c r="AF33" s="317">
        <v>1706335.22</v>
      </c>
      <c r="AG33" s="317" t="s">
        <v>136</v>
      </c>
      <c r="AH33" s="319"/>
      <c r="AI33" s="322"/>
      <c r="AJ33" s="312"/>
    </row>
    <row r="34" spans="1:36" ht="102" x14ac:dyDescent="0.25">
      <c r="A34" s="1"/>
      <c r="B34" s="293"/>
      <c r="C34" s="293"/>
      <c r="D34" s="293"/>
      <c r="E34" s="293"/>
      <c r="F34" s="293"/>
      <c r="G34" s="293"/>
      <c r="H34" s="293"/>
      <c r="I34" s="293"/>
      <c r="J34" s="18" t="s">
        <v>200</v>
      </c>
      <c r="K34" s="18" t="s">
        <v>201</v>
      </c>
      <c r="L34" s="18" t="s">
        <v>194</v>
      </c>
      <c r="M34" s="18">
        <v>8.6999999999999993</v>
      </c>
      <c r="N34" s="293"/>
      <c r="O34" s="293"/>
      <c r="P34" s="309"/>
      <c r="Q34" s="309"/>
      <c r="R34" s="309"/>
      <c r="S34" s="309"/>
      <c r="T34" s="324"/>
      <c r="U34" s="293"/>
      <c r="V34" s="293"/>
      <c r="W34" s="299"/>
      <c r="X34" s="299"/>
      <c r="Y34" s="299"/>
      <c r="Z34" s="293"/>
      <c r="AA34" s="302"/>
      <c r="AB34" s="293"/>
      <c r="AC34" s="306"/>
      <c r="AD34" s="314"/>
      <c r="AE34" s="314"/>
      <c r="AF34" s="306"/>
      <c r="AG34" s="306"/>
      <c r="AH34" s="319"/>
      <c r="AI34" s="322"/>
      <c r="AJ34" s="312"/>
    </row>
    <row r="35" spans="1:36" ht="63.75" x14ac:dyDescent="0.25">
      <c r="A35" s="1"/>
      <c r="B35" s="293"/>
      <c r="C35" s="293"/>
      <c r="D35" s="293"/>
      <c r="E35" s="293"/>
      <c r="F35" s="293"/>
      <c r="G35" s="293"/>
      <c r="H35" s="293"/>
      <c r="I35" s="293"/>
      <c r="J35" s="18" t="s">
        <v>212</v>
      </c>
      <c r="K35" s="18" t="s">
        <v>213</v>
      </c>
      <c r="L35" s="18" t="s">
        <v>214</v>
      </c>
      <c r="M35" s="18">
        <v>607</v>
      </c>
      <c r="N35" s="293"/>
      <c r="O35" s="293"/>
      <c r="P35" s="309"/>
      <c r="Q35" s="309"/>
      <c r="R35" s="309"/>
      <c r="S35" s="309"/>
      <c r="T35" s="324"/>
      <c r="U35" s="293"/>
      <c r="V35" s="293"/>
      <c r="W35" s="299"/>
      <c r="X35" s="299"/>
      <c r="Y35" s="299"/>
      <c r="Z35" s="293"/>
      <c r="AA35" s="302"/>
      <c r="AB35" s="293"/>
      <c r="AC35" s="306"/>
      <c r="AD35" s="314"/>
      <c r="AE35" s="314"/>
      <c r="AF35" s="306"/>
      <c r="AG35" s="306"/>
      <c r="AH35" s="319"/>
      <c r="AI35" s="322"/>
      <c r="AJ35" s="312"/>
    </row>
    <row r="36" spans="1:36" ht="76.5" x14ac:dyDescent="0.25">
      <c r="A36" s="1"/>
      <c r="B36" s="293"/>
      <c r="C36" s="293"/>
      <c r="D36" s="293"/>
      <c r="E36" s="293"/>
      <c r="F36" s="293"/>
      <c r="G36" s="293"/>
      <c r="H36" s="293"/>
      <c r="I36" s="293"/>
      <c r="J36" s="18" t="s">
        <v>206</v>
      </c>
      <c r="K36" s="18" t="s">
        <v>207</v>
      </c>
      <c r="L36" s="18" t="s">
        <v>208</v>
      </c>
      <c r="M36" s="18">
        <v>1920</v>
      </c>
      <c r="N36" s="293"/>
      <c r="O36" s="293"/>
      <c r="P36" s="309"/>
      <c r="Q36" s="309"/>
      <c r="R36" s="309"/>
      <c r="S36" s="309"/>
      <c r="T36" s="324"/>
      <c r="U36" s="293"/>
      <c r="V36" s="293"/>
      <c r="W36" s="299"/>
      <c r="X36" s="299"/>
      <c r="Y36" s="299"/>
      <c r="Z36" s="293"/>
      <c r="AA36" s="302"/>
      <c r="AB36" s="293"/>
      <c r="AC36" s="306"/>
      <c r="AD36" s="314"/>
      <c r="AE36" s="314"/>
      <c r="AF36" s="306"/>
      <c r="AG36" s="306"/>
      <c r="AH36" s="319"/>
      <c r="AI36" s="322"/>
      <c r="AJ36" s="312"/>
    </row>
    <row r="37" spans="1:36" ht="102" x14ac:dyDescent="0.25">
      <c r="A37" s="1"/>
      <c r="B37" s="293"/>
      <c r="C37" s="293"/>
      <c r="D37" s="293"/>
      <c r="E37" s="293"/>
      <c r="F37" s="293"/>
      <c r="G37" s="293"/>
      <c r="H37" s="293"/>
      <c r="I37" s="293"/>
      <c r="J37" s="18" t="s">
        <v>204</v>
      </c>
      <c r="K37" s="18" t="s">
        <v>205</v>
      </c>
      <c r="L37" s="18" t="s">
        <v>92</v>
      </c>
      <c r="M37" s="18">
        <v>562</v>
      </c>
      <c r="N37" s="293"/>
      <c r="O37" s="293"/>
      <c r="P37" s="309"/>
      <c r="Q37" s="309"/>
      <c r="R37" s="309"/>
      <c r="S37" s="309"/>
      <c r="T37" s="324"/>
      <c r="U37" s="293"/>
      <c r="V37" s="293"/>
      <c r="W37" s="299"/>
      <c r="X37" s="299"/>
      <c r="Y37" s="299"/>
      <c r="Z37" s="293"/>
      <c r="AA37" s="302"/>
      <c r="AB37" s="293"/>
      <c r="AC37" s="306"/>
      <c r="AD37" s="314"/>
      <c r="AE37" s="314"/>
      <c r="AF37" s="306"/>
      <c r="AG37" s="306"/>
      <c r="AH37" s="319"/>
      <c r="AI37" s="322"/>
      <c r="AJ37" s="312"/>
    </row>
    <row r="38" spans="1:36" ht="102" x14ac:dyDescent="0.25">
      <c r="A38" s="1"/>
      <c r="B38" s="294"/>
      <c r="C38" s="294"/>
      <c r="D38" s="294"/>
      <c r="E38" s="294"/>
      <c r="F38" s="294"/>
      <c r="G38" s="294"/>
      <c r="H38" s="294"/>
      <c r="I38" s="294"/>
      <c r="J38" s="18" t="s">
        <v>202</v>
      </c>
      <c r="K38" s="18" t="s">
        <v>203</v>
      </c>
      <c r="L38" s="18" t="s">
        <v>92</v>
      </c>
      <c r="M38" s="18">
        <v>6513</v>
      </c>
      <c r="N38" s="294"/>
      <c r="O38" s="294"/>
      <c r="P38" s="310"/>
      <c r="Q38" s="310"/>
      <c r="R38" s="310"/>
      <c r="S38" s="310"/>
      <c r="T38" s="325"/>
      <c r="U38" s="294"/>
      <c r="V38" s="294"/>
      <c r="W38" s="300"/>
      <c r="X38" s="300"/>
      <c r="Y38" s="300"/>
      <c r="Z38" s="294"/>
      <c r="AA38" s="303"/>
      <c r="AB38" s="294"/>
      <c r="AC38" s="307"/>
      <c r="AD38" s="315"/>
      <c r="AE38" s="315"/>
      <c r="AF38" s="307"/>
      <c r="AG38" s="307"/>
      <c r="AH38" s="320"/>
      <c r="AI38" s="323"/>
      <c r="AJ38" s="313"/>
    </row>
    <row r="39" spans="1:36" ht="63.75" x14ac:dyDescent="0.25">
      <c r="B39" s="253" t="s">
        <v>493</v>
      </c>
      <c r="C39" s="292" t="s">
        <v>494</v>
      </c>
      <c r="D39" s="266" t="s">
        <v>495</v>
      </c>
      <c r="E39" s="266" t="s">
        <v>496</v>
      </c>
      <c r="F39" s="266" t="s">
        <v>494</v>
      </c>
      <c r="G39" s="266" t="s">
        <v>497</v>
      </c>
      <c r="H39" s="266" t="s">
        <v>79</v>
      </c>
      <c r="I39" s="266" t="s">
        <v>79</v>
      </c>
      <c r="J39" s="18" t="s">
        <v>498</v>
      </c>
      <c r="K39" s="18" t="s">
        <v>499</v>
      </c>
      <c r="L39" s="18" t="s">
        <v>500</v>
      </c>
      <c r="M39" s="124">
        <v>177988.12</v>
      </c>
      <c r="N39" s="266" t="s">
        <v>82</v>
      </c>
      <c r="O39" s="266" t="s">
        <v>102</v>
      </c>
      <c r="P39" s="253" t="s">
        <v>197</v>
      </c>
      <c r="Q39" s="253" t="s">
        <v>85</v>
      </c>
      <c r="R39" s="253" t="s">
        <v>86</v>
      </c>
      <c r="S39" s="269" t="s">
        <v>135</v>
      </c>
      <c r="T39" s="295">
        <v>173400</v>
      </c>
      <c r="U39" s="263">
        <v>173400</v>
      </c>
      <c r="V39" s="263">
        <v>173400</v>
      </c>
      <c r="W39" s="266" t="s">
        <v>136</v>
      </c>
      <c r="X39" s="266" t="s">
        <v>136</v>
      </c>
      <c r="Y39" s="266" t="s">
        <v>136</v>
      </c>
      <c r="Z39" s="266" t="s">
        <v>136</v>
      </c>
      <c r="AA39" s="260" t="s">
        <v>136</v>
      </c>
      <c r="AB39" s="263">
        <v>30600</v>
      </c>
      <c r="AC39" s="253" t="s">
        <v>198</v>
      </c>
      <c r="AD39" s="253" t="s">
        <v>136</v>
      </c>
      <c r="AE39" s="253" t="s">
        <v>136</v>
      </c>
      <c r="AF39" s="263">
        <v>173400</v>
      </c>
      <c r="AG39" s="253" t="s">
        <v>136</v>
      </c>
      <c r="AH39" s="256" t="s">
        <v>375</v>
      </c>
      <c r="AI39" s="256" t="s">
        <v>221</v>
      </c>
      <c r="AJ39" s="288">
        <v>45462</v>
      </c>
    </row>
    <row r="40" spans="1:36" ht="51" x14ac:dyDescent="0.25">
      <c r="B40" s="254"/>
      <c r="C40" s="293"/>
      <c r="D40" s="267"/>
      <c r="E40" s="267"/>
      <c r="F40" s="267"/>
      <c r="G40" s="267"/>
      <c r="H40" s="267"/>
      <c r="I40" s="267"/>
      <c r="J40" s="18" t="s">
        <v>501</v>
      </c>
      <c r="K40" s="18" t="s">
        <v>502</v>
      </c>
      <c r="L40" s="18" t="s">
        <v>503</v>
      </c>
      <c r="M40" s="18">
        <v>302</v>
      </c>
      <c r="N40" s="267"/>
      <c r="O40" s="267"/>
      <c r="P40" s="254"/>
      <c r="Q40" s="254"/>
      <c r="R40" s="254"/>
      <c r="S40" s="270"/>
      <c r="T40" s="296"/>
      <c r="U40" s="264"/>
      <c r="V40" s="264"/>
      <c r="W40" s="267"/>
      <c r="X40" s="267"/>
      <c r="Y40" s="267"/>
      <c r="Z40" s="267"/>
      <c r="AA40" s="261"/>
      <c r="AB40" s="264"/>
      <c r="AC40" s="254"/>
      <c r="AD40" s="254"/>
      <c r="AE40" s="254"/>
      <c r="AF40" s="264"/>
      <c r="AG40" s="254"/>
      <c r="AH40" s="257"/>
      <c r="AI40" s="257"/>
      <c r="AJ40" s="288"/>
    </row>
    <row r="41" spans="1:36" ht="89.25" x14ac:dyDescent="0.25">
      <c r="B41" s="255"/>
      <c r="C41" s="294"/>
      <c r="D41" s="268"/>
      <c r="E41" s="268"/>
      <c r="F41" s="268"/>
      <c r="G41" s="268"/>
      <c r="H41" s="268"/>
      <c r="I41" s="268"/>
      <c r="J41" s="18" t="s">
        <v>504</v>
      </c>
      <c r="K41" s="18" t="s">
        <v>505</v>
      </c>
      <c r="L41" s="18" t="s">
        <v>147</v>
      </c>
      <c r="M41" s="18">
        <v>1</v>
      </c>
      <c r="N41" s="268"/>
      <c r="O41" s="268"/>
      <c r="P41" s="255"/>
      <c r="Q41" s="255"/>
      <c r="R41" s="255"/>
      <c r="S41" s="271"/>
      <c r="T41" s="297"/>
      <c r="U41" s="265"/>
      <c r="V41" s="265"/>
      <c r="W41" s="268"/>
      <c r="X41" s="268"/>
      <c r="Y41" s="268"/>
      <c r="Z41" s="268"/>
      <c r="AA41" s="262"/>
      <c r="AB41" s="265"/>
      <c r="AC41" s="255"/>
      <c r="AD41" s="255"/>
      <c r="AE41" s="255"/>
      <c r="AF41" s="265"/>
      <c r="AG41" s="255"/>
      <c r="AH41" s="258"/>
      <c r="AI41" s="258"/>
      <c r="AJ41" s="288"/>
    </row>
    <row r="42" spans="1:36" ht="63.75" x14ac:dyDescent="0.25">
      <c r="B42" s="253" t="s">
        <v>506</v>
      </c>
      <c r="C42" s="292" t="s">
        <v>507</v>
      </c>
      <c r="D42" s="266" t="s">
        <v>495</v>
      </c>
      <c r="E42" s="266" t="s">
        <v>496</v>
      </c>
      <c r="F42" s="266" t="s">
        <v>507</v>
      </c>
      <c r="G42" s="266" t="s">
        <v>497</v>
      </c>
      <c r="H42" s="266" t="s">
        <v>79</v>
      </c>
      <c r="I42" s="266" t="s">
        <v>79</v>
      </c>
      <c r="J42" s="125" t="s">
        <v>498</v>
      </c>
      <c r="K42" s="125" t="s">
        <v>499</v>
      </c>
      <c r="L42" s="125" t="s">
        <v>500</v>
      </c>
      <c r="M42" s="126">
        <v>260010</v>
      </c>
      <c r="N42" s="266" t="s">
        <v>195</v>
      </c>
      <c r="O42" s="266" t="s">
        <v>508</v>
      </c>
      <c r="P42" s="253" t="s">
        <v>197</v>
      </c>
      <c r="Q42" s="253" t="s">
        <v>85</v>
      </c>
      <c r="R42" s="253" t="s">
        <v>86</v>
      </c>
      <c r="S42" s="269" t="s">
        <v>135</v>
      </c>
      <c r="T42" s="263">
        <v>245565</v>
      </c>
      <c r="U42" s="289">
        <v>245565</v>
      </c>
      <c r="V42" s="263">
        <v>245565</v>
      </c>
      <c r="W42" s="266" t="s">
        <v>136</v>
      </c>
      <c r="X42" s="266" t="s">
        <v>136</v>
      </c>
      <c r="Y42" s="266" t="s">
        <v>136</v>
      </c>
      <c r="Z42" s="266" t="s">
        <v>136</v>
      </c>
      <c r="AA42" s="260" t="s">
        <v>136</v>
      </c>
      <c r="AB42" s="263">
        <v>43335</v>
      </c>
      <c r="AC42" s="253" t="s">
        <v>198</v>
      </c>
      <c r="AD42" s="253" t="s">
        <v>136</v>
      </c>
      <c r="AE42" s="253" t="s">
        <v>136</v>
      </c>
      <c r="AF42" s="263">
        <v>245565</v>
      </c>
      <c r="AG42" s="253" t="s">
        <v>136</v>
      </c>
      <c r="AH42" s="256" t="s">
        <v>510</v>
      </c>
      <c r="AI42" s="256" t="s">
        <v>554</v>
      </c>
      <c r="AJ42" s="286" t="s">
        <v>136</v>
      </c>
    </row>
    <row r="43" spans="1:36" ht="51" x14ac:dyDescent="0.25">
      <c r="B43" s="254"/>
      <c r="C43" s="293"/>
      <c r="D43" s="267"/>
      <c r="E43" s="267"/>
      <c r="F43" s="267"/>
      <c r="G43" s="267"/>
      <c r="H43" s="267"/>
      <c r="I43" s="267"/>
      <c r="J43" s="127" t="s">
        <v>501</v>
      </c>
      <c r="K43" s="127" t="s">
        <v>502</v>
      </c>
      <c r="L43" s="127" t="s">
        <v>503</v>
      </c>
      <c r="M43" s="127">
        <v>250</v>
      </c>
      <c r="N43" s="267"/>
      <c r="O43" s="267"/>
      <c r="P43" s="254"/>
      <c r="Q43" s="254"/>
      <c r="R43" s="254"/>
      <c r="S43" s="270"/>
      <c r="T43" s="264"/>
      <c r="U43" s="290"/>
      <c r="V43" s="264"/>
      <c r="W43" s="267"/>
      <c r="X43" s="267"/>
      <c r="Y43" s="267"/>
      <c r="Z43" s="267"/>
      <c r="AA43" s="261"/>
      <c r="AB43" s="264"/>
      <c r="AC43" s="254"/>
      <c r="AD43" s="254"/>
      <c r="AE43" s="254"/>
      <c r="AF43" s="264"/>
      <c r="AG43" s="254"/>
      <c r="AH43" s="257"/>
      <c r="AI43" s="257"/>
      <c r="AJ43" s="286"/>
    </row>
    <row r="44" spans="1:36" ht="89.25" x14ac:dyDescent="0.25">
      <c r="B44" s="255"/>
      <c r="C44" s="294"/>
      <c r="D44" s="268"/>
      <c r="E44" s="268"/>
      <c r="F44" s="268"/>
      <c r="G44" s="268"/>
      <c r="H44" s="268"/>
      <c r="I44" s="268"/>
      <c r="J44" s="18" t="s">
        <v>504</v>
      </c>
      <c r="K44" s="18" t="s">
        <v>505</v>
      </c>
      <c r="L44" s="18" t="s">
        <v>147</v>
      </c>
      <c r="M44" s="18">
        <v>1</v>
      </c>
      <c r="N44" s="268"/>
      <c r="O44" s="268"/>
      <c r="P44" s="255"/>
      <c r="Q44" s="255"/>
      <c r="R44" s="255"/>
      <c r="S44" s="271"/>
      <c r="T44" s="265"/>
      <c r="U44" s="291"/>
      <c r="V44" s="265"/>
      <c r="W44" s="268"/>
      <c r="X44" s="268"/>
      <c r="Y44" s="268"/>
      <c r="Z44" s="268"/>
      <c r="AA44" s="262"/>
      <c r="AB44" s="265"/>
      <c r="AC44" s="255"/>
      <c r="AD44" s="255"/>
      <c r="AE44" s="255"/>
      <c r="AF44" s="265"/>
      <c r="AG44" s="255"/>
      <c r="AH44" s="258"/>
      <c r="AI44" s="258"/>
      <c r="AJ44" s="286"/>
    </row>
    <row r="45" spans="1:36" ht="63.75" x14ac:dyDescent="0.25">
      <c r="B45" s="253" t="s">
        <v>511</v>
      </c>
      <c r="C45" s="274" t="s">
        <v>512</v>
      </c>
      <c r="D45" s="266" t="s">
        <v>495</v>
      </c>
      <c r="E45" s="266" t="s">
        <v>496</v>
      </c>
      <c r="F45" s="266" t="s">
        <v>512</v>
      </c>
      <c r="G45" s="266" t="s">
        <v>497</v>
      </c>
      <c r="H45" s="266" t="s">
        <v>79</v>
      </c>
      <c r="I45" s="266" t="s">
        <v>79</v>
      </c>
      <c r="J45" s="18" t="s">
        <v>498</v>
      </c>
      <c r="K45" s="18" t="s">
        <v>499</v>
      </c>
      <c r="L45" s="18" t="s">
        <v>500</v>
      </c>
      <c r="M45" s="124">
        <v>990000</v>
      </c>
      <c r="N45" s="266" t="s">
        <v>195</v>
      </c>
      <c r="O45" s="266" t="s">
        <v>508</v>
      </c>
      <c r="P45" s="253" t="s">
        <v>197</v>
      </c>
      <c r="Q45" s="253" t="s">
        <v>85</v>
      </c>
      <c r="R45" s="253" t="s">
        <v>86</v>
      </c>
      <c r="S45" s="269" t="s">
        <v>135</v>
      </c>
      <c r="T45" s="263">
        <v>935000</v>
      </c>
      <c r="U45" s="263">
        <v>935000</v>
      </c>
      <c r="V45" s="263">
        <v>935000</v>
      </c>
      <c r="W45" s="266" t="s">
        <v>136</v>
      </c>
      <c r="X45" s="266" t="s">
        <v>136</v>
      </c>
      <c r="Y45" s="266" t="s">
        <v>136</v>
      </c>
      <c r="Z45" s="266" t="s">
        <v>136</v>
      </c>
      <c r="AA45" s="260" t="s">
        <v>136</v>
      </c>
      <c r="AB45" s="263">
        <v>165000</v>
      </c>
      <c r="AC45" s="253" t="s">
        <v>198</v>
      </c>
      <c r="AD45" s="253" t="s">
        <v>136</v>
      </c>
      <c r="AE45" s="253" t="s">
        <v>136</v>
      </c>
      <c r="AF45" s="263">
        <v>935000</v>
      </c>
      <c r="AG45" s="253" t="s">
        <v>136</v>
      </c>
      <c r="AH45" s="256" t="s">
        <v>221</v>
      </c>
      <c r="AI45" s="256" t="s">
        <v>554</v>
      </c>
      <c r="AJ45" s="288">
        <v>45532</v>
      </c>
    </row>
    <row r="46" spans="1:36" ht="51" x14ac:dyDescent="0.25">
      <c r="B46" s="254"/>
      <c r="C46" s="275"/>
      <c r="D46" s="267"/>
      <c r="E46" s="267"/>
      <c r="F46" s="267"/>
      <c r="G46" s="267"/>
      <c r="H46" s="267"/>
      <c r="I46" s="267"/>
      <c r="J46" s="18" t="s">
        <v>501</v>
      </c>
      <c r="K46" s="18" t="s">
        <v>502</v>
      </c>
      <c r="L46" s="18" t="s">
        <v>503</v>
      </c>
      <c r="M46" s="18">
        <v>801</v>
      </c>
      <c r="N46" s="267"/>
      <c r="O46" s="267"/>
      <c r="P46" s="254"/>
      <c r="Q46" s="254"/>
      <c r="R46" s="254"/>
      <c r="S46" s="270"/>
      <c r="T46" s="264"/>
      <c r="U46" s="264"/>
      <c r="V46" s="264"/>
      <c r="W46" s="267"/>
      <c r="X46" s="267"/>
      <c r="Y46" s="267"/>
      <c r="Z46" s="267"/>
      <c r="AA46" s="261"/>
      <c r="AB46" s="264"/>
      <c r="AC46" s="254"/>
      <c r="AD46" s="254"/>
      <c r="AE46" s="254"/>
      <c r="AF46" s="264"/>
      <c r="AG46" s="254"/>
      <c r="AH46" s="257"/>
      <c r="AI46" s="257"/>
      <c r="AJ46" s="286"/>
    </row>
    <row r="47" spans="1:36" ht="89.25" x14ac:dyDescent="0.25">
      <c r="B47" s="255"/>
      <c r="C47" s="276"/>
      <c r="D47" s="268"/>
      <c r="E47" s="268"/>
      <c r="F47" s="268"/>
      <c r="G47" s="268"/>
      <c r="H47" s="268"/>
      <c r="I47" s="268"/>
      <c r="J47" s="18" t="s">
        <v>504</v>
      </c>
      <c r="K47" s="18" t="s">
        <v>505</v>
      </c>
      <c r="L47" s="18" t="s">
        <v>147</v>
      </c>
      <c r="M47" s="18">
        <v>1</v>
      </c>
      <c r="N47" s="268"/>
      <c r="O47" s="268"/>
      <c r="P47" s="255"/>
      <c r="Q47" s="255"/>
      <c r="R47" s="255"/>
      <c r="S47" s="271"/>
      <c r="T47" s="265"/>
      <c r="U47" s="265"/>
      <c r="V47" s="265"/>
      <c r="W47" s="268"/>
      <c r="X47" s="268"/>
      <c r="Y47" s="268"/>
      <c r="Z47" s="268"/>
      <c r="AA47" s="262"/>
      <c r="AB47" s="265"/>
      <c r="AC47" s="255"/>
      <c r="AD47" s="255"/>
      <c r="AE47" s="255"/>
      <c r="AF47" s="265"/>
      <c r="AG47" s="255"/>
      <c r="AH47" s="258"/>
      <c r="AI47" s="258"/>
      <c r="AJ47" s="286"/>
    </row>
    <row r="48" spans="1:36" ht="63.75" x14ac:dyDescent="0.25">
      <c r="B48" s="253" t="s">
        <v>513</v>
      </c>
      <c r="C48" s="274" t="s">
        <v>514</v>
      </c>
      <c r="D48" s="266" t="s">
        <v>495</v>
      </c>
      <c r="E48" s="266" t="s">
        <v>496</v>
      </c>
      <c r="F48" s="266" t="s">
        <v>514</v>
      </c>
      <c r="G48" s="266" t="s">
        <v>497</v>
      </c>
      <c r="H48" s="266" t="s">
        <v>79</v>
      </c>
      <c r="I48" s="266" t="s">
        <v>79</v>
      </c>
      <c r="J48" s="18" t="s">
        <v>498</v>
      </c>
      <c r="K48" s="18" t="s">
        <v>499</v>
      </c>
      <c r="L48" s="18" t="s">
        <v>500</v>
      </c>
      <c r="M48" s="124">
        <v>1170675</v>
      </c>
      <c r="N48" s="266" t="s">
        <v>195</v>
      </c>
      <c r="O48" s="266" t="s">
        <v>508</v>
      </c>
      <c r="P48" s="253" t="s">
        <v>197</v>
      </c>
      <c r="Q48" s="253" t="s">
        <v>85</v>
      </c>
      <c r="R48" s="253" t="s">
        <v>86</v>
      </c>
      <c r="S48" s="269" t="s">
        <v>135</v>
      </c>
      <c r="T48" s="263">
        <v>1105637</v>
      </c>
      <c r="U48" s="263">
        <v>1105637</v>
      </c>
      <c r="V48" s="263">
        <v>1105637</v>
      </c>
      <c r="W48" s="266" t="s">
        <v>136</v>
      </c>
      <c r="X48" s="266" t="s">
        <v>136</v>
      </c>
      <c r="Y48" s="266" t="s">
        <v>136</v>
      </c>
      <c r="Z48" s="266" t="s">
        <v>136</v>
      </c>
      <c r="AA48" s="260" t="s">
        <v>136</v>
      </c>
      <c r="AB48" s="263">
        <v>195113</v>
      </c>
      <c r="AC48" s="253" t="s">
        <v>198</v>
      </c>
      <c r="AD48" s="253" t="s">
        <v>136</v>
      </c>
      <c r="AE48" s="253" t="s">
        <v>136</v>
      </c>
      <c r="AF48" s="263">
        <v>1105637</v>
      </c>
      <c r="AG48" s="253" t="s">
        <v>136</v>
      </c>
      <c r="AH48" s="256" t="s">
        <v>510</v>
      </c>
      <c r="AI48" s="256" t="s">
        <v>554</v>
      </c>
      <c r="AJ48" s="286" t="s">
        <v>136</v>
      </c>
    </row>
    <row r="49" spans="2:36" ht="51" x14ac:dyDescent="0.25">
      <c r="B49" s="254"/>
      <c r="C49" s="275"/>
      <c r="D49" s="267"/>
      <c r="E49" s="267"/>
      <c r="F49" s="267"/>
      <c r="G49" s="267"/>
      <c r="H49" s="267"/>
      <c r="I49" s="267"/>
      <c r="J49" s="18" t="s">
        <v>501</v>
      </c>
      <c r="K49" s="18" t="s">
        <v>502</v>
      </c>
      <c r="L49" s="18" t="s">
        <v>503</v>
      </c>
      <c r="M49" s="19">
        <v>580</v>
      </c>
      <c r="N49" s="267"/>
      <c r="O49" s="267"/>
      <c r="P49" s="254"/>
      <c r="Q49" s="254"/>
      <c r="R49" s="254"/>
      <c r="S49" s="270"/>
      <c r="T49" s="264"/>
      <c r="U49" s="264"/>
      <c r="V49" s="264"/>
      <c r="W49" s="267"/>
      <c r="X49" s="267"/>
      <c r="Y49" s="267"/>
      <c r="Z49" s="267"/>
      <c r="AA49" s="261"/>
      <c r="AB49" s="264"/>
      <c r="AC49" s="254"/>
      <c r="AD49" s="254"/>
      <c r="AE49" s="254"/>
      <c r="AF49" s="264"/>
      <c r="AG49" s="254"/>
      <c r="AH49" s="257"/>
      <c r="AI49" s="257"/>
      <c r="AJ49" s="286"/>
    </row>
    <row r="50" spans="2:36" ht="89.25" x14ac:dyDescent="0.25">
      <c r="B50" s="255"/>
      <c r="C50" s="276"/>
      <c r="D50" s="268"/>
      <c r="E50" s="268"/>
      <c r="F50" s="268"/>
      <c r="G50" s="268"/>
      <c r="H50" s="268"/>
      <c r="I50" s="268"/>
      <c r="J50" s="18" t="s">
        <v>504</v>
      </c>
      <c r="K50" s="18" t="s">
        <v>505</v>
      </c>
      <c r="L50" s="18" t="s">
        <v>147</v>
      </c>
      <c r="M50" s="18">
        <v>1</v>
      </c>
      <c r="N50" s="268"/>
      <c r="O50" s="268"/>
      <c r="P50" s="255"/>
      <c r="Q50" s="255"/>
      <c r="R50" s="255"/>
      <c r="S50" s="271"/>
      <c r="T50" s="265"/>
      <c r="U50" s="265"/>
      <c r="V50" s="265"/>
      <c r="W50" s="268"/>
      <c r="X50" s="268"/>
      <c r="Y50" s="268"/>
      <c r="Z50" s="268"/>
      <c r="AA50" s="262"/>
      <c r="AB50" s="265"/>
      <c r="AC50" s="255"/>
      <c r="AD50" s="255"/>
      <c r="AE50" s="255"/>
      <c r="AF50" s="265"/>
      <c r="AG50" s="255"/>
      <c r="AH50" s="258"/>
      <c r="AI50" s="258"/>
      <c r="AJ50" s="286"/>
    </row>
    <row r="51" spans="2:36" ht="76.5" x14ac:dyDescent="0.25">
      <c r="B51" s="287" t="s">
        <v>555</v>
      </c>
      <c r="C51" s="277" t="s">
        <v>556</v>
      </c>
      <c r="D51" s="277" t="s">
        <v>557</v>
      </c>
      <c r="E51" s="277" t="s">
        <v>558</v>
      </c>
      <c r="F51" s="277" t="s">
        <v>556</v>
      </c>
      <c r="G51" s="277" t="s">
        <v>559</v>
      </c>
      <c r="H51" s="277" t="s">
        <v>79</v>
      </c>
      <c r="I51" s="277" t="s">
        <v>79</v>
      </c>
      <c r="J51" s="156" t="s">
        <v>560</v>
      </c>
      <c r="K51" s="156" t="s">
        <v>561</v>
      </c>
      <c r="L51" s="156" t="s">
        <v>92</v>
      </c>
      <c r="M51" s="157">
        <v>5500</v>
      </c>
      <c r="N51" s="277" t="s">
        <v>82</v>
      </c>
      <c r="O51" s="277" t="s">
        <v>102</v>
      </c>
      <c r="P51" s="277" t="s">
        <v>197</v>
      </c>
      <c r="Q51" s="277" t="s">
        <v>85</v>
      </c>
      <c r="R51" s="277" t="s">
        <v>86</v>
      </c>
      <c r="S51" s="277" t="s">
        <v>135</v>
      </c>
      <c r="T51" s="284">
        <v>4748739</v>
      </c>
      <c r="U51" s="279">
        <v>4748739</v>
      </c>
      <c r="V51" s="279">
        <v>4748739</v>
      </c>
      <c r="W51" s="277" t="s">
        <v>136</v>
      </c>
      <c r="X51" s="277" t="s">
        <v>136</v>
      </c>
      <c r="Y51" s="277" t="s">
        <v>136</v>
      </c>
      <c r="Z51" s="277" t="s">
        <v>136</v>
      </c>
      <c r="AA51" s="277" t="s">
        <v>136</v>
      </c>
      <c r="AB51" s="282">
        <v>838013</v>
      </c>
      <c r="AC51" s="277" t="s">
        <v>198</v>
      </c>
      <c r="AD51" s="277" t="s">
        <v>136</v>
      </c>
      <c r="AE51" s="279" t="s">
        <v>136</v>
      </c>
      <c r="AF51" s="280">
        <v>4748739</v>
      </c>
      <c r="AG51" s="277" t="s">
        <v>136</v>
      </c>
      <c r="AH51" s="272" t="s">
        <v>509</v>
      </c>
      <c r="AI51" s="272" t="s">
        <v>510</v>
      </c>
      <c r="AJ51" s="272" t="s">
        <v>136</v>
      </c>
    </row>
    <row r="52" spans="2:36" ht="102" x14ac:dyDescent="0.25">
      <c r="B52" s="285"/>
      <c r="C52" s="278"/>
      <c r="D52" s="278"/>
      <c r="E52" s="278"/>
      <c r="F52" s="278"/>
      <c r="G52" s="278"/>
      <c r="H52" s="278"/>
      <c r="I52" s="278"/>
      <c r="J52" s="156" t="s">
        <v>562</v>
      </c>
      <c r="K52" s="156" t="s">
        <v>563</v>
      </c>
      <c r="L52" s="156" t="s">
        <v>564</v>
      </c>
      <c r="M52" s="158">
        <v>5.84</v>
      </c>
      <c r="N52" s="278"/>
      <c r="O52" s="278"/>
      <c r="P52" s="278"/>
      <c r="Q52" s="278"/>
      <c r="R52" s="278"/>
      <c r="S52" s="278"/>
      <c r="T52" s="285"/>
      <c r="U52" s="278"/>
      <c r="V52" s="278"/>
      <c r="W52" s="278"/>
      <c r="X52" s="278"/>
      <c r="Y52" s="278"/>
      <c r="Z52" s="278"/>
      <c r="AA52" s="278"/>
      <c r="AB52" s="283"/>
      <c r="AC52" s="278"/>
      <c r="AD52" s="278"/>
      <c r="AE52" s="278"/>
      <c r="AF52" s="281"/>
      <c r="AG52" s="278"/>
      <c r="AH52" s="273"/>
      <c r="AI52" s="273"/>
      <c r="AJ52" s="273"/>
    </row>
    <row r="53" spans="2:36" ht="63.75" x14ac:dyDescent="0.25">
      <c r="B53" s="253" t="s">
        <v>565</v>
      </c>
      <c r="C53" s="274" t="s">
        <v>566</v>
      </c>
      <c r="D53" s="266" t="s">
        <v>495</v>
      </c>
      <c r="E53" s="266" t="s">
        <v>496</v>
      </c>
      <c r="F53" s="266" t="s">
        <v>566</v>
      </c>
      <c r="G53" s="266" t="s">
        <v>497</v>
      </c>
      <c r="H53" s="266" t="s">
        <v>79</v>
      </c>
      <c r="I53" s="266" t="s">
        <v>79</v>
      </c>
      <c r="J53" s="18" t="s">
        <v>498</v>
      </c>
      <c r="K53" s="18" t="s">
        <v>499</v>
      </c>
      <c r="L53" s="18" t="s">
        <v>500</v>
      </c>
      <c r="M53" s="124">
        <v>550000</v>
      </c>
      <c r="N53" s="266" t="s">
        <v>195</v>
      </c>
      <c r="O53" s="266" t="s">
        <v>508</v>
      </c>
      <c r="P53" s="253" t="s">
        <v>197</v>
      </c>
      <c r="Q53" s="253" t="s">
        <v>85</v>
      </c>
      <c r="R53" s="253" t="s">
        <v>86</v>
      </c>
      <c r="S53" s="269" t="s">
        <v>135</v>
      </c>
      <c r="T53" s="263">
        <v>510000</v>
      </c>
      <c r="U53" s="263">
        <v>510000</v>
      </c>
      <c r="V53" s="263">
        <v>510000</v>
      </c>
      <c r="W53" s="266" t="s">
        <v>136</v>
      </c>
      <c r="X53" s="266" t="s">
        <v>136</v>
      </c>
      <c r="Y53" s="266" t="s">
        <v>136</v>
      </c>
      <c r="Z53" s="266" t="s">
        <v>136</v>
      </c>
      <c r="AA53" s="260" t="s">
        <v>136</v>
      </c>
      <c r="AB53" s="263">
        <v>90000</v>
      </c>
      <c r="AC53" s="253" t="s">
        <v>198</v>
      </c>
      <c r="AD53" s="253" t="s">
        <v>136</v>
      </c>
      <c r="AE53" s="253" t="s">
        <v>136</v>
      </c>
      <c r="AF53" s="263">
        <v>510000</v>
      </c>
      <c r="AG53" s="253" t="s">
        <v>136</v>
      </c>
      <c r="AH53" s="256" t="s">
        <v>510</v>
      </c>
      <c r="AI53" s="256" t="s">
        <v>554</v>
      </c>
      <c r="AJ53" s="259" t="s">
        <v>136</v>
      </c>
    </row>
    <row r="54" spans="2:36" ht="51" x14ac:dyDescent="0.25">
      <c r="B54" s="254"/>
      <c r="C54" s="275"/>
      <c r="D54" s="267"/>
      <c r="E54" s="267"/>
      <c r="F54" s="267"/>
      <c r="G54" s="267"/>
      <c r="H54" s="267"/>
      <c r="I54" s="267"/>
      <c r="J54" s="18" t="s">
        <v>501</v>
      </c>
      <c r="K54" s="18" t="s">
        <v>502</v>
      </c>
      <c r="L54" s="18" t="s">
        <v>503</v>
      </c>
      <c r="M54" s="19">
        <v>350</v>
      </c>
      <c r="N54" s="267"/>
      <c r="O54" s="267"/>
      <c r="P54" s="254"/>
      <c r="Q54" s="254"/>
      <c r="R54" s="254"/>
      <c r="S54" s="270"/>
      <c r="T54" s="264"/>
      <c r="U54" s="264"/>
      <c r="V54" s="264"/>
      <c r="W54" s="267"/>
      <c r="X54" s="267"/>
      <c r="Y54" s="267"/>
      <c r="Z54" s="267"/>
      <c r="AA54" s="261"/>
      <c r="AB54" s="264"/>
      <c r="AC54" s="254"/>
      <c r="AD54" s="254"/>
      <c r="AE54" s="254"/>
      <c r="AF54" s="264"/>
      <c r="AG54" s="254"/>
      <c r="AH54" s="257"/>
      <c r="AI54" s="257"/>
      <c r="AJ54" s="259"/>
    </row>
    <row r="55" spans="2:36" ht="89.25" x14ac:dyDescent="0.25">
      <c r="B55" s="255"/>
      <c r="C55" s="276"/>
      <c r="D55" s="268"/>
      <c r="E55" s="268"/>
      <c r="F55" s="268"/>
      <c r="G55" s="268"/>
      <c r="H55" s="268"/>
      <c r="I55" s="268"/>
      <c r="J55" s="18" t="s">
        <v>504</v>
      </c>
      <c r="K55" s="18" t="s">
        <v>505</v>
      </c>
      <c r="L55" s="18" t="s">
        <v>147</v>
      </c>
      <c r="M55" s="18">
        <v>1</v>
      </c>
      <c r="N55" s="268"/>
      <c r="O55" s="268"/>
      <c r="P55" s="255"/>
      <c r="Q55" s="255"/>
      <c r="R55" s="255"/>
      <c r="S55" s="271"/>
      <c r="T55" s="265"/>
      <c r="U55" s="265"/>
      <c r="V55" s="265"/>
      <c r="W55" s="268"/>
      <c r="X55" s="268"/>
      <c r="Y55" s="268"/>
      <c r="Z55" s="268"/>
      <c r="AA55" s="262"/>
      <c r="AB55" s="265"/>
      <c r="AC55" s="255"/>
      <c r="AD55" s="255"/>
      <c r="AE55" s="255"/>
      <c r="AF55" s="265"/>
      <c r="AG55" s="255"/>
      <c r="AH55" s="258"/>
      <c r="AI55" s="258"/>
      <c r="AJ55" s="259"/>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A33:AA38"/>
    <mergeCell ref="AB33:AB38"/>
    <mergeCell ref="AC33:AC38"/>
    <mergeCell ref="P33:P38"/>
    <mergeCell ref="Q33:Q38"/>
    <mergeCell ref="R33:R38"/>
    <mergeCell ref="S33:S38"/>
    <mergeCell ref="U33:U38"/>
    <mergeCell ref="V33:V38"/>
    <mergeCell ref="B39:B41"/>
    <mergeCell ref="C39:C41"/>
    <mergeCell ref="D39:D41"/>
    <mergeCell ref="E39:E41"/>
    <mergeCell ref="F39:F41"/>
    <mergeCell ref="G39:G41"/>
    <mergeCell ref="X33:X38"/>
    <mergeCell ref="Y33:Y38"/>
    <mergeCell ref="Z33:Z38"/>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7AEAE-9B01-4AA3-ACBE-80F48475FC0D}">
  <dimension ref="A1:AR171"/>
  <sheetViews>
    <sheetView tabSelected="1" topLeftCell="A133" zoomScale="70" zoomScaleNormal="70" workbookViewId="0">
      <pane xSplit="1" topLeftCell="B1" activePane="topRight" state="frozen"/>
      <selection activeCell="A22" sqref="A22"/>
      <selection pane="topRight" activeCell="O135" sqref="O135:O143"/>
    </sheetView>
  </sheetViews>
  <sheetFormatPr defaultRowHeight="15" x14ac:dyDescent="0.25"/>
  <cols>
    <col min="1" max="1" width="21" style="129" customWidth="1"/>
    <col min="2" max="2" width="17.5703125" style="129" customWidth="1"/>
    <col min="3" max="4" width="13.5703125" style="129" customWidth="1"/>
    <col min="5" max="5" width="18.42578125" style="129" customWidth="1"/>
    <col min="6" max="6" width="50.42578125" style="129" customWidth="1"/>
    <col min="7" max="7" width="14.5703125" style="129" customWidth="1"/>
    <col min="8" max="8" width="13.5703125" style="129" customWidth="1"/>
    <col min="9" max="9" width="12.5703125" style="129" customWidth="1"/>
    <col min="10" max="10" width="10.5703125" style="203" customWidth="1"/>
    <col min="11" max="13" width="10.5703125" style="129" customWidth="1"/>
    <col min="14" max="15" width="15.5703125" style="129" customWidth="1"/>
    <col min="16" max="16" width="18.5703125" style="129" customWidth="1"/>
    <col min="17" max="17" width="15.5703125" style="129" customWidth="1"/>
    <col min="18" max="20" width="14" style="129" customWidth="1"/>
    <col min="21" max="21" width="11.42578125" style="129" bestFit="1" customWidth="1"/>
    <col min="22" max="22" width="11.42578125" style="129" customWidth="1"/>
    <col min="23" max="23" width="10" style="129" customWidth="1"/>
    <col min="24" max="24" width="11.5703125" style="129" customWidth="1"/>
    <col min="25" max="26" width="12.42578125" style="129" customWidth="1"/>
    <col min="27" max="28" width="11.42578125" style="129" customWidth="1"/>
    <col min="29" max="29" width="12.42578125" style="129" customWidth="1"/>
    <col min="30" max="32" width="11.42578125" style="129" customWidth="1"/>
    <col min="33" max="33" width="24.42578125" style="129" customWidth="1"/>
    <col min="34" max="34" width="19.42578125" style="129" customWidth="1"/>
    <col min="35" max="35" width="10.42578125" style="129" customWidth="1"/>
    <col min="36" max="16384" width="9.140625" style="129"/>
  </cols>
  <sheetData>
    <row r="1" spans="1:35" x14ac:dyDescent="0.25">
      <c r="A1" s="375" t="s">
        <v>40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128"/>
    </row>
    <row r="2" spans="1:35" x14ac:dyDescent="0.25">
      <c r="A2" s="128"/>
      <c r="B2" s="128"/>
      <c r="C2" s="128"/>
      <c r="D2" s="128"/>
      <c r="E2" s="128"/>
      <c r="F2" s="128"/>
      <c r="G2" s="128"/>
      <c r="H2" s="128"/>
      <c r="I2" s="128"/>
      <c r="J2" s="14"/>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row>
    <row r="3" spans="1:35" x14ac:dyDescent="0.25">
      <c r="A3" s="376" t="s">
        <v>0</v>
      </c>
      <c r="B3" s="376" t="s">
        <v>1</v>
      </c>
      <c r="C3" s="376" t="s">
        <v>28</v>
      </c>
      <c r="D3" s="376" t="s">
        <v>29</v>
      </c>
      <c r="E3" s="376" t="s">
        <v>30</v>
      </c>
      <c r="F3" s="376" t="s">
        <v>3</v>
      </c>
      <c r="G3" s="376" t="s">
        <v>4</v>
      </c>
      <c r="H3" s="376" t="s">
        <v>5</v>
      </c>
      <c r="I3" s="377" t="s">
        <v>6</v>
      </c>
      <c r="J3" s="377"/>
      <c r="K3" s="377"/>
      <c r="L3" s="377"/>
      <c r="M3" s="216" t="s">
        <v>47</v>
      </c>
      <c r="N3" s="376" t="s">
        <v>31</v>
      </c>
      <c r="O3" s="376" t="s">
        <v>42</v>
      </c>
      <c r="P3" s="376" t="s">
        <v>32</v>
      </c>
      <c r="Q3" s="376" t="s">
        <v>37</v>
      </c>
      <c r="R3" s="376" t="s">
        <v>33</v>
      </c>
      <c r="S3" s="376" t="s">
        <v>55</v>
      </c>
      <c r="T3" s="376" t="s">
        <v>57</v>
      </c>
      <c r="U3" s="377" t="s">
        <v>59</v>
      </c>
      <c r="V3" s="377"/>
      <c r="W3" s="377"/>
      <c r="X3" s="377"/>
      <c r="Y3" s="377"/>
      <c r="Z3" s="377"/>
      <c r="AA3" s="376" t="s">
        <v>69</v>
      </c>
      <c r="AB3" s="216" t="s">
        <v>75</v>
      </c>
      <c r="AC3" s="378" t="s">
        <v>229</v>
      </c>
      <c r="AD3" s="379"/>
      <c r="AE3" s="380"/>
      <c r="AF3" s="216" t="s">
        <v>27</v>
      </c>
      <c r="AG3" s="216" t="s">
        <v>36</v>
      </c>
      <c r="AH3" s="376" t="s">
        <v>34</v>
      </c>
      <c r="AI3" s="216" t="s">
        <v>35</v>
      </c>
    </row>
    <row r="4" spans="1:35" ht="127.5" x14ac:dyDescent="0.25">
      <c r="A4" s="376"/>
      <c r="B4" s="376"/>
      <c r="C4" s="376"/>
      <c r="D4" s="376"/>
      <c r="E4" s="376"/>
      <c r="F4" s="376"/>
      <c r="G4" s="376"/>
      <c r="H4" s="376"/>
      <c r="I4" s="196" t="s">
        <v>7</v>
      </c>
      <c r="J4" s="196" t="s">
        <v>8</v>
      </c>
      <c r="K4" s="196" t="s">
        <v>9</v>
      </c>
      <c r="L4" s="196" t="s">
        <v>10</v>
      </c>
      <c r="M4" s="217"/>
      <c r="N4" s="376"/>
      <c r="O4" s="376"/>
      <c r="P4" s="376"/>
      <c r="Q4" s="376"/>
      <c r="R4" s="376"/>
      <c r="S4" s="376"/>
      <c r="T4" s="376"/>
      <c r="U4" s="196" t="s">
        <v>597</v>
      </c>
      <c r="V4" s="196" t="s">
        <v>62</v>
      </c>
      <c r="W4" s="196" t="s">
        <v>15</v>
      </c>
      <c r="X4" s="196" t="s">
        <v>63</v>
      </c>
      <c r="Y4" s="196" t="s">
        <v>60</v>
      </c>
      <c r="Z4" s="196" t="s">
        <v>25</v>
      </c>
      <c r="AA4" s="376"/>
      <c r="AB4" s="217"/>
      <c r="AC4" s="196" t="s">
        <v>16</v>
      </c>
      <c r="AD4" s="196" t="s">
        <v>17</v>
      </c>
      <c r="AE4" s="196" t="s">
        <v>26</v>
      </c>
      <c r="AF4" s="217"/>
      <c r="AG4" s="217"/>
      <c r="AH4" s="376"/>
      <c r="AI4" s="217"/>
    </row>
    <row r="5" spans="1:35" x14ac:dyDescent="0.2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44" x14ac:dyDescent="0.25">
      <c r="A6" s="245" t="s">
        <v>352</v>
      </c>
      <c r="B6" s="245" t="s">
        <v>353</v>
      </c>
      <c r="C6" s="245" t="s">
        <v>354</v>
      </c>
      <c r="D6" s="245" t="s">
        <v>355</v>
      </c>
      <c r="E6" s="245" t="s">
        <v>356</v>
      </c>
      <c r="F6" s="245" t="s">
        <v>357</v>
      </c>
      <c r="G6" s="245" t="s">
        <v>79</v>
      </c>
      <c r="H6" s="245" t="s">
        <v>79</v>
      </c>
      <c r="I6" s="122" t="s">
        <v>358</v>
      </c>
      <c r="J6" s="122" t="s">
        <v>359</v>
      </c>
      <c r="K6" s="122" t="s">
        <v>360</v>
      </c>
      <c r="L6" s="123">
        <v>11745</v>
      </c>
      <c r="M6" s="245" t="s">
        <v>82</v>
      </c>
      <c r="N6" s="245" t="s">
        <v>94</v>
      </c>
      <c r="O6" s="245" t="s">
        <v>361</v>
      </c>
      <c r="P6" s="245" t="s">
        <v>85</v>
      </c>
      <c r="Q6" s="245" t="s">
        <v>134</v>
      </c>
      <c r="R6" s="245" t="s">
        <v>135</v>
      </c>
      <c r="S6" s="341">
        <f>T6+T9</f>
        <v>15342780.23</v>
      </c>
      <c r="T6" s="362">
        <f>U6+Z6</f>
        <v>12126003.93</v>
      </c>
      <c r="U6" s="341">
        <v>9989385</v>
      </c>
      <c r="V6" s="245" t="s">
        <v>136</v>
      </c>
      <c r="W6" s="245" t="s">
        <v>136</v>
      </c>
      <c r="X6" s="245" t="s">
        <v>136</v>
      </c>
      <c r="Y6" s="245" t="s">
        <v>136</v>
      </c>
      <c r="Z6" s="362">
        <v>2136618.9300000002</v>
      </c>
      <c r="AA6" s="341">
        <v>5953540.8700000001</v>
      </c>
      <c r="AB6" s="245" t="s">
        <v>87</v>
      </c>
      <c r="AC6" s="245" t="s">
        <v>136</v>
      </c>
      <c r="AD6" s="341">
        <f>U6</f>
        <v>9989385</v>
      </c>
      <c r="AE6" s="245" t="s">
        <v>136</v>
      </c>
      <c r="AF6" s="245" t="s">
        <v>136</v>
      </c>
      <c r="AG6" s="371" t="s">
        <v>362</v>
      </c>
      <c r="AH6" s="371" t="s">
        <v>199</v>
      </c>
      <c r="AI6" s="245"/>
    </row>
    <row r="7" spans="1:35" ht="48" x14ac:dyDescent="0.25">
      <c r="A7" s="351"/>
      <c r="B7" s="351"/>
      <c r="C7" s="351"/>
      <c r="D7" s="351"/>
      <c r="E7" s="351"/>
      <c r="F7" s="351"/>
      <c r="G7" s="351"/>
      <c r="H7" s="351"/>
      <c r="I7" s="122" t="s">
        <v>363</v>
      </c>
      <c r="J7" s="122" t="s">
        <v>364</v>
      </c>
      <c r="K7" s="122" t="s">
        <v>365</v>
      </c>
      <c r="L7" s="122">
        <v>1</v>
      </c>
      <c r="M7" s="351"/>
      <c r="N7" s="351"/>
      <c r="O7" s="351"/>
      <c r="P7" s="351"/>
      <c r="Q7" s="351"/>
      <c r="R7" s="351"/>
      <c r="S7" s="342"/>
      <c r="T7" s="363"/>
      <c r="U7" s="342"/>
      <c r="V7" s="351"/>
      <c r="W7" s="351"/>
      <c r="X7" s="351"/>
      <c r="Y7" s="351"/>
      <c r="Z7" s="351"/>
      <c r="AA7" s="342"/>
      <c r="AB7" s="351"/>
      <c r="AC7" s="351"/>
      <c r="AD7" s="342"/>
      <c r="AE7" s="351"/>
      <c r="AF7" s="351"/>
      <c r="AG7" s="372"/>
      <c r="AH7" s="372"/>
      <c r="AI7" s="351"/>
    </row>
    <row r="8" spans="1:35" ht="72" x14ac:dyDescent="0.25">
      <c r="A8" s="351"/>
      <c r="B8" s="351"/>
      <c r="C8" s="351"/>
      <c r="D8" s="351"/>
      <c r="E8" s="246"/>
      <c r="F8" s="351"/>
      <c r="G8" s="351"/>
      <c r="H8" s="351"/>
      <c r="I8" s="122" t="s">
        <v>366</v>
      </c>
      <c r="J8" s="122" t="s">
        <v>367</v>
      </c>
      <c r="K8" s="122" t="s">
        <v>368</v>
      </c>
      <c r="L8" s="123">
        <v>220000</v>
      </c>
      <c r="M8" s="246"/>
      <c r="N8" s="351"/>
      <c r="O8" s="246"/>
      <c r="P8" s="246"/>
      <c r="Q8" s="246"/>
      <c r="R8" s="246"/>
      <c r="S8" s="342"/>
      <c r="T8" s="366"/>
      <c r="U8" s="343"/>
      <c r="V8" s="246"/>
      <c r="W8" s="246"/>
      <c r="X8" s="246"/>
      <c r="Y8" s="246"/>
      <c r="Z8" s="246"/>
      <c r="AA8" s="343"/>
      <c r="AB8" s="246"/>
      <c r="AC8" s="246"/>
      <c r="AD8" s="343"/>
      <c r="AE8" s="246"/>
      <c r="AF8" s="246"/>
      <c r="AG8" s="372"/>
      <c r="AH8" s="372"/>
      <c r="AI8" s="351"/>
    </row>
    <row r="9" spans="1:35" ht="120" x14ac:dyDescent="0.25">
      <c r="A9" s="351"/>
      <c r="B9" s="351"/>
      <c r="C9" s="351"/>
      <c r="D9" s="351"/>
      <c r="E9" s="245" t="s">
        <v>598</v>
      </c>
      <c r="F9" s="351"/>
      <c r="G9" s="351"/>
      <c r="H9" s="351"/>
      <c r="I9" s="122" t="s">
        <v>369</v>
      </c>
      <c r="J9" s="122" t="s">
        <v>370</v>
      </c>
      <c r="K9" s="122" t="s">
        <v>371</v>
      </c>
      <c r="L9" s="122">
        <v>6.64</v>
      </c>
      <c r="M9" s="245" t="s">
        <v>82</v>
      </c>
      <c r="N9" s="351"/>
      <c r="O9" s="245" t="s">
        <v>361</v>
      </c>
      <c r="P9" s="245" t="s">
        <v>85</v>
      </c>
      <c r="Q9" s="245" t="s">
        <v>134</v>
      </c>
      <c r="R9" s="245" t="s">
        <v>135</v>
      </c>
      <c r="S9" s="342"/>
      <c r="T9" s="341">
        <v>3216776.3</v>
      </c>
      <c r="U9" s="341">
        <v>3216776.3</v>
      </c>
      <c r="V9" s="245" t="s">
        <v>136</v>
      </c>
      <c r="W9" s="245" t="s">
        <v>136</v>
      </c>
      <c r="X9" s="245" t="s">
        <v>136</v>
      </c>
      <c r="Y9" s="245" t="s">
        <v>136</v>
      </c>
      <c r="Z9" s="245" t="s">
        <v>136</v>
      </c>
      <c r="AA9" s="341">
        <v>567666.41</v>
      </c>
      <c r="AB9" s="245" t="s">
        <v>87</v>
      </c>
      <c r="AC9" s="245" t="s">
        <v>136</v>
      </c>
      <c r="AD9" s="341">
        <f>U9</f>
        <v>3216776.3</v>
      </c>
      <c r="AE9" s="245" t="s">
        <v>136</v>
      </c>
      <c r="AF9" s="245" t="s">
        <v>136</v>
      </c>
      <c r="AG9" s="372"/>
      <c r="AH9" s="372"/>
      <c r="AI9" s="351"/>
    </row>
    <row r="10" spans="1:35" ht="48" x14ac:dyDescent="0.25">
      <c r="A10" s="351"/>
      <c r="B10" s="351"/>
      <c r="C10" s="351"/>
      <c r="D10" s="351"/>
      <c r="E10" s="351"/>
      <c r="F10" s="351"/>
      <c r="G10" s="351"/>
      <c r="H10" s="351"/>
      <c r="I10" s="122" t="s">
        <v>363</v>
      </c>
      <c r="J10" s="122" t="s">
        <v>364</v>
      </c>
      <c r="K10" s="122" t="s">
        <v>365</v>
      </c>
      <c r="L10" s="122">
        <v>1</v>
      </c>
      <c r="M10" s="351"/>
      <c r="N10" s="351"/>
      <c r="O10" s="351"/>
      <c r="P10" s="351"/>
      <c r="Q10" s="351"/>
      <c r="R10" s="351"/>
      <c r="S10" s="342"/>
      <c r="T10" s="342"/>
      <c r="U10" s="342"/>
      <c r="V10" s="351"/>
      <c r="W10" s="351"/>
      <c r="X10" s="351"/>
      <c r="Y10" s="351"/>
      <c r="Z10" s="351"/>
      <c r="AA10" s="342"/>
      <c r="AB10" s="351"/>
      <c r="AC10" s="351"/>
      <c r="AD10" s="342"/>
      <c r="AE10" s="351"/>
      <c r="AF10" s="351"/>
      <c r="AG10" s="372"/>
      <c r="AH10" s="372"/>
      <c r="AI10" s="351"/>
    </row>
    <row r="11" spans="1:35" ht="72" x14ac:dyDescent="0.25">
      <c r="A11" s="246"/>
      <c r="B11" s="246"/>
      <c r="C11" s="246"/>
      <c r="D11" s="246"/>
      <c r="E11" s="246"/>
      <c r="F11" s="246"/>
      <c r="G11" s="246"/>
      <c r="H11" s="246"/>
      <c r="I11" s="122" t="s">
        <v>450</v>
      </c>
      <c r="J11" s="122" t="s">
        <v>599</v>
      </c>
      <c r="K11" s="122" t="s">
        <v>452</v>
      </c>
      <c r="L11" s="123">
        <v>21000</v>
      </c>
      <c r="M11" s="246"/>
      <c r="N11" s="246"/>
      <c r="O11" s="246"/>
      <c r="P11" s="246"/>
      <c r="Q11" s="246"/>
      <c r="R11" s="246"/>
      <c r="S11" s="343"/>
      <c r="T11" s="343"/>
      <c r="U11" s="343"/>
      <c r="V11" s="246"/>
      <c r="W11" s="246"/>
      <c r="X11" s="246"/>
      <c r="Y11" s="246"/>
      <c r="Z11" s="246"/>
      <c r="AA11" s="343"/>
      <c r="AB11" s="246"/>
      <c r="AC11" s="246"/>
      <c r="AD11" s="343"/>
      <c r="AE11" s="246"/>
      <c r="AF11" s="246"/>
      <c r="AG11" s="373"/>
      <c r="AH11" s="373"/>
      <c r="AI11" s="246"/>
    </row>
    <row r="12" spans="1:35" ht="72" x14ac:dyDescent="0.25">
      <c r="A12" s="245" t="s">
        <v>372</v>
      </c>
      <c r="B12" s="245" t="s">
        <v>373</v>
      </c>
      <c r="C12" s="245" t="s">
        <v>354</v>
      </c>
      <c r="D12" s="245" t="s">
        <v>355</v>
      </c>
      <c r="E12" s="245" t="s">
        <v>600</v>
      </c>
      <c r="F12" s="245" t="s">
        <v>357</v>
      </c>
      <c r="G12" s="245" t="s">
        <v>79</v>
      </c>
      <c r="H12" s="245" t="s">
        <v>79</v>
      </c>
      <c r="I12" s="122" t="s">
        <v>366</v>
      </c>
      <c r="J12" s="122" t="s">
        <v>367</v>
      </c>
      <c r="K12" s="122" t="s">
        <v>368</v>
      </c>
      <c r="L12" s="122" t="s">
        <v>374</v>
      </c>
      <c r="M12" s="245" t="s">
        <v>82</v>
      </c>
      <c r="N12" s="245" t="s">
        <v>94</v>
      </c>
      <c r="O12" s="245" t="s">
        <v>361</v>
      </c>
      <c r="P12" s="245" t="s">
        <v>85</v>
      </c>
      <c r="Q12" s="245" t="s">
        <v>134</v>
      </c>
      <c r="R12" s="245" t="s">
        <v>135</v>
      </c>
      <c r="S12" s="341">
        <f>T12+T14+U17+U19</f>
        <v>18362543</v>
      </c>
      <c r="T12" s="341">
        <v>2550000</v>
      </c>
      <c r="U12" s="341">
        <f>T12</f>
        <v>2550000</v>
      </c>
      <c r="V12" s="245" t="s">
        <v>136</v>
      </c>
      <c r="W12" s="245" t="s">
        <v>136</v>
      </c>
      <c r="X12" s="245" t="s">
        <v>136</v>
      </c>
      <c r="Y12" s="245" t="s">
        <v>136</v>
      </c>
      <c r="Z12" s="245" t="s">
        <v>136</v>
      </c>
      <c r="AA12" s="341">
        <v>450000</v>
      </c>
      <c r="AB12" s="245" t="s">
        <v>87</v>
      </c>
      <c r="AC12" s="245" t="s">
        <v>136</v>
      </c>
      <c r="AD12" s="341">
        <f>U12</f>
        <v>2550000</v>
      </c>
      <c r="AE12" s="245" t="s">
        <v>136</v>
      </c>
      <c r="AF12" s="245" t="s">
        <v>136</v>
      </c>
      <c r="AG12" s="371" t="s">
        <v>375</v>
      </c>
      <c r="AH12" s="371" t="s">
        <v>221</v>
      </c>
      <c r="AI12" s="245"/>
    </row>
    <row r="13" spans="1:35" ht="48" x14ac:dyDescent="0.25">
      <c r="A13" s="351"/>
      <c r="B13" s="351"/>
      <c r="C13" s="351"/>
      <c r="D13" s="351"/>
      <c r="E13" s="351"/>
      <c r="F13" s="351"/>
      <c r="G13" s="351"/>
      <c r="H13" s="351"/>
      <c r="I13" s="122" t="s">
        <v>363</v>
      </c>
      <c r="J13" s="122" t="s">
        <v>364</v>
      </c>
      <c r="K13" s="122" t="s">
        <v>365</v>
      </c>
      <c r="L13" s="122">
        <v>1</v>
      </c>
      <c r="M13" s="351"/>
      <c r="N13" s="351"/>
      <c r="O13" s="351"/>
      <c r="P13" s="351"/>
      <c r="Q13" s="351"/>
      <c r="R13" s="351"/>
      <c r="S13" s="342"/>
      <c r="T13" s="342"/>
      <c r="U13" s="342"/>
      <c r="V13" s="351"/>
      <c r="W13" s="351"/>
      <c r="X13" s="351"/>
      <c r="Y13" s="351"/>
      <c r="Z13" s="351"/>
      <c r="AA13" s="342"/>
      <c r="AB13" s="351"/>
      <c r="AC13" s="351"/>
      <c r="AD13" s="342"/>
      <c r="AE13" s="351"/>
      <c r="AF13" s="351"/>
      <c r="AG13" s="372"/>
      <c r="AH13" s="372"/>
      <c r="AI13" s="351"/>
    </row>
    <row r="14" spans="1:35" ht="72" x14ac:dyDescent="0.25">
      <c r="A14" s="351"/>
      <c r="B14" s="351"/>
      <c r="C14" s="351"/>
      <c r="D14" s="351"/>
      <c r="E14" s="245" t="s">
        <v>601</v>
      </c>
      <c r="F14" s="351"/>
      <c r="G14" s="351"/>
      <c r="H14" s="351"/>
      <c r="I14" s="122" t="s">
        <v>366</v>
      </c>
      <c r="J14" s="122" t="s">
        <v>367</v>
      </c>
      <c r="K14" s="122" t="s">
        <v>368</v>
      </c>
      <c r="L14" s="122" t="s">
        <v>376</v>
      </c>
      <c r="M14" s="245" t="s">
        <v>82</v>
      </c>
      <c r="N14" s="351"/>
      <c r="O14" s="245" t="s">
        <v>361</v>
      </c>
      <c r="P14" s="245" t="s">
        <v>85</v>
      </c>
      <c r="Q14" s="245" t="s">
        <v>134</v>
      </c>
      <c r="R14" s="245" t="s">
        <v>135</v>
      </c>
      <c r="S14" s="342"/>
      <c r="T14" s="341">
        <f>SUM(U14+Z14)</f>
        <v>9287543</v>
      </c>
      <c r="U14" s="341">
        <v>7675656</v>
      </c>
      <c r="V14" s="245" t="s">
        <v>136</v>
      </c>
      <c r="W14" s="245" t="s">
        <v>136</v>
      </c>
      <c r="X14" s="245" t="s">
        <v>136</v>
      </c>
      <c r="Y14" s="369"/>
      <c r="Z14" s="369">
        <v>1611887</v>
      </c>
      <c r="AA14" s="341">
        <v>2441700</v>
      </c>
      <c r="AB14" s="245" t="s">
        <v>87</v>
      </c>
      <c r="AC14" s="245" t="s">
        <v>136</v>
      </c>
      <c r="AD14" s="341">
        <f>U14</f>
        <v>7675656</v>
      </c>
      <c r="AE14" s="245" t="s">
        <v>136</v>
      </c>
      <c r="AF14" s="245" t="s">
        <v>136</v>
      </c>
      <c r="AG14" s="372"/>
      <c r="AH14" s="372"/>
      <c r="AI14" s="351"/>
    </row>
    <row r="15" spans="1:35" ht="48" x14ac:dyDescent="0.25">
      <c r="A15" s="351"/>
      <c r="B15" s="351"/>
      <c r="C15" s="351"/>
      <c r="D15" s="351"/>
      <c r="E15" s="351"/>
      <c r="F15" s="351"/>
      <c r="G15" s="351"/>
      <c r="H15" s="351"/>
      <c r="I15" s="122" t="s">
        <v>363</v>
      </c>
      <c r="J15" s="122" t="s">
        <v>364</v>
      </c>
      <c r="K15" s="122" t="s">
        <v>365</v>
      </c>
      <c r="L15" s="122">
        <v>1</v>
      </c>
      <c r="M15" s="351"/>
      <c r="N15" s="351"/>
      <c r="O15" s="351"/>
      <c r="P15" s="351"/>
      <c r="Q15" s="351"/>
      <c r="R15" s="351"/>
      <c r="S15" s="342"/>
      <c r="T15" s="342"/>
      <c r="U15" s="342"/>
      <c r="V15" s="351"/>
      <c r="W15" s="351"/>
      <c r="X15" s="351"/>
      <c r="Y15" s="351"/>
      <c r="Z15" s="351"/>
      <c r="AA15" s="342"/>
      <c r="AB15" s="351"/>
      <c r="AC15" s="351"/>
      <c r="AD15" s="342"/>
      <c r="AE15" s="351"/>
      <c r="AF15" s="351"/>
      <c r="AG15" s="372"/>
      <c r="AH15" s="372"/>
      <c r="AI15" s="351"/>
    </row>
    <row r="16" spans="1:35" ht="144" x14ac:dyDescent="0.25">
      <c r="A16" s="351"/>
      <c r="B16" s="351"/>
      <c r="C16" s="351"/>
      <c r="D16" s="351"/>
      <c r="E16" s="246"/>
      <c r="F16" s="351"/>
      <c r="G16" s="351"/>
      <c r="H16" s="351"/>
      <c r="I16" s="122" t="s">
        <v>358</v>
      </c>
      <c r="J16" s="122" t="s">
        <v>359</v>
      </c>
      <c r="K16" s="122" t="s">
        <v>360</v>
      </c>
      <c r="L16" s="199">
        <v>2772</v>
      </c>
      <c r="M16" s="246"/>
      <c r="N16" s="351"/>
      <c r="O16" s="246"/>
      <c r="P16" s="246"/>
      <c r="Q16" s="246"/>
      <c r="R16" s="246"/>
      <c r="S16" s="342"/>
      <c r="T16" s="343"/>
      <c r="U16" s="343"/>
      <c r="V16" s="246"/>
      <c r="W16" s="246"/>
      <c r="X16" s="246"/>
      <c r="Y16" s="246"/>
      <c r="Z16" s="246"/>
      <c r="AA16" s="343"/>
      <c r="AB16" s="246"/>
      <c r="AC16" s="246"/>
      <c r="AD16" s="343"/>
      <c r="AE16" s="246"/>
      <c r="AF16" s="246"/>
      <c r="AG16" s="372"/>
      <c r="AH16" s="372"/>
      <c r="AI16" s="351"/>
    </row>
    <row r="17" spans="1:35" ht="72" customHeight="1" x14ac:dyDescent="0.25">
      <c r="A17" s="351"/>
      <c r="B17" s="351"/>
      <c r="C17" s="351"/>
      <c r="D17" s="351"/>
      <c r="E17" s="245" t="s">
        <v>602</v>
      </c>
      <c r="F17" s="351"/>
      <c r="G17" s="351"/>
      <c r="H17" s="351"/>
      <c r="I17" s="122" t="s">
        <v>366</v>
      </c>
      <c r="J17" s="122" t="s">
        <v>367</v>
      </c>
      <c r="K17" s="122" t="s">
        <v>368</v>
      </c>
      <c r="L17" s="199">
        <v>180700</v>
      </c>
      <c r="M17" s="245" t="s">
        <v>82</v>
      </c>
      <c r="N17" s="351"/>
      <c r="O17" s="245" t="s">
        <v>361</v>
      </c>
      <c r="P17" s="245" t="s">
        <v>85</v>
      </c>
      <c r="Q17" s="245" t="s">
        <v>134</v>
      </c>
      <c r="R17" s="245" t="s">
        <v>135</v>
      </c>
      <c r="S17" s="342"/>
      <c r="T17" s="341">
        <v>3975000</v>
      </c>
      <c r="U17" s="341">
        <v>3975000</v>
      </c>
      <c r="V17" s="245" t="s">
        <v>136</v>
      </c>
      <c r="W17" s="245" t="s">
        <v>136</v>
      </c>
      <c r="X17" s="245" t="s">
        <v>136</v>
      </c>
      <c r="Y17" s="245" t="s">
        <v>136</v>
      </c>
      <c r="Z17" s="245" t="s">
        <v>136</v>
      </c>
      <c r="AA17" s="341">
        <v>701471</v>
      </c>
      <c r="AB17" s="245" t="s">
        <v>87</v>
      </c>
      <c r="AC17" s="245" t="s">
        <v>136</v>
      </c>
      <c r="AD17" s="341">
        <f>U17</f>
        <v>3975000</v>
      </c>
      <c r="AE17" s="245" t="s">
        <v>136</v>
      </c>
      <c r="AF17" s="245" t="s">
        <v>136</v>
      </c>
      <c r="AG17" s="372"/>
      <c r="AH17" s="372"/>
      <c r="AI17" s="351"/>
    </row>
    <row r="18" spans="1:35" ht="48" x14ac:dyDescent="0.25">
      <c r="A18" s="351"/>
      <c r="B18" s="351"/>
      <c r="C18" s="351"/>
      <c r="D18" s="351"/>
      <c r="E18" s="351"/>
      <c r="F18" s="351"/>
      <c r="G18" s="351"/>
      <c r="H18" s="351"/>
      <c r="I18" s="122" t="s">
        <v>363</v>
      </c>
      <c r="J18" s="122" t="s">
        <v>364</v>
      </c>
      <c r="K18" s="122" t="s">
        <v>365</v>
      </c>
      <c r="L18" s="122">
        <v>1</v>
      </c>
      <c r="M18" s="351"/>
      <c r="N18" s="351"/>
      <c r="O18" s="351"/>
      <c r="P18" s="351"/>
      <c r="Q18" s="351"/>
      <c r="R18" s="351"/>
      <c r="S18" s="342"/>
      <c r="T18" s="342"/>
      <c r="U18" s="342"/>
      <c r="V18" s="351"/>
      <c r="W18" s="351"/>
      <c r="X18" s="351"/>
      <c r="Y18" s="351"/>
      <c r="Z18" s="351"/>
      <c r="AA18" s="342"/>
      <c r="AB18" s="351"/>
      <c r="AC18" s="351"/>
      <c r="AD18" s="342"/>
      <c r="AE18" s="351"/>
      <c r="AF18" s="351"/>
      <c r="AG18" s="372"/>
      <c r="AH18" s="372"/>
      <c r="AI18" s="351"/>
    </row>
    <row r="19" spans="1:35" ht="96" x14ac:dyDescent="0.25">
      <c r="A19" s="351"/>
      <c r="B19" s="351"/>
      <c r="C19" s="351"/>
      <c r="D19" s="351"/>
      <c r="E19" s="245" t="s">
        <v>603</v>
      </c>
      <c r="F19" s="351"/>
      <c r="G19" s="351"/>
      <c r="H19" s="351"/>
      <c r="I19" s="122" t="s">
        <v>377</v>
      </c>
      <c r="J19" s="122" t="s">
        <v>378</v>
      </c>
      <c r="K19" s="122" t="s">
        <v>371</v>
      </c>
      <c r="L19" s="122">
        <v>12</v>
      </c>
      <c r="M19" s="245" t="s">
        <v>82</v>
      </c>
      <c r="N19" s="351"/>
      <c r="O19" s="245" t="s">
        <v>361</v>
      </c>
      <c r="P19" s="245" t="s">
        <v>85</v>
      </c>
      <c r="Q19" s="245" t="s">
        <v>134</v>
      </c>
      <c r="R19" s="245" t="s">
        <v>135</v>
      </c>
      <c r="S19" s="342"/>
      <c r="T19" s="341">
        <v>2550000</v>
      </c>
      <c r="U19" s="341">
        <v>2550000</v>
      </c>
      <c r="V19" s="245" t="s">
        <v>136</v>
      </c>
      <c r="W19" s="245" t="s">
        <v>136</v>
      </c>
      <c r="X19" s="245" t="s">
        <v>136</v>
      </c>
      <c r="Y19" s="245" t="s">
        <v>136</v>
      </c>
      <c r="Z19" s="245" t="s">
        <v>136</v>
      </c>
      <c r="AA19" s="341">
        <v>450000</v>
      </c>
      <c r="AB19" s="245" t="s">
        <v>87</v>
      </c>
      <c r="AC19" s="245" t="s">
        <v>136</v>
      </c>
      <c r="AD19" s="341">
        <f>U19</f>
        <v>2550000</v>
      </c>
      <c r="AE19" s="245" t="s">
        <v>136</v>
      </c>
      <c r="AF19" s="245" t="s">
        <v>136</v>
      </c>
      <c r="AG19" s="372"/>
      <c r="AH19" s="372"/>
      <c r="AI19" s="351"/>
    </row>
    <row r="20" spans="1:35" ht="48" x14ac:dyDescent="0.25">
      <c r="A20" s="351"/>
      <c r="B20" s="351"/>
      <c r="C20" s="351"/>
      <c r="D20" s="351"/>
      <c r="E20" s="351"/>
      <c r="F20" s="351"/>
      <c r="G20" s="351"/>
      <c r="H20" s="351"/>
      <c r="I20" s="113" t="s">
        <v>363</v>
      </c>
      <c r="J20" s="113" t="s">
        <v>364</v>
      </c>
      <c r="K20" s="113" t="s">
        <v>365</v>
      </c>
      <c r="L20" s="113">
        <v>1</v>
      </c>
      <c r="M20" s="351"/>
      <c r="N20" s="351"/>
      <c r="O20" s="351"/>
      <c r="P20" s="351"/>
      <c r="Q20" s="351"/>
      <c r="R20" s="351"/>
      <c r="S20" s="342"/>
      <c r="T20" s="342"/>
      <c r="U20" s="342"/>
      <c r="V20" s="351"/>
      <c r="W20" s="351"/>
      <c r="X20" s="351"/>
      <c r="Y20" s="351"/>
      <c r="Z20" s="351"/>
      <c r="AA20" s="342"/>
      <c r="AB20" s="351"/>
      <c r="AC20" s="351"/>
      <c r="AD20" s="342"/>
      <c r="AE20" s="351"/>
      <c r="AF20" s="351"/>
      <c r="AG20" s="372"/>
      <c r="AH20" s="372"/>
      <c r="AI20" s="351"/>
    </row>
    <row r="21" spans="1:35" ht="48" x14ac:dyDescent="0.25">
      <c r="A21" s="350" t="s">
        <v>379</v>
      </c>
      <c r="B21" s="350" t="s">
        <v>380</v>
      </c>
      <c r="C21" s="350" t="s">
        <v>354</v>
      </c>
      <c r="D21" s="350" t="s">
        <v>355</v>
      </c>
      <c r="E21" s="350" t="s">
        <v>604</v>
      </c>
      <c r="F21" s="350" t="s">
        <v>357</v>
      </c>
      <c r="G21" s="350" t="s">
        <v>79</v>
      </c>
      <c r="H21" s="350" t="s">
        <v>79</v>
      </c>
      <c r="I21" s="122" t="s">
        <v>363</v>
      </c>
      <c r="J21" s="122" t="s">
        <v>364</v>
      </c>
      <c r="K21" s="122" t="s">
        <v>365</v>
      </c>
      <c r="L21" s="122">
        <v>1</v>
      </c>
      <c r="M21" s="350" t="s">
        <v>82</v>
      </c>
      <c r="N21" s="350" t="s">
        <v>94</v>
      </c>
      <c r="O21" s="350" t="s">
        <v>361</v>
      </c>
      <c r="P21" s="350" t="s">
        <v>85</v>
      </c>
      <c r="Q21" s="350" t="s">
        <v>134</v>
      </c>
      <c r="R21" s="350" t="s">
        <v>135</v>
      </c>
      <c r="S21" s="353">
        <f>T21+T23</f>
        <v>6786082.0500000007</v>
      </c>
      <c r="T21" s="353">
        <v>2922445.7</v>
      </c>
      <c r="U21" s="353">
        <v>2922445.7</v>
      </c>
      <c r="V21" s="350" t="s">
        <v>136</v>
      </c>
      <c r="W21" s="350" t="s">
        <v>136</v>
      </c>
      <c r="X21" s="350" t="s">
        <v>136</v>
      </c>
      <c r="Y21" s="350" t="s">
        <v>136</v>
      </c>
      <c r="Z21" s="350" t="s">
        <v>136</v>
      </c>
      <c r="AA21" s="353">
        <v>515725.72</v>
      </c>
      <c r="AB21" s="350" t="s">
        <v>87</v>
      </c>
      <c r="AC21" s="350" t="s">
        <v>136</v>
      </c>
      <c r="AD21" s="353">
        <f>U21</f>
        <v>2922445.7</v>
      </c>
      <c r="AE21" s="350" t="s">
        <v>136</v>
      </c>
      <c r="AF21" s="350" t="s">
        <v>136</v>
      </c>
      <c r="AG21" s="374" t="s">
        <v>381</v>
      </c>
      <c r="AH21" s="374" t="s">
        <v>382</v>
      </c>
      <c r="AI21" s="350"/>
    </row>
    <row r="22" spans="1:35" ht="72" x14ac:dyDescent="0.25">
      <c r="A22" s="350"/>
      <c r="B22" s="350"/>
      <c r="C22" s="350"/>
      <c r="D22" s="350"/>
      <c r="E22" s="350"/>
      <c r="F22" s="350"/>
      <c r="G22" s="350"/>
      <c r="H22" s="350"/>
      <c r="I22" s="122" t="s">
        <v>366</v>
      </c>
      <c r="J22" s="122" t="s">
        <v>367</v>
      </c>
      <c r="K22" s="122" t="s">
        <v>368</v>
      </c>
      <c r="L22" s="123">
        <v>107300</v>
      </c>
      <c r="M22" s="350"/>
      <c r="N22" s="350"/>
      <c r="O22" s="350"/>
      <c r="P22" s="350"/>
      <c r="Q22" s="350"/>
      <c r="R22" s="350"/>
      <c r="S22" s="353"/>
      <c r="T22" s="353"/>
      <c r="U22" s="353"/>
      <c r="V22" s="350"/>
      <c r="W22" s="350"/>
      <c r="X22" s="350"/>
      <c r="Y22" s="350"/>
      <c r="Z22" s="350"/>
      <c r="AA22" s="353"/>
      <c r="AB22" s="350"/>
      <c r="AC22" s="350"/>
      <c r="AD22" s="353"/>
      <c r="AE22" s="350"/>
      <c r="AF22" s="350"/>
      <c r="AG22" s="374"/>
      <c r="AH22" s="374"/>
      <c r="AI22" s="350"/>
    </row>
    <row r="23" spans="1:35" ht="72" x14ac:dyDescent="0.25">
      <c r="A23" s="350"/>
      <c r="B23" s="350"/>
      <c r="C23" s="350"/>
      <c r="D23" s="350"/>
      <c r="E23" s="350" t="s">
        <v>605</v>
      </c>
      <c r="F23" s="350"/>
      <c r="G23" s="350"/>
      <c r="H23" s="350"/>
      <c r="I23" s="122" t="s">
        <v>366</v>
      </c>
      <c r="J23" s="122" t="s">
        <v>367</v>
      </c>
      <c r="K23" s="122" t="s">
        <v>368</v>
      </c>
      <c r="L23" s="123" t="s">
        <v>383</v>
      </c>
      <c r="M23" s="350" t="s">
        <v>82</v>
      </c>
      <c r="N23" s="350"/>
      <c r="O23" s="350" t="s">
        <v>361</v>
      </c>
      <c r="P23" s="350" t="s">
        <v>85</v>
      </c>
      <c r="Q23" s="350" t="s">
        <v>134</v>
      </c>
      <c r="R23" s="350" t="s">
        <v>135</v>
      </c>
      <c r="S23" s="353"/>
      <c r="T23" s="354">
        <v>3863636.35</v>
      </c>
      <c r="U23" s="353">
        <f>T23</f>
        <v>3863636.35</v>
      </c>
      <c r="V23" s="350" t="s">
        <v>136</v>
      </c>
      <c r="W23" s="350" t="s">
        <v>136</v>
      </c>
      <c r="X23" s="350" t="s">
        <v>136</v>
      </c>
      <c r="Y23" s="350" t="s">
        <v>136</v>
      </c>
      <c r="Z23" s="350" t="s">
        <v>136</v>
      </c>
      <c r="AA23" s="353">
        <v>825000.01</v>
      </c>
      <c r="AB23" s="350" t="s">
        <v>87</v>
      </c>
      <c r="AC23" s="350" t="s">
        <v>136</v>
      </c>
      <c r="AD23" s="353">
        <f>U23</f>
        <v>3863636.35</v>
      </c>
      <c r="AE23" s="350" t="s">
        <v>136</v>
      </c>
      <c r="AF23" s="350" t="s">
        <v>136</v>
      </c>
      <c r="AG23" s="374"/>
      <c r="AH23" s="374"/>
      <c r="AI23" s="350"/>
    </row>
    <row r="24" spans="1:35" ht="48" x14ac:dyDescent="0.25">
      <c r="A24" s="350"/>
      <c r="B24" s="350"/>
      <c r="C24" s="350"/>
      <c r="D24" s="350"/>
      <c r="E24" s="350"/>
      <c r="F24" s="350"/>
      <c r="G24" s="350"/>
      <c r="H24" s="350"/>
      <c r="I24" s="122" t="s">
        <v>363</v>
      </c>
      <c r="J24" s="122" t="s">
        <v>364</v>
      </c>
      <c r="K24" s="122" t="s">
        <v>365</v>
      </c>
      <c r="L24" s="122">
        <v>1</v>
      </c>
      <c r="M24" s="350"/>
      <c r="N24" s="350"/>
      <c r="O24" s="350"/>
      <c r="P24" s="350"/>
      <c r="Q24" s="350"/>
      <c r="R24" s="350"/>
      <c r="S24" s="353"/>
      <c r="T24" s="354"/>
      <c r="U24" s="353"/>
      <c r="V24" s="350"/>
      <c r="W24" s="350"/>
      <c r="X24" s="350"/>
      <c r="Y24" s="350"/>
      <c r="Z24" s="350"/>
      <c r="AA24" s="353"/>
      <c r="AB24" s="350"/>
      <c r="AC24" s="350"/>
      <c r="AD24" s="353"/>
      <c r="AE24" s="350"/>
      <c r="AF24" s="350"/>
      <c r="AG24" s="374"/>
      <c r="AH24" s="374"/>
      <c r="AI24" s="350"/>
    </row>
    <row r="25" spans="1:35" ht="96" x14ac:dyDescent="0.25">
      <c r="A25" s="245" t="s">
        <v>606</v>
      </c>
      <c r="B25" s="245" t="s">
        <v>607</v>
      </c>
      <c r="C25" s="245" t="s">
        <v>608</v>
      </c>
      <c r="D25" s="245" t="s">
        <v>609</v>
      </c>
      <c r="E25" s="245" t="s">
        <v>610</v>
      </c>
      <c r="F25" s="245" t="s">
        <v>611</v>
      </c>
      <c r="G25" s="245" t="s">
        <v>79</v>
      </c>
      <c r="H25" s="245" t="s">
        <v>79</v>
      </c>
      <c r="I25" s="122" t="s">
        <v>612</v>
      </c>
      <c r="J25" s="122" t="s">
        <v>613</v>
      </c>
      <c r="K25" s="122" t="s">
        <v>614</v>
      </c>
      <c r="L25" s="123">
        <v>10</v>
      </c>
      <c r="M25" s="245" t="s">
        <v>82</v>
      </c>
      <c r="N25" s="245" t="s">
        <v>615</v>
      </c>
      <c r="O25" s="245" t="s">
        <v>361</v>
      </c>
      <c r="P25" s="245" t="s">
        <v>85</v>
      </c>
      <c r="Q25" s="245" t="s">
        <v>134</v>
      </c>
      <c r="R25" s="245" t="s">
        <v>135</v>
      </c>
      <c r="S25" s="341">
        <f>T25+T28</f>
        <v>6311250</v>
      </c>
      <c r="T25" s="362">
        <v>1466250</v>
      </c>
      <c r="U25" s="341">
        <f>T25</f>
        <v>1466250</v>
      </c>
      <c r="V25" s="245" t="s">
        <v>136</v>
      </c>
      <c r="W25" s="245" t="s">
        <v>136</v>
      </c>
      <c r="X25" s="245" t="s">
        <v>136</v>
      </c>
      <c r="Y25" s="245" t="s">
        <v>136</v>
      </c>
      <c r="Z25" s="245" t="s">
        <v>136</v>
      </c>
      <c r="AA25" s="341">
        <v>258750</v>
      </c>
      <c r="AB25" s="245" t="s">
        <v>87</v>
      </c>
      <c r="AC25" s="245" t="s">
        <v>136</v>
      </c>
      <c r="AD25" s="341">
        <f>U25</f>
        <v>1466250</v>
      </c>
      <c r="AE25" s="245" t="s">
        <v>136</v>
      </c>
      <c r="AF25" s="245" t="s">
        <v>136</v>
      </c>
      <c r="AG25" s="371" t="s">
        <v>222</v>
      </c>
      <c r="AH25" s="371" t="s">
        <v>509</v>
      </c>
      <c r="AI25" s="245"/>
    </row>
    <row r="26" spans="1:35" ht="48" customHeight="1" x14ac:dyDescent="0.25">
      <c r="A26" s="351"/>
      <c r="B26" s="351"/>
      <c r="C26" s="351"/>
      <c r="D26" s="351"/>
      <c r="E26" s="351"/>
      <c r="F26" s="351"/>
      <c r="G26" s="351"/>
      <c r="H26" s="351"/>
      <c r="I26" s="245" t="s">
        <v>616</v>
      </c>
      <c r="J26" s="245" t="s">
        <v>364</v>
      </c>
      <c r="K26" s="245" t="s">
        <v>365</v>
      </c>
      <c r="L26" s="245">
        <v>1</v>
      </c>
      <c r="M26" s="351"/>
      <c r="N26" s="351"/>
      <c r="O26" s="351"/>
      <c r="P26" s="351"/>
      <c r="Q26" s="351"/>
      <c r="R26" s="351"/>
      <c r="S26" s="342"/>
      <c r="T26" s="363"/>
      <c r="U26" s="342"/>
      <c r="V26" s="351"/>
      <c r="W26" s="351"/>
      <c r="X26" s="351"/>
      <c r="Y26" s="351"/>
      <c r="Z26" s="351"/>
      <c r="AA26" s="342"/>
      <c r="AB26" s="351"/>
      <c r="AC26" s="351"/>
      <c r="AD26" s="342"/>
      <c r="AE26" s="351"/>
      <c r="AF26" s="351"/>
      <c r="AG26" s="372"/>
      <c r="AH26" s="372"/>
      <c r="AI26" s="351"/>
    </row>
    <row r="27" spans="1:35" ht="72" customHeight="1" x14ac:dyDescent="0.25">
      <c r="A27" s="351"/>
      <c r="B27" s="351"/>
      <c r="C27" s="351"/>
      <c r="D27" s="351"/>
      <c r="E27" s="246"/>
      <c r="F27" s="351"/>
      <c r="G27" s="351"/>
      <c r="H27" s="351"/>
      <c r="I27" s="246"/>
      <c r="J27" s="246" t="s">
        <v>367</v>
      </c>
      <c r="K27" s="246" t="s">
        <v>368</v>
      </c>
      <c r="L27" s="246">
        <v>220000</v>
      </c>
      <c r="M27" s="246"/>
      <c r="N27" s="351"/>
      <c r="O27" s="246"/>
      <c r="P27" s="246"/>
      <c r="Q27" s="246"/>
      <c r="R27" s="246"/>
      <c r="S27" s="342"/>
      <c r="T27" s="366"/>
      <c r="U27" s="343"/>
      <c r="V27" s="246"/>
      <c r="W27" s="246"/>
      <c r="X27" s="246"/>
      <c r="Y27" s="246"/>
      <c r="Z27" s="246"/>
      <c r="AA27" s="343"/>
      <c r="AB27" s="246"/>
      <c r="AC27" s="246"/>
      <c r="AD27" s="343"/>
      <c r="AE27" s="246"/>
      <c r="AF27" s="246"/>
      <c r="AG27" s="372"/>
      <c r="AH27" s="372"/>
      <c r="AI27" s="351"/>
    </row>
    <row r="28" spans="1:35" ht="72" x14ac:dyDescent="0.25">
      <c r="A28" s="351"/>
      <c r="B28" s="351"/>
      <c r="C28" s="351"/>
      <c r="D28" s="351"/>
      <c r="E28" s="245" t="s">
        <v>617</v>
      </c>
      <c r="F28" s="351"/>
      <c r="G28" s="351"/>
      <c r="H28" s="351"/>
      <c r="I28" s="122" t="s">
        <v>618</v>
      </c>
      <c r="J28" s="122" t="s">
        <v>367</v>
      </c>
      <c r="K28" s="122" t="s">
        <v>619</v>
      </c>
      <c r="L28" s="199">
        <v>13450</v>
      </c>
      <c r="M28" s="245" t="s">
        <v>82</v>
      </c>
      <c r="N28" s="245" t="s">
        <v>620</v>
      </c>
      <c r="O28" s="245" t="s">
        <v>361</v>
      </c>
      <c r="P28" s="245" t="s">
        <v>85</v>
      </c>
      <c r="Q28" s="245" t="s">
        <v>134</v>
      </c>
      <c r="R28" s="245" t="s">
        <v>135</v>
      </c>
      <c r="S28" s="342"/>
      <c r="T28" s="362">
        <v>4845000</v>
      </c>
      <c r="U28" s="341">
        <f>T28</f>
        <v>4845000</v>
      </c>
      <c r="V28" s="245" t="s">
        <v>136</v>
      </c>
      <c r="W28" s="245" t="s">
        <v>136</v>
      </c>
      <c r="X28" s="245" t="s">
        <v>136</v>
      </c>
      <c r="Y28" s="245" t="s">
        <v>136</v>
      </c>
      <c r="Z28" s="245" t="s">
        <v>136</v>
      </c>
      <c r="AA28" s="341">
        <v>855000</v>
      </c>
      <c r="AB28" s="245" t="s">
        <v>87</v>
      </c>
      <c r="AC28" s="245" t="s">
        <v>136</v>
      </c>
      <c r="AD28" s="341">
        <f>U28</f>
        <v>4845000</v>
      </c>
      <c r="AE28" s="245" t="s">
        <v>136</v>
      </c>
      <c r="AF28" s="245" t="s">
        <v>136</v>
      </c>
      <c r="AG28" s="372"/>
      <c r="AH28" s="372"/>
      <c r="AI28" s="351"/>
    </row>
    <row r="29" spans="1:35" x14ac:dyDescent="0.25">
      <c r="A29" s="351"/>
      <c r="B29" s="351"/>
      <c r="C29" s="351"/>
      <c r="D29" s="351"/>
      <c r="E29" s="351"/>
      <c r="F29" s="351"/>
      <c r="G29" s="351"/>
      <c r="H29" s="351"/>
      <c r="I29" s="245" t="s">
        <v>363</v>
      </c>
      <c r="J29" s="245" t="s">
        <v>364</v>
      </c>
      <c r="K29" s="245" t="s">
        <v>365</v>
      </c>
      <c r="L29" s="245">
        <v>1</v>
      </c>
      <c r="M29" s="351"/>
      <c r="N29" s="351"/>
      <c r="O29" s="351"/>
      <c r="P29" s="351"/>
      <c r="Q29" s="351"/>
      <c r="R29" s="351"/>
      <c r="S29" s="342"/>
      <c r="T29" s="363"/>
      <c r="U29" s="342"/>
      <c r="V29" s="351"/>
      <c r="W29" s="351"/>
      <c r="X29" s="351"/>
      <c r="Y29" s="351"/>
      <c r="Z29" s="351"/>
      <c r="AA29" s="342"/>
      <c r="AB29" s="351"/>
      <c r="AC29" s="351"/>
      <c r="AD29" s="342"/>
      <c r="AE29" s="351"/>
      <c r="AF29" s="351"/>
      <c r="AG29" s="372"/>
      <c r="AH29" s="372"/>
      <c r="AI29" s="351"/>
    </row>
    <row r="30" spans="1:35" x14ac:dyDescent="0.25">
      <c r="A30" s="246"/>
      <c r="B30" s="246"/>
      <c r="C30" s="246"/>
      <c r="D30" s="246"/>
      <c r="E30" s="246"/>
      <c r="F30" s="246"/>
      <c r="G30" s="246"/>
      <c r="H30" s="246"/>
      <c r="I30" s="246" t="s">
        <v>450</v>
      </c>
      <c r="J30" s="246" t="s">
        <v>451</v>
      </c>
      <c r="K30" s="246" t="s">
        <v>452</v>
      </c>
      <c r="L30" s="246">
        <v>21000</v>
      </c>
      <c r="M30" s="246"/>
      <c r="N30" s="351"/>
      <c r="O30" s="246"/>
      <c r="P30" s="246"/>
      <c r="Q30" s="246"/>
      <c r="R30" s="246"/>
      <c r="S30" s="343"/>
      <c r="T30" s="363"/>
      <c r="U30" s="343"/>
      <c r="V30" s="246"/>
      <c r="W30" s="246"/>
      <c r="X30" s="246"/>
      <c r="Y30" s="246"/>
      <c r="Z30" s="246"/>
      <c r="AA30" s="343"/>
      <c r="AB30" s="246"/>
      <c r="AC30" s="246"/>
      <c r="AD30" s="343"/>
      <c r="AE30" s="246"/>
      <c r="AF30" s="246"/>
      <c r="AG30" s="373"/>
      <c r="AH30" s="373"/>
      <c r="AI30" s="246"/>
    </row>
    <row r="31" spans="1:35" ht="72" x14ac:dyDescent="0.25">
      <c r="A31" s="245" t="s">
        <v>621</v>
      </c>
      <c r="B31" s="245" t="s">
        <v>622</v>
      </c>
      <c r="C31" s="245" t="s">
        <v>608</v>
      </c>
      <c r="D31" s="245" t="s">
        <v>609</v>
      </c>
      <c r="E31" s="245" t="s">
        <v>623</v>
      </c>
      <c r="F31" s="245" t="s">
        <v>611</v>
      </c>
      <c r="G31" s="245" t="s">
        <v>79</v>
      </c>
      <c r="H31" s="245" t="s">
        <v>79</v>
      </c>
      <c r="I31" s="122" t="s">
        <v>618</v>
      </c>
      <c r="J31" s="122" t="s">
        <v>367</v>
      </c>
      <c r="K31" s="122" t="s">
        <v>619</v>
      </c>
      <c r="L31" s="123">
        <v>750</v>
      </c>
      <c r="M31" s="245" t="s">
        <v>82</v>
      </c>
      <c r="N31" s="245" t="s">
        <v>624</v>
      </c>
      <c r="O31" s="245" t="s">
        <v>361</v>
      </c>
      <c r="P31" s="245" t="s">
        <v>85</v>
      </c>
      <c r="Q31" s="245" t="s">
        <v>134</v>
      </c>
      <c r="R31" s="245" t="s">
        <v>135</v>
      </c>
      <c r="S31" s="341">
        <f>T31+T34</f>
        <v>2975000</v>
      </c>
      <c r="T31" s="362">
        <v>425000</v>
      </c>
      <c r="U31" s="341">
        <f>T31</f>
        <v>425000</v>
      </c>
      <c r="V31" s="245" t="s">
        <v>136</v>
      </c>
      <c r="W31" s="245" t="s">
        <v>136</v>
      </c>
      <c r="X31" s="245" t="s">
        <v>136</v>
      </c>
      <c r="Y31" s="245" t="s">
        <v>136</v>
      </c>
      <c r="Z31" s="245" t="s">
        <v>136</v>
      </c>
      <c r="AA31" s="341">
        <v>75000</v>
      </c>
      <c r="AB31" s="245" t="s">
        <v>87</v>
      </c>
      <c r="AC31" s="245" t="s">
        <v>136</v>
      </c>
      <c r="AD31" s="341">
        <f>U31</f>
        <v>425000</v>
      </c>
      <c r="AE31" s="245" t="s">
        <v>136</v>
      </c>
      <c r="AF31" s="245" t="s">
        <v>136</v>
      </c>
      <c r="AG31" s="371" t="s">
        <v>625</v>
      </c>
      <c r="AH31" s="371" t="s">
        <v>509</v>
      </c>
      <c r="AI31" s="245"/>
    </row>
    <row r="32" spans="1:35" ht="48" customHeight="1" x14ac:dyDescent="0.25">
      <c r="A32" s="351"/>
      <c r="B32" s="351"/>
      <c r="C32" s="351"/>
      <c r="D32" s="351"/>
      <c r="E32" s="351"/>
      <c r="F32" s="351"/>
      <c r="G32" s="351"/>
      <c r="H32" s="351"/>
      <c r="I32" s="245" t="s">
        <v>616</v>
      </c>
      <c r="J32" s="245" t="s">
        <v>364</v>
      </c>
      <c r="K32" s="245" t="s">
        <v>365</v>
      </c>
      <c r="L32" s="245">
        <v>1</v>
      </c>
      <c r="M32" s="351"/>
      <c r="N32" s="351"/>
      <c r="O32" s="351"/>
      <c r="P32" s="351"/>
      <c r="Q32" s="351"/>
      <c r="R32" s="351"/>
      <c r="S32" s="342"/>
      <c r="T32" s="363"/>
      <c r="U32" s="342"/>
      <c r="V32" s="351"/>
      <c r="W32" s="351"/>
      <c r="X32" s="351"/>
      <c r="Y32" s="351"/>
      <c r="Z32" s="351"/>
      <c r="AA32" s="342"/>
      <c r="AB32" s="351"/>
      <c r="AC32" s="351"/>
      <c r="AD32" s="342"/>
      <c r="AE32" s="351"/>
      <c r="AF32" s="351"/>
      <c r="AG32" s="372"/>
      <c r="AH32" s="372"/>
      <c r="AI32" s="351"/>
    </row>
    <row r="33" spans="1:35" ht="72" customHeight="1" x14ac:dyDescent="0.25">
      <c r="A33" s="351"/>
      <c r="B33" s="351"/>
      <c r="C33" s="351"/>
      <c r="D33" s="351"/>
      <c r="E33" s="246"/>
      <c r="F33" s="351"/>
      <c r="G33" s="351"/>
      <c r="H33" s="351"/>
      <c r="I33" s="246"/>
      <c r="J33" s="246" t="s">
        <v>367</v>
      </c>
      <c r="K33" s="246" t="s">
        <v>368</v>
      </c>
      <c r="L33" s="246">
        <v>220000</v>
      </c>
      <c r="M33" s="246"/>
      <c r="N33" s="351"/>
      <c r="O33" s="246"/>
      <c r="P33" s="246"/>
      <c r="Q33" s="246"/>
      <c r="R33" s="246"/>
      <c r="S33" s="342"/>
      <c r="T33" s="366"/>
      <c r="U33" s="343"/>
      <c r="V33" s="246"/>
      <c r="W33" s="246"/>
      <c r="X33" s="246"/>
      <c r="Y33" s="246"/>
      <c r="Z33" s="246"/>
      <c r="AA33" s="343"/>
      <c r="AB33" s="246"/>
      <c r="AC33" s="246"/>
      <c r="AD33" s="343"/>
      <c r="AE33" s="246"/>
      <c r="AF33" s="246"/>
      <c r="AG33" s="372"/>
      <c r="AH33" s="372"/>
      <c r="AI33" s="351"/>
    </row>
    <row r="34" spans="1:35" ht="96" x14ac:dyDescent="0.25">
      <c r="A34" s="351"/>
      <c r="B34" s="351"/>
      <c r="C34" s="351"/>
      <c r="D34" s="351"/>
      <c r="E34" s="245" t="s">
        <v>626</v>
      </c>
      <c r="F34" s="351"/>
      <c r="G34" s="351"/>
      <c r="H34" s="351"/>
      <c r="I34" s="122" t="s">
        <v>612</v>
      </c>
      <c r="J34" s="122" t="s">
        <v>613</v>
      </c>
      <c r="K34" s="122" t="s">
        <v>614</v>
      </c>
      <c r="L34" s="200">
        <v>3.8</v>
      </c>
      <c r="M34" s="245" t="s">
        <v>82</v>
      </c>
      <c r="N34" s="245" t="s">
        <v>620</v>
      </c>
      <c r="O34" s="245" t="s">
        <v>361</v>
      </c>
      <c r="P34" s="245" t="s">
        <v>85</v>
      </c>
      <c r="Q34" s="245" t="s">
        <v>134</v>
      </c>
      <c r="R34" s="245" t="s">
        <v>135</v>
      </c>
      <c r="S34" s="342"/>
      <c r="T34" s="362">
        <v>2550000</v>
      </c>
      <c r="U34" s="341">
        <f>T34</f>
        <v>2550000</v>
      </c>
      <c r="V34" s="245" t="s">
        <v>136</v>
      </c>
      <c r="W34" s="245" t="s">
        <v>136</v>
      </c>
      <c r="X34" s="245" t="s">
        <v>136</v>
      </c>
      <c r="Y34" s="245" t="s">
        <v>136</v>
      </c>
      <c r="Z34" s="245" t="s">
        <v>136</v>
      </c>
      <c r="AA34" s="341">
        <v>450000</v>
      </c>
      <c r="AB34" s="245" t="s">
        <v>87</v>
      </c>
      <c r="AC34" s="245" t="s">
        <v>136</v>
      </c>
      <c r="AD34" s="341">
        <f>U34</f>
        <v>2550000</v>
      </c>
      <c r="AE34" s="245" t="s">
        <v>136</v>
      </c>
      <c r="AF34" s="245" t="s">
        <v>136</v>
      </c>
      <c r="AG34" s="372"/>
      <c r="AH34" s="372"/>
      <c r="AI34" s="351"/>
    </row>
    <row r="35" spans="1:35" ht="24" customHeight="1" x14ac:dyDescent="0.25">
      <c r="A35" s="351"/>
      <c r="B35" s="351"/>
      <c r="C35" s="351"/>
      <c r="D35" s="351"/>
      <c r="E35" s="351"/>
      <c r="F35" s="351"/>
      <c r="G35" s="351"/>
      <c r="H35" s="351"/>
      <c r="I35" s="245" t="s">
        <v>363</v>
      </c>
      <c r="J35" s="245" t="s">
        <v>364</v>
      </c>
      <c r="K35" s="245" t="s">
        <v>365</v>
      </c>
      <c r="L35" s="245">
        <v>1</v>
      </c>
      <c r="M35" s="351"/>
      <c r="N35" s="351"/>
      <c r="O35" s="351"/>
      <c r="P35" s="351"/>
      <c r="Q35" s="351"/>
      <c r="R35" s="351"/>
      <c r="S35" s="342"/>
      <c r="T35" s="363"/>
      <c r="U35" s="342"/>
      <c r="V35" s="351"/>
      <c r="W35" s="351"/>
      <c r="X35" s="351"/>
      <c r="Y35" s="351"/>
      <c r="Z35" s="351"/>
      <c r="AA35" s="342"/>
      <c r="AB35" s="351"/>
      <c r="AC35" s="351"/>
      <c r="AD35" s="342"/>
      <c r="AE35" s="351"/>
      <c r="AF35" s="351"/>
      <c r="AG35" s="372"/>
      <c r="AH35" s="372"/>
      <c r="AI35" s="351"/>
    </row>
    <row r="36" spans="1:35" ht="41.25" customHeight="1" x14ac:dyDescent="0.25">
      <c r="A36" s="246"/>
      <c r="B36" s="246"/>
      <c r="C36" s="246"/>
      <c r="D36" s="246"/>
      <c r="E36" s="246"/>
      <c r="F36" s="246"/>
      <c r="G36" s="246"/>
      <c r="H36" s="246"/>
      <c r="I36" s="246" t="s">
        <v>450</v>
      </c>
      <c r="J36" s="246" t="s">
        <v>451</v>
      </c>
      <c r="K36" s="246" t="s">
        <v>452</v>
      </c>
      <c r="L36" s="246">
        <v>21000</v>
      </c>
      <c r="M36" s="246"/>
      <c r="N36" s="351"/>
      <c r="O36" s="246"/>
      <c r="P36" s="246"/>
      <c r="Q36" s="246"/>
      <c r="R36" s="246"/>
      <c r="S36" s="343"/>
      <c r="T36" s="363"/>
      <c r="U36" s="343"/>
      <c r="V36" s="246"/>
      <c r="W36" s="246"/>
      <c r="X36" s="246"/>
      <c r="Y36" s="246"/>
      <c r="Z36" s="246"/>
      <c r="AA36" s="343"/>
      <c r="AB36" s="246"/>
      <c r="AC36" s="246"/>
      <c r="AD36" s="343"/>
      <c r="AE36" s="246"/>
      <c r="AF36" s="246"/>
      <c r="AG36" s="373"/>
      <c r="AH36" s="373"/>
      <c r="AI36" s="246"/>
    </row>
    <row r="37" spans="1:35" ht="72" x14ac:dyDescent="0.25">
      <c r="A37" s="245" t="s">
        <v>627</v>
      </c>
      <c r="B37" s="245" t="s">
        <v>628</v>
      </c>
      <c r="C37" s="245" t="s">
        <v>608</v>
      </c>
      <c r="D37" s="245" t="s">
        <v>609</v>
      </c>
      <c r="E37" s="245" t="s">
        <v>629</v>
      </c>
      <c r="F37" s="245" t="s">
        <v>611</v>
      </c>
      <c r="G37" s="245" t="s">
        <v>79</v>
      </c>
      <c r="H37" s="245" t="s">
        <v>79</v>
      </c>
      <c r="I37" s="122" t="s">
        <v>618</v>
      </c>
      <c r="J37" s="122" t="s">
        <v>367</v>
      </c>
      <c r="K37" s="122" t="s">
        <v>619</v>
      </c>
      <c r="L37" s="123">
        <v>1750</v>
      </c>
      <c r="M37" s="245" t="s">
        <v>82</v>
      </c>
      <c r="N37" s="245" t="s">
        <v>630</v>
      </c>
      <c r="O37" s="245" t="s">
        <v>361</v>
      </c>
      <c r="P37" s="245" t="s">
        <v>85</v>
      </c>
      <c r="Q37" s="245" t="s">
        <v>134</v>
      </c>
      <c r="R37" s="245" t="s">
        <v>135</v>
      </c>
      <c r="S37" s="369">
        <v>2308666</v>
      </c>
      <c r="T37" s="362">
        <v>2308666</v>
      </c>
      <c r="U37" s="341">
        <f>T37</f>
        <v>2308666</v>
      </c>
      <c r="V37" s="245" t="s">
        <v>136</v>
      </c>
      <c r="W37" s="245" t="s">
        <v>136</v>
      </c>
      <c r="X37" s="245" t="s">
        <v>136</v>
      </c>
      <c r="Y37" s="245" t="s">
        <v>136</v>
      </c>
      <c r="Z37" s="245" t="s">
        <v>136</v>
      </c>
      <c r="AA37" s="341">
        <v>408075</v>
      </c>
      <c r="AB37" s="245" t="s">
        <v>87</v>
      </c>
      <c r="AC37" s="245" t="s">
        <v>136</v>
      </c>
      <c r="AD37" s="341">
        <f>U37</f>
        <v>2308666</v>
      </c>
      <c r="AE37" s="245" t="s">
        <v>136</v>
      </c>
      <c r="AF37" s="245" t="s">
        <v>136</v>
      </c>
      <c r="AG37" s="357">
        <v>45778</v>
      </c>
      <c r="AH37" s="357">
        <v>45839</v>
      </c>
      <c r="AI37" s="245"/>
    </row>
    <row r="38" spans="1:35" ht="24" customHeight="1" x14ac:dyDescent="0.25">
      <c r="A38" s="351"/>
      <c r="B38" s="351"/>
      <c r="C38" s="351"/>
      <c r="D38" s="351"/>
      <c r="E38" s="351"/>
      <c r="F38" s="351"/>
      <c r="G38" s="351"/>
      <c r="H38" s="351"/>
      <c r="I38" s="245" t="s">
        <v>363</v>
      </c>
      <c r="J38" s="245" t="s">
        <v>364</v>
      </c>
      <c r="K38" s="245" t="s">
        <v>365</v>
      </c>
      <c r="L38" s="245">
        <v>1</v>
      </c>
      <c r="M38" s="351"/>
      <c r="N38" s="351"/>
      <c r="O38" s="351"/>
      <c r="P38" s="351"/>
      <c r="Q38" s="351"/>
      <c r="R38" s="351"/>
      <c r="S38" s="351"/>
      <c r="T38" s="363"/>
      <c r="U38" s="342"/>
      <c r="V38" s="351"/>
      <c r="W38" s="351"/>
      <c r="X38" s="351"/>
      <c r="Y38" s="351"/>
      <c r="Z38" s="351"/>
      <c r="AA38" s="342"/>
      <c r="AB38" s="351"/>
      <c r="AC38" s="351"/>
      <c r="AD38" s="342"/>
      <c r="AE38" s="351"/>
      <c r="AF38" s="351"/>
      <c r="AG38" s="358"/>
      <c r="AH38" s="358"/>
      <c r="AI38" s="351"/>
    </row>
    <row r="39" spans="1:35" ht="41.25" customHeight="1" x14ac:dyDescent="0.25">
      <c r="A39" s="246"/>
      <c r="B39" s="246"/>
      <c r="C39" s="246"/>
      <c r="D39" s="246"/>
      <c r="E39" s="246"/>
      <c r="F39" s="246"/>
      <c r="G39" s="246"/>
      <c r="H39" s="246"/>
      <c r="I39" s="246" t="s">
        <v>450</v>
      </c>
      <c r="J39" s="246" t="s">
        <v>451</v>
      </c>
      <c r="K39" s="246" t="s">
        <v>452</v>
      </c>
      <c r="L39" s="246">
        <v>21000</v>
      </c>
      <c r="M39" s="246"/>
      <c r="N39" s="351"/>
      <c r="O39" s="246"/>
      <c r="P39" s="246"/>
      <c r="Q39" s="246"/>
      <c r="R39" s="246"/>
      <c r="S39" s="246"/>
      <c r="T39" s="363"/>
      <c r="U39" s="343"/>
      <c r="V39" s="246"/>
      <c r="W39" s="246"/>
      <c r="X39" s="246"/>
      <c r="Y39" s="246"/>
      <c r="Z39" s="246"/>
      <c r="AA39" s="343"/>
      <c r="AB39" s="246"/>
      <c r="AC39" s="246"/>
      <c r="AD39" s="343"/>
      <c r="AE39" s="246"/>
      <c r="AF39" s="246"/>
      <c r="AG39" s="359"/>
      <c r="AH39" s="359"/>
      <c r="AI39" s="246"/>
    </row>
    <row r="40" spans="1:35" ht="72" x14ac:dyDescent="0.25">
      <c r="A40" s="245" t="s">
        <v>631</v>
      </c>
      <c r="B40" s="245" t="s">
        <v>632</v>
      </c>
      <c r="C40" s="245" t="s">
        <v>608</v>
      </c>
      <c r="D40" s="245" t="s">
        <v>609</v>
      </c>
      <c r="E40" s="245" t="s">
        <v>633</v>
      </c>
      <c r="F40" s="245" t="s">
        <v>611</v>
      </c>
      <c r="G40" s="245" t="s">
        <v>79</v>
      </c>
      <c r="H40" s="245" t="s">
        <v>79</v>
      </c>
      <c r="I40" s="122" t="s">
        <v>618</v>
      </c>
      <c r="J40" s="122" t="s">
        <v>367</v>
      </c>
      <c r="K40" s="122" t="s">
        <v>619</v>
      </c>
      <c r="L40" s="123">
        <v>3000</v>
      </c>
      <c r="M40" s="245" t="s">
        <v>82</v>
      </c>
      <c r="N40" s="245" t="s">
        <v>634</v>
      </c>
      <c r="O40" s="245" t="s">
        <v>361</v>
      </c>
      <c r="P40" s="245" t="s">
        <v>85</v>
      </c>
      <c r="Q40" s="245" t="s">
        <v>134</v>
      </c>
      <c r="R40" s="245" t="s">
        <v>135</v>
      </c>
      <c r="S40" s="369">
        <v>1630166</v>
      </c>
      <c r="T40" s="369">
        <v>1630166</v>
      </c>
      <c r="U40" s="341">
        <f>T40</f>
        <v>1630166</v>
      </c>
      <c r="V40" s="245" t="s">
        <v>136</v>
      </c>
      <c r="W40" s="245" t="s">
        <v>136</v>
      </c>
      <c r="X40" s="245" t="s">
        <v>136</v>
      </c>
      <c r="Y40" s="245" t="s">
        <v>136</v>
      </c>
      <c r="Z40" s="245" t="s">
        <v>136</v>
      </c>
      <c r="AA40" s="341">
        <v>287677</v>
      </c>
      <c r="AB40" s="245" t="s">
        <v>87</v>
      </c>
      <c r="AC40" s="245" t="s">
        <v>136</v>
      </c>
      <c r="AD40" s="341">
        <f>U40</f>
        <v>1630166</v>
      </c>
      <c r="AE40" s="245" t="s">
        <v>136</v>
      </c>
      <c r="AF40" s="245" t="s">
        <v>136</v>
      </c>
      <c r="AG40" s="357">
        <v>45901</v>
      </c>
      <c r="AH40" s="357">
        <v>45962</v>
      </c>
      <c r="AI40" s="245"/>
    </row>
    <row r="41" spans="1:35" ht="24" customHeight="1" x14ac:dyDescent="0.25">
      <c r="A41" s="351"/>
      <c r="B41" s="351"/>
      <c r="C41" s="351"/>
      <c r="D41" s="351"/>
      <c r="E41" s="351"/>
      <c r="F41" s="351"/>
      <c r="G41" s="351"/>
      <c r="H41" s="351"/>
      <c r="I41" s="245" t="s">
        <v>363</v>
      </c>
      <c r="J41" s="245" t="s">
        <v>364</v>
      </c>
      <c r="K41" s="245" t="s">
        <v>365</v>
      </c>
      <c r="L41" s="245">
        <v>1</v>
      </c>
      <c r="M41" s="351"/>
      <c r="N41" s="351"/>
      <c r="O41" s="351"/>
      <c r="P41" s="351"/>
      <c r="Q41" s="351"/>
      <c r="R41" s="351"/>
      <c r="S41" s="351"/>
      <c r="T41" s="351"/>
      <c r="U41" s="342"/>
      <c r="V41" s="351"/>
      <c r="W41" s="351"/>
      <c r="X41" s="351"/>
      <c r="Y41" s="351"/>
      <c r="Z41" s="351"/>
      <c r="AA41" s="342"/>
      <c r="AB41" s="351"/>
      <c r="AC41" s="351"/>
      <c r="AD41" s="342"/>
      <c r="AE41" s="351"/>
      <c r="AF41" s="351"/>
      <c r="AG41" s="358"/>
      <c r="AH41" s="358"/>
      <c r="AI41" s="351"/>
    </row>
    <row r="42" spans="1:35" ht="41.25" customHeight="1" x14ac:dyDescent="0.25">
      <c r="A42" s="246"/>
      <c r="B42" s="246"/>
      <c r="C42" s="246"/>
      <c r="D42" s="246"/>
      <c r="E42" s="246"/>
      <c r="F42" s="246"/>
      <c r="G42" s="246"/>
      <c r="H42" s="246"/>
      <c r="I42" s="246" t="s">
        <v>450</v>
      </c>
      <c r="J42" s="246" t="s">
        <v>451</v>
      </c>
      <c r="K42" s="246" t="s">
        <v>452</v>
      </c>
      <c r="L42" s="246">
        <v>21000</v>
      </c>
      <c r="M42" s="246"/>
      <c r="N42" s="351"/>
      <c r="O42" s="246"/>
      <c r="P42" s="246"/>
      <c r="Q42" s="246"/>
      <c r="R42" s="246"/>
      <c r="S42" s="246"/>
      <c r="T42" s="246"/>
      <c r="U42" s="343"/>
      <c r="V42" s="246"/>
      <c r="W42" s="246"/>
      <c r="X42" s="246"/>
      <c r="Y42" s="246"/>
      <c r="Z42" s="246"/>
      <c r="AA42" s="343"/>
      <c r="AB42" s="246"/>
      <c r="AC42" s="246"/>
      <c r="AD42" s="343"/>
      <c r="AE42" s="246"/>
      <c r="AF42" s="246"/>
      <c r="AG42" s="359"/>
      <c r="AH42" s="359"/>
      <c r="AI42" s="246"/>
    </row>
    <row r="43" spans="1:35" ht="96" x14ac:dyDescent="0.25">
      <c r="A43" s="245" t="s">
        <v>635</v>
      </c>
      <c r="B43" s="245" t="s">
        <v>636</v>
      </c>
      <c r="C43" s="245" t="s">
        <v>637</v>
      </c>
      <c r="D43" s="245" t="s">
        <v>609</v>
      </c>
      <c r="E43" s="245" t="s">
        <v>638</v>
      </c>
      <c r="F43" s="245" t="s">
        <v>611</v>
      </c>
      <c r="G43" s="245" t="s">
        <v>79</v>
      </c>
      <c r="H43" s="245" t="s">
        <v>79</v>
      </c>
      <c r="I43" s="122" t="s">
        <v>612</v>
      </c>
      <c r="J43" s="122" t="s">
        <v>613</v>
      </c>
      <c r="K43" s="122" t="s">
        <v>614</v>
      </c>
      <c r="L43" s="200">
        <v>16</v>
      </c>
      <c r="M43" s="245" t="s">
        <v>82</v>
      </c>
      <c r="N43" s="245" t="s">
        <v>639</v>
      </c>
      <c r="O43" s="245" t="s">
        <v>361</v>
      </c>
      <c r="P43" s="245" t="s">
        <v>85</v>
      </c>
      <c r="Q43" s="245" t="s">
        <v>134</v>
      </c>
      <c r="R43" s="245" t="s">
        <v>135</v>
      </c>
      <c r="S43" s="362">
        <f>T43+T46+T49++T52+T55</f>
        <v>3255052</v>
      </c>
      <c r="T43" s="341">
        <v>1020000</v>
      </c>
      <c r="U43" s="341">
        <f>T43</f>
        <v>1020000</v>
      </c>
      <c r="V43" s="245"/>
      <c r="W43" s="245" t="s">
        <v>136</v>
      </c>
      <c r="X43" s="245" t="s">
        <v>136</v>
      </c>
      <c r="Y43" s="245"/>
      <c r="Z43" s="245"/>
      <c r="AA43" s="341">
        <v>180000</v>
      </c>
      <c r="AB43" s="245" t="s">
        <v>87</v>
      </c>
      <c r="AC43" s="245" t="s">
        <v>136</v>
      </c>
      <c r="AD43" s="341">
        <f>U43</f>
        <v>1020000</v>
      </c>
      <c r="AE43" s="245" t="s">
        <v>136</v>
      </c>
      <c r="AF43" s="245" t="s">
        <v>136</v>
      </c>
      <c r="AG43" s="357">
        <v>45566</v>
      </c>
      <c r="AH43" s="357">
        <v>45627</v>
      </c>
      <c r="AI43" s="245"/>
    </row>
    <row r="44" spans="1:35" ht="36" x14ac:dyDescent="0.25">
      <c r="A44" s="351"/>
      <c r="B44" s="351"/>
      <c r="C44" s="351"/>
      <c r="D44" s="351"/>
      <c r="E44" s="351"/>
      <c r="F44" s="351"/>
      <c r="G44" s="351"/>
      <c r="H44" s="351"/>
      <c r="I44" s="122" t="s">
        <v>640</v>
      </c>
      <c r="J44" s="122" t="s">
        <v>641</v>
      </c>
      <c r="K44" s="122" t="s">
        <v>642</v>
      </c>
      <c r="L44" s="200">
        <v>164200</v>
      </c>
      <c r="M44" s="351"/>
      <c r="N44" s="351"/>
      <c r="O44" s="351"/>
      <c r="P44" s="351"/>
      <c r="Q44" s="351"/>
      <c r="R44" s="351"/>
      <c r="S44" s="351"/>
      <c r="T44" s="342"/>
      <c r="U44" s="342"/>
      <c r="V44" s="351"/>
      <c r="W44" s="351"/>
      <c r="X44" s="351"/>
      <c r="Y44" s="351"/>
      <c r="Z44" s="351"/>
      <c r="AA44" s="342"/>
      <c r="AB44" s="351"/>
      <c r="AC44" s="351"/>
      <c r="AD44" s="342"/>
      <c r="AE44" s="351"/>
      <c r="AF44" s="351"/>
      <c r="AG44" s="358"/>
      <c r="AH44" s="358"/>
      <c r="AI44" s="351"/>
    </row>
    <row r="45" spans="1:35" ht="48" x14ac:dyDescent="0.25">
      <c r="A45" s="351"/>
      <c r="B45" s="351"/>
      <c r="C45" s="351"/>
      <c r="D45" s="351"/>
      <c r="E45" s="351"/>
      <c r="F45" s="351"/>
      <c r="G45" s="351"/>
      <c r="H45" s="351"/>
      <c r="I45" s="122" t="s">
        <v>363</v>
      </c>
      <c r="J45" s="122" t="s">
        <v>364</v>
      </c>
      <c r="K45" s="122" t="s">
        <v>365</v>
      </c>
      <c r="L45" s="122">
        <v>1</v>
      </c>
      <c r="M45" s="351"/>
      <c r="N45" s="351"/>
      <c r="O45" s="351"/>
      <c r="P45" s="351"/>
      <c r="Q45" s="351"/>
      <c r="R45" s="351"/>
      <c r="S45" s="351"/>
      <c r="T45" s="342"/>
      <c r="U45" s="342"/>
      <c r="V45" s="351"/>
      <c r="W45" s="351"/>
      <c r="X45" s="351"/>
      <c r="Y45" s="351"/>
      <c r="Z45" s="351"/>
      <c r="AA45" s="342"/>
      <c r="AB45" s="351"/>
      <c r="AC45" s="351"/>
      <c r="AD45" s="342"/>
      <c r="AE45" s="351"/>
      <c r="AF45" s="351"/>
      <c r="AG45" s="358"/>
      <c r="AH45" s="358"/>
      <c r="AI45" s="351"/>
    </row>
    <row r="46" spans="1:35" ht="96" x14ac:dyDescent="0.25">
      <c r="A46" s="351"/>
      <c r="B46" s="351"/>
      <c r="C46" s="351"/>
      <c r="D46" s="351"/>
      <c r="E46" s="245" t="s">
        <v>643</v>
      </c>
      <c r="F46" s="351"/>
      <c r="G46" s="351"/>
      <c r="H46" s="351"/>
      <c r="I46" s="122" t="s">
        <v>612</v>
      </c>
      <c r="J46" s="122" t="s">
        <v>613</v>
      </c>
      <c r="K46" s="122" t="s">
        <v>614</v>
      </c>
      <c r="L46" s="122">
        <v>1</v>
      </c>
      <c r="M46" s="245" t="s">
        <v>82</v>
      </c>
      <c r="N46" s="350" t="s">
        <v>639</v>
      </c>
      <c r="O46" s="351" t="s">
        <v>361</v>
      </c>
      <c r="P46" s="351" t="s">
        <v>85</v>
      </c>
      <c r="Q46" s="351" t="s">
        <v>134</v>
      </c>
      <c r="R46" s="351" t="s">
        <v>135</v>
      </c>
      <c r="S46" s="351"/>
      <c r="T46" s="341">
        <v>765000</v>
      </c>
      <c r="U46" s="341">
        <f>T46</f>
        <v>765000</v>
      </c>
      <c r="V46" s="351" t="s">
        <v>136</v>
      </c>
      <c r="W46" s="351" t="s">
        <v>136</v>
      </c>
      <c r="X46" s="351" t="s">
        <v>136</v>
      </c>
      <c r="Y46" s="351" t="s">
        <v>136</v>
      </c>
      <c r="Z46" s="351" t="s">
        <v>136</v>
      </c>
      <c r="AA46" s="341">
        <v>135000</v>
      </c>
      <c r="AB46" s="245" t="s">
        <v>87</v>
      </c>
      <c r="AC46" s="351" t="s">
        <v>136</v>
      </c>
      <c r="AD46" s="341">
        <f>U46</f>
        <v>765000</v>
      </c>
      <c r="AE46" s="351" t="s">
        <v>136</v>
      </c>
      <c r="AF46" s="351" t="s">
        <v>136</v>
      </c>
      <c r="AG46" s="358"/>
      <c r="AH46" s="358"/>
      <c r="AI46" s="351"/>
    </row>
    <row r="47" spans="1:35" ht="48" x14ac:dyDescent="0.25">
      <c r="A47" s="351"/>
      <c r="B47" s="351"/>
      <c r="C47" s="351"/>
      <c r="D47" s="351"/>
      <c r="E47" s="351"/>
      <c r="F47" s="351"/>
      <c r="G47" s="351"/>
      <c r="H47" s="351"/>
      <c r="I47" s="122" t="s">
        <v>363</v>
      </c>
      <c r="J47" s="122" t="s">
        <v>364</v>
      </c>
      <c r="K47" s="122" t="s">
        <v>365</v>
      </c>
      <c r="L47" s="122">
        <v>1</v>
      </c>
      <c r="M47" s="351"/>
      <c r="N47" s="350"/>
      <c r="O47" s="351"/>
      <c r="P47" s="351"/>
      <c r="Q47" s="351"/>
      <c r="R47" s="351"/>
      <c r="S47" s="351"/>
      <c r="T47" s="342"/>
      <c r="U47" s="342"/>
      <c r="V47" s="351"/>
      <c r="W47" s="351"/>
      <c r="X47" s="351"/>
      <c r="Y47" s="351"/>
      <c r="Z47" s="351"/>
      <c r="AA47" s="342"/>
      <c r="AB47" s="351"/>
      <c r="AC47" s="351"/>
      <c r="AD47" s="342"/>
      <c r="AE47" s="351"/>
      <c r="AF47" s="351"/>
      <c r="AG47" s="358"/>
      <c r="AH47" s="358"/>
      <c r="AI47" s="351"/>
    </row>
    <row r="48" spans="1:35" ht="36" x14ac:dyDescent="0.25">
      <c r="A48" s="351"/>
      <c r="B48" s="351"/>
      <c r="C48" s="351"/>
      <c r="D48" s="351"/>
      <c r="E48" s="246"/>
      <c r="F48" s="351"/>
      <c r="G48" s="351"/>
      <c r="H48" s="351"/>
      <c r="I48" s="122" t="s">
        <v>640</v>
      </c>
      <c r="J48" s="122" t="s">
        <v>641</v>
      </c>
      <c r="K48" s="122" t="s">
        <v>642</v>
      </c>
      <c r="L48" s="200">
        <v>10000</v>
      </c>
      <c r="M48" s="246"/>
      <c r="N48" s="350"/>
      <c r="O48" s="351"/>
      <c r="P48" s="351"/>
      <c r="Q48" s="351"/>
      <c r="R48" s="351"/>
      <c r="S48" s="351"/>
      <c r="T48" s="343"/>
      <c r="U48" s="343"/>
      <c r="V48" s="351"/>
      <c r="W48" s="351"/>
      <c r="X48" s="351"/>
      <c r="Y48" s="351"/>
      <c r="Z48" s="351"/>
      <c r="AA48" s="343"/>
      <c r="AB48" s="246"/>
      <c r="AC48" s="351"/>
      <c r="AD48" s="343"/>
      <c r="AE48" s="351"/>
      <c r="AF48" s="351"/>
      <c r="AG48" s="358"/>
      <c r="AH48" s="358"/>
      <c r="AI48" s="351"/>
    </row>
    <row r="49" spans="1:44" ht="72" customHeight="1" x14ac:dyDescent="0.25">
      <c r="A49" s="351"/>
      <c r="B49" s="351"/>
      <c r="C49" s="351"/>
      <c r="D49" s="351"/>
      <c r="E49" s="245" t="s">
        <v>644</v>
      </c>
      <c r="F49" s="351"/>
      <c r="G49" s="351"/>
      <c r="H49" s="351"/>
      <c r="I49" s="122" t="s">
        <v>612</v>
      </c>
      <c r="J49" s="122" t="s">
        <v>613</v>
      </c>
      <c r="K49" s="122" t="s">
        <v>614</v>
      </c>
      <c r="L49" s="199">
        <v>2</v>
      </c>
      <c r="M49" s="245" t="s">
        <v>82</v>
      </c>
      <c r="N49" s="350" t="s">
        <v>639</v>
      </c>
      <c r="O49" s="351" t="s">
        <v>361</v>
      </c>
      <c r="P49" s="351" t="s">
        <v>85</v>
      </c>
      <c r="Q49" s="351" t="s">
        <v>134</v>
      </c>
      <c r="R49" s="351" t="s">
        <v>135</v>
      </c>
      <c r="S49" s="351"/>
      <c r="T49" s="341">
        <v>917552</v>
      </c>
      <c r="U49" s="341">
        <f>T49</f>
        <v>917552</v>
      </c>
      <c r="V49" s="351" t="s">
        <v>136</v>
      </c>
      <c r="W49" s="351" t="s">
        <v>136</v>
      </c>
      <c r="X49" s="351" t="s">
        <v>136</v>
      </c>
      <c r="Y49" s="351" t="s">
        <v>136</v>
      </c>
      <c r="Z49" s="351" t="s">
        <v>136</v>
      </c>
      <c r="AA49" s="341">
        <v>161921</v>
      </c>
      <c r="AB49" s="245" t="s">
        <v>87</v>
      </c>
      <c r="AC49" s="351" t="s">
        <v>136</v>
      </c>
      <c r="AD49" s="341">
        <f>U49</f>
        <v>917552</v>
      </c>
      <c r="AE49" s="351" t="s">
        <v>136</v>
      </c>
      <c r="AF49" s="351" t="s">
        <v>136</v>
      </c>
      <c r="AG49" s="358"/>
      <c r="AH49" s="358"/>
      <c r="AI49" s="351"/>
    </row>
    <row r="50" spans="1:44" ht="72" customHeight="1" x14ac:dyDescent="0.25">
      <c r="A50" s="351"/>
      <c r="B50" s="351"/>
      <c r="C50" s="351"/>
      <c r="D50" s="351"/>
      <c r="E50" s="351"/>
      <c r="F50" s="351"/>
      <c r="G50" s="351"/>
      <c r="H50" s="351"/>
      <c r="I50" s="122" t="s">
        <v>640</v>
      </c>
      <c r="J50" s="122" t="s">
        <v>641</v>
      </c>
      <c r="K50" s="122" t="s">
        <v>642</v>
      </c>
      <c r="L50" s="199">
        <v>20000</v>
      </c>
      <c r="M50" s="351"/>
      <c r="N50" s="350"/>
      <c r="O50" s="351"/>
      <c r="P50" s="351"/>
      <c r="Q50" s="351"/>
      <c r="R50" s="351"/>
      <c r="S50" s="351"/>
      <c r="T50" s="342"/>
      <c r="U50" s="342"/>
      <c r="V50" s="351"/>
      <c r="W50" s="351"/>
      <c r="X50" s="351"/>
      <c r="Y50" s="351"/>
      <c r="Z50" s="351"/>
      <c r="AA50" s="342"/>
      <c r="AB50" s="351"/>
      <c r="AC50" s="351"/>
      <c r="AD50" s="342"/>
      <c r="AE50" s="351"/>
      <c r="AF50" s="351"/>
      <c r="AG50" s="358"/>
      <c r="AH50" s="358"/>
      <c r="AI50" s="351"/>
    </row>
    <row r="51" spans="1:44" ht="48" x14ac:dyDescent="0.25">
      <c r="A51" s="351"/>
      <c r="B51" s="351"/>
      <c r="C51" s="351"/>
      <c r="D51" s="351"/>
      <c r="E51" s="351"/>
      <c r="F51" s="351"/>
      <c r="G51" s="351"/>
      <c r="H51" s="351"/>
      <c r="I51" s="122" t="s">
        <v>363</v>
      </c>
      <c r="J51" s="122" t="s">
        <v>364</v>
      </c>
      <c r="K51" s="122" t="s">
        <v>365</v>
      </c>
      <c r="L51" s="122">
        <v>1</v>
      </c>
      <c r="M51" s="351"/>
      <c r="N51" s="350"/>
      <c r="O51" s="351"/>
      <c r="P51" s="351"/>
      <c r="Q51" s="351"/>
      <c r="R51" s="351"/>
      <c r="S51" s="351"/>
      <c r="T51" s="342"/>
      <c r="U51" s="342"/>
      <c r="V51" s="351"/>
      <c r="W51" s="351"/>
      <c r="X51" s="351"/>
      <c r="Y51" s="351"/>
      <c r="Z51" s="351"/>
      <c r="AA51" s="342"/>
      <c r="AB51" s="351"/>
      <c r="AC51" s="351"/>
      <c r="AD51" s="342"/>
      <c r="AE51" s="351"/>
      <c r="AF51" s="351"/>
      <c r="AG51" s="358"/>
      <c r="AH51" s="358"/>
      <c r="AI51" s="351"/>
    </row>
    <row r="52" spans="1:44" ht="96" x14ac:dyDescent="0.25">
      <c r="A52" s="351"/>
      <c r="B52" s="351"/>
      <c r="C52" s="351"/>
      <c r="D52" s="351"/>
      <c r="E52" s="245" t="s">
        <v>645</v>
      </c>
      <c r="F52" s="351"/>
      <c r="G52" s="351"/>
      <c r="H52" s="351"/>
      <c r="I52" s="122" t="s">
        <v>612</v>
      </c>
      <c r="J52" s="122" t="s">
        <v>613</v>
      </c>
      <c r="K52" s="122" t="s">
        <v>614</v>
      </c>
      <c r="L52" s="122">
        <v>7</v>
      </c>
      <c r="M52" s="245" t="s">
        <v>82</v>
      </c>
      <c r="N52" s="245" t="s">
        <v>646</v>
      </c>
      <c r="O52" s="351" t="s">
        <v>361</v>
      </c>
      <c r="P52" s="351" t="s">
        <v>85</v>
      </c>
      <c r="Q52" s="351" t="s">
        <v>134</v>
      </c>
      <c r="R52" s="351" t="s">
        <v>135</v>
      </c>
      <c r="S52" s="351"/>
      <c r="T52" s="341">
        <v>127500</v>
      </c>
      <c r="U52" s="341">
        <f>T52</f>
        <v>127500</v>
      </c>
      <c r="V52" s="351" t="s">
        <v>136</v>
      </c>
      <c r="W52" s="351" t="s">
        <v>136</v>
      </c>
      <c r="X52" s="351" t="s">
        <v>136</v>
      </c>
      <c r="Y52" s="351" t="s">
        <v>136</v>
      </c>
      <c r="Z52" s="351" t="s">
        <v>136</v>
      </c>
      <c r="AA52" s="341">
        <v>22500</v>
      </c>
      <c r="AB52" s="245" t="s">
        <v>87</v>
      </c>
      <c r="AC52" s="351" t="s">
        <v>136</v>
      </c>
      <c r="AD52" s="341">
        <f>U52</f>
        <v>127500</v>
      </c>
      <c r="AE52" s="351" t="s">
        <v>136</v>
      </c>
      <c r="AF52" s="351" t="s">
        <v>136</v>
      </c>
      <c r="AG52" s="358"/>
      <c r="AH52" s="358"/>
      <c r="AI52" s="351"/>
    </row>
    <row r="53" spans="1:44" ht="36" x14ac:dyDescent="0.25">
      <c r="A53" s="351"/>
      <c r="B53" s="351"/>
      <c r="C53" s="351"/>
      <c r="D53" s="351"/>
      <c r="E53" s="351"/>
      <c r="F53" s="351"/>
      <c r="G53" s="351"/>
      <c r="H53" s="351"/>
      <c r="I53" s="122" t="s">
        <v>640</v>
      </c>
      <c r="J53" s="122" t="s">
        <v>641</v>
      </c>
      <c r="K53" s="122" t="s">
        <v>642</v>
      </c>
      <c r="L53" s="122">
        <v>72000</v>
      </c>
      <c r="M53" s="351"/>
      <c r="N53" s="351"/>
      <c r="O53" s="351"/>
      <c r="P53" s="351"/>
      <c r="Q53" s="351"/>
      <c r="R53" s="351"/>
      <c r="S53" s="351"/>
      <c r="T53" s="342"/>
      <c r="U53" s="342"/>
      <c r="V53" s="351"/>
      <c r="W53" s="351"/>
      <c r="X53" s="351"/>
      <c r="Y53" s="351"/>
      <c r="Z53" s="351"/>
      <c r="AA53" s="342"/>
      <c r="AB53" s="351"/>
      <c r="AC53" s="351"/>
      <c r="AD53" s="342"/>
      <c r="AE53" s="351"/>
      <c r="AF53" s="351"/>
      <c r="AG53" s="358"/>
      <c r="AH53" s="358"/>
      <c r="AI53" s="351"/>
    </row>
    <row r="54" spans="1:44" ht="48" x14ac:dyDescent="0.25">
      <c r="A54" s="351"/>
      <c r="B54" s="351"/>
      <c r="C54" s="351"/>
      <c r="D54" s="351"/>
      <c r="E54" s="351"/>
      <c r="F54" s="351"/>
      <c r="G54" s="351"/>
      <c r="H54" s="351"/>
      <c r="I54" s="113" t="s">
        <v>363</v>
      </c>
      <c r="J54" s="113" t="s">
        <v>364</v>
      </c>
      <c r="K54" s="113" t="s">
        <v>365</v>
      </c>
      <c r="L54" s="113">
        <v>1</v>
      </c>
      <c r="M54" s="351"/>
      <c r="N54" s="246"/>
      <c r="O54" s="351"/>
      <c r="P54" s="351"/>
      <c r="Q54" s="351"/>
      <c r="R54" s="351"/>
      <c r="S54" s="351"/>
      <c r="T54" s="342"/>
      <c r="U54" s="342"/>
      <c r="V54" s="351"/>
      <c r="W54" s="351"/>
      <c r="X54" s="351"/>
      <c r="Y54" s="351"/>
      <c r="Z54" s="351"/>
      <c r="AA54" s="342"/>
      <c r="AB54" s="351"/>
      <c r="AC54" s="351"/>
      <c r="AD54" s="342"/>
      <c r="AE54" s="351"/>
      <c r="AF54" s="351"/>
      <c r="AG54" s="358"/>
      <c r="AH54" s="358"/>
      <c r="AI54" s="351"/>
    </row>
    <row r="55" spans="1:44" ht="48" x14ac:dyDescent="0.25">
      <c r="A55" s="351"/>
      <c r="B55" s="351"/>
      <c r="C55" s="351"/>
      <c r="D55" s="351"/>
      <c r="E55" s="350" t="s">
        <v>647</v>
      </c>
      <c r="F55" s="351"/>
      <c r="G55" s="351"/>
      <c r="H55" s="351"/>
      <c r="I55" s="122" t="s">
        <v>363</v>
      </c>
      <c r="J55" s="122" t="s">
        <v>364</v>
      </c>
      <c r="K55" s="122" t="s">
        <v>365</v>
      </c>
      <c r="L55" s="122">
        <v>1</v>
      </c>
      <c r="M55" s="350" t="s">
        <v>82</v>
      </c>
      <c r="N55" s="245" t="s">
        <v>646</v>
      </c>
      <c r="O55" s="351" t="s">
        <v>361</v>
      </c>
      <c r="P55" s="351" t="s">
        <v>85</v>
      </c>
      <c r="Q55" s="351" t="s">
        <v>134</v>
      </c>
      <c r="R55" s="351" t="s">
        <v>135</v>
      </c>
      <c r="S55" s="351" t="e">
        <f>T55+#REF!</f>
        <v>#REF!</v>
      </c>
      <c r="T55" s="354">
        <v>425000</v>
      </c>
      <c r="U55" s="353">
        <f>T55</f>
        <v>425000</v>
      </c>
      <c r="V55" s="351" t="s">
        <v>136</v>
      </c>
      <c r="W55" s="351" t="s">
        <v>136</v>
      </c>
      <c r="X55" s="351" t="s">
        <v>136</v>
      </c>
      <c r="Y55" s="351" t="s">
        <v>136</v>
      </c>
      <c r="Z55" s="351" t="s">
        <v>136</v>
      </c>
      <c r="AA55" s="353">
        <v>75000</v>
      </c>
      <c r="AB55" s="350" t="s">
        <v>87</v>
      </c>
      <c r="AC55" s="351" t="s">
        <v>136</v>
      </c>
      <c r="AD55" s="353">
        <f>U55</f>
        <v>425000</v>
      </c>
      <c r="AE55" s="351" t="s">
        <v>136</v>
      </c>
      <c r="AF55" s="351" t="s">
        <v>136</v>
      </c>
      <c r="AG55" s="358" t="s">
        <v>381</v>
      </c>
      <c r="AH55" s="358" t="s">
        <v>382</v>
      </c>
      <c r="AI55" s="350"/>
    </row>
    <row r="56" spans="1:44" ht="96" x14ac:dyDescent="0.25">
      <c r="A56" s="351"/>
      <c r="B56" s="351"/>
      <c r="C56" s="351"/>
      <c r="D56" s="351"/>
      <c r="E56" s="350"/>
      <c r="F56" s="351"/>
      <c r="G56" s="351"/>
      <c r="H56" s="351"/>
      <c r="I56" s="122" t="s">
        <v>612</v>
      </c>
      <c r="J56" s="122" t="s">
        <v>613</v>
      </c>
      <c r="K56" s="122" t="s">
        <v>614</v>
      </c>
      <c r="L56" s="122">
        <v>4</v>
      </c>
      <c r="M56" s="350"/>
      <c r="N56" s="351"/>
      <c r="O56" s="351"/>
      <c r="P56" s="351"/>
      <c r="Q56" s="351"/>
      <c r="R56" s="351"/>
      <c r="S56" s="351"/>
      <c r="T56" s="354"/>
      <c r="U56" s="353"/>
      <c r="V56" s="351"/>
      <c r="W56" s="351"/>
      <c r="X56" s="351"/>
      <c r="Y56" s="351"/>
      <c r="Z56" s="351"/>
      <c r="AA56" s="353"/>
      <c r="AB56" s="350"/>
      <c r="AC56" s="351"/>
      <c r="AD56" s="353"/>
      <c r="AE56" s="351"/>
      <c r="AF56" s="351"/>
      <c r="AG56" s="358"/>
      <c r="AH56" s="358"/>
      <c r="AI56" s="350"/>
    </row>
    <row r="57" spans="1:44" ht="36" x14ac:dyDescent="0.25">
      <c r="A57" s="351"/>
      <c r="B57" s="351"/>
      <c r="C57" s="351"/>
      <c r="D57" s="351"/>
      <c r="E57" s="350"/>
      <c r="F57" s="351"/>
      <c r="G57" s="351"/>
      <c r="H57" s="351"/>
      <c r="I57" s="122" t="s">
        <v>640</v>
      </c>
      <c r="J57" s="122" t="s">
        <v>641</v>
      </c>
      <c r="K57" s="122" t="s">
        <v>642</v>
      </c>
      <c r="L57" s="123">
        <v>25000</v>
      </c>
      <c r="M57" s="350"/>
      <c r="N57" s="246"/>
      <c r="O57" s="351"/>
      <c r="P57" s="351"/>
      <c r="Q57" s="351"/>
      <c r="R57" s="351"/>
      <c r="S57" s="351"/>
      <c r="T57" s="354"/>
      <c r="U57" s="353"/>
      <c r="V57" s="351"/>
      <c r="W57" s="351"/>
      <c r="X57" s="351"/>
      <c r="Y57" s="351"/>
      <c r="Z57" s="351"/>
      <c r="AA57" s="353"/>
      <c r="AB57" s="350"/>
      <c r="AC57" s="351"/>
      <c r="AD57" s="353"/>
      <c r="AE57" s="351"/>
      <c r="AF57" s="351"/>
      <c r="AG57" s="358"/>
      <c r="AH57" s="358"/>
      <c r="AI57" s="350"/>
    </row>
    <row r="58" spans="1:44" ht="96" x14ac:dyDescent="0.25">
      <c r="A58" s="245" t="s">
        <v>651</v>
      </c>
      <c r="B58" s="245" t="s">
        <v>652</v>
      </c>
      <c r="C58" s="245" t="s">
        <v>637</v>
      </c>
      <c r="D58" s="245" t="s">
        <v>609</v>
      </c>
      <c r="E58" s="245" t="s">
        <v>653</v>
      </c>
      <c r="F58" s="245" t="s">
        <v>611</v>
      </c>
      <c r="G58" s="245" t="s">
        <v>79</v>
      </c>
      <c r="H58" s="245" t="s">
        <v>79</v>
      </c>
      <c r="I58" s="122" t="s">
        <v>612</v>
      </c>
      <c r="J58" s="122" t="s">
        <v>613</v>
      </c>
      <c r="K58" s="122" t="s">
        <v>614</v>
      </c>
      <c r="L58" s="200">
        <v>0.4</v>
      </c>
      <c r="M58" s="245" t="s">
        <v>82</v>
      </c>
      <c r="N58" s="245" t="s">
        <v>654</v>
      </c>
      <c r="O58" s="245" t="s">
        <v>361</v>
      </c>
      <c r="P58" s="245" t="s">
        <v>85</v>
      </c>
      <c r="Q58" s="245" t="s">
        <v>134</v>
      </c>
      <c r="R58" s="245" t="s">
        <v>135</v>
      </c>
      <c r="S58" s="362">
        <f>T58+T61+T64+T67+T70+T73+T76+T80</f>
        <v>4133658</v>
      </c>
      <c r="T58" s="341">
        <v>170000</v>
      </c>
      <c r="U58" s="341">
        <f>T58</f>
        <v>170000</v>
      </c>
      <c r="V58" s="245"/>
      <c r="W58" s="245" t="e" cm="1">
        <f t="array" ref="W58">E67 Tytuvėnų m. Giliaus ežero pritaikymas lankymui</f>
        <v>#NAME?</v>
      </c>
      <c r="X58" s="245" t="s">
        <v>136</v>
      </c>
      <c r="Y58" s="245"/>
      <c r="Z58" s="245"/>
      <c r="AA58" s="369">
        <v>30000</v>
      </c>
      <c r="AB58" s="245" t="s">
        <v>87</v>
      </c>
      <c r="AC58" s="245" t="s">
        <v>136</v>
      </c>
      <c r="AD58" s="341">
        <f>U58</f>
        <v>170000</v>
      </c>
      <c r="AE58" s="245" t="s">
        <v>136</v>
      </c>
      <c r="AF58" s="245" t="s">
        <v>136</v>
      </c>
      <c r="AG58" s="357">
        <v>45689</v>
      </c>
      <c r="AH58" s="357">
        <v>45748</v>
      </c>
      <c r="AI58" s="245"/>
      <c r="AJ58" s="201"/>
      <c r="AK58" s="202"/>
      <c r="AL58" s="202"/>
      <c r="AM58" s="202"/>
      <c r="AN58" s="202"/>
      <c r="AO58" s="202"/>
      <c r="AP58" s="202"/>
      <c r="AQ58" s="202"/>
      <c r="AR58" s="202"/>
    </row>
    <row r="59" spans="1:44" ht="36" x14ac:dyDescent="0.25">
      <c r="A59" s="351"/>
      <c r="B59" s="351"/>
      <c r="C59" s="351"/>
      <c r="D59" s="351"/>
      <c r="E59" s="351"/>
      <c r="F59" s="351"/>
      <c r="G59" s="351"/>
      <c r="H59" s="351"/>
      <c r="I59" s="122" t="s">
        <v>640</v>
      </c>
      <c r="J59" s="122" t="s">
        <v>655</v>
      </c>
      <c r="K59" s="122" t="s">
        <v>642</v>
      </c>
      <c r="L59" s="200">
        <v>600</v>
      </c>
      <c r="M59" s="351"/>
      <c r="N59" s="351"/>
      <c r="O59" s="351"/>
      <c r="P59" s="351"/>
      <c r="Q59" s="351"/>
      <c r="R59" s="351"/>
      <c r="S59" s="351"/>
      <c r="T59" s="342"/>
      <c r="U59" s="342"/>
      <c r="V59" s="351"/>
      <c r="W59" s="351"/>
      <c r="X59" s="351"/>
      <c r="Y59" s="351"/>
      <c r="Z59" s="351"/>
      <c r="AA59" s="351"/>
      <c r="AB59" s="351"/>
      <c r="AC59" s="351"/>
      <c r="AD59" s="342"/>
      <c r="AE59" s="351"/>
      <c r="AF59" s="351"/>
      <c r="AG59" s="358"/>
      <c r="AH59" s="358"/>
      <c r="AI59" s="351"/>
      <c r="AJ59" s="201"/>
      <c r="AK59" s="202"/>
      <c r="AL59" s="202"/>
      <c r="AM59" s="202"/>
      <c r="AN59" s="202"/>
      <c r="AO59" s="202"/>
      <c r="AP59" s="202"/>
      <c r="AQ59" s="202"/>
      <c r="AR59" s="202"/>
    </row>
    <row r="60" spans="1:44" ht="48" x14ac:dyDescent="0.25">
      <c r="A60" s="351"/>
      <c r="B60" s="351"/>
      <c r="C60" s="351"/>
      <c r="D60" s="351"/>
      <c r="E60" s="351"/>
      <c r="F60" s="351"/>
      <c r="G60" s="351"/>
      <c r="H60" s="351"/>
      <c r="I60" s="122" t="s">
        <v>363</v>
      </c>
      <c r="J60" s="122" t="s">
        <v>364</v>
      </c>
      <c r="K60" s="122" t="s">
        <v>365</v>
      </c>
      <c r="L60" s="122">
        <v>1</v>
      </c>
      <c r="M60" s="351"/>
      <c r="N60" s="351"/>
      <c r="O60" s="351"/>
      <c r="P60" s="351"/>
      <c r="Q60" s="351"/>
      <c r="R60" s="351"/>
      <c r="S60" s="351"/>
      <c r="T60" s="342"/>
      <c r="U60" s="342"/>
      <c r="V60" s="351"/>
      <c r="W60" s="351"/>
      <c r="X60" s="351"/>
      <c r="Y60" s="351"/>
      <c r="Z60" s="351"/>
      <c r="AA60" s="351"/>
      <c r="AB60" s="351"/>
      <c r="AC60" s="351"/>
      <c r="AD60" s="342"/>
      <c r="AE60" s="351"/>
      <c r="AF60" s="351"/>
      <c r="AG60" s="358"/>
      <c r="AH60" s="358"/>
      <c r="AI60" s="351"/>
      <c r="AJ60" s="201"/>
      <c r="AK60" s="202"/>
      <c r="AL60" s="202"/>
      <c r="AM60" s="202"/>
      <c r="AN60" s="202"/>
      <c r="AO60" s="202"/>
      <c r="AP60" s="202"/>
      <c r="AQ60" s="202"/>
      <c r="AR60" s="202"/>
    </row>
    <row r="61" spans="1:44" ht="96" x14ac:dyDescent="0.25">
      <c r="A61" s="351"/>
      <c r="B61" s="351"/>
      <c r="C61" s="351"/>
      <c r="D61" s="351"/>
      <c r="E61" s="245" t="s">
        <v>656</v>
      </c>
      <c r="F61" s="351"/>
      <c r="G61" s="351"/>
      <c r="H61" s="351"/>
      <c r="I61" s="122" t="s">
        <v>612</v>
      </c>
      <c r="J61" s="122" t="s">
        <v>613</v>
      </c>
      <c r="K61" s="122" t="s">
        <v>614</v>
      </c>
      <c r="L61" s="122">
        <v>1</v>
      </c>
      <c r="M61" s="245" t="s">
        <v>82</v>
      </c>
      <c r="N61" s="350" t="s">
        <v>654</v>
      </c>
      <c r="O61" s="351" t="s">
        <v>361</v>
      </c>
      <c r="P61" s="351" t="s">
        <v>85</v>
      </c>
      <c r="Q61" s="351" t="s">
        <v>134</v>
      </c>
      <c r="R61" s="351" t="s">
        <v>135</v>
      </c>
      <c r="S61" s="351"/>
      <c r="T61" s="341">
        <v>255000</v>
      </c>
      <c r="U61" s="341">
        <f>T61</f>
        <v>255000</v>
      </c>
      <c r="V61" s="351" t="s">
        <v>136</v>
      </c>
      <c r="W61" s="351" t="s">
        <v>136</v>
      </c>
      <c r="X61" s="351" t="s">
        <v>136</v>
      </c>
      <c r="Y61" s="351" t="s">
        <v>136</v>
      </c>
      <c r="Z61" s="351" t="s">
        <v>136</v>
      </c>
      <c r="AA61" s="341">
        <v>45000</v>
      </c>
      <c r="AB61" s="351" t="s">
        <v>87</v>
      </c>
      <c r="AC61" s="351" t="s">
        <v>136</v>
      </c>
      <c r="AD61" s="341">
        <f>U61</f>
        <v>255000</v>
      </c>
      <c r="AE61" s="351" t="s">
        <v>136</v>
      </c>
      <c r="AF61" s="351" t="s">
        <v>136</v>
      </c>
      <c r="AG61" s="358"/>
      <c r="AH61" s="358"/>
      <c r="AI61" s="351"/>
      <c r="AJ61" s="201"/>
      <c r="AK61" s="202"/>
      <c r="AL61" s="202"/>
      <c r="AM61" s="202"/>
      <c r="AN61" s="202"/>
      <c r="AO61" s="202"/>
      <c r="AP61" s="202"/>
      <c r="AQ61" s="202"/>
      <c r="AR61" s="202"/>
    </row>
    <row r="62" spans="1:44" ht="48" x14ac:dyDescent="0.25">
      <c r="A62" s="351"/>
      <c r="B62" s="351"/>
      <c r="C62" s="351"/>
      <c r="D62" s="351"/>
      <c r="E62" s="351"/>
      <c r="F62" s="351"/>
      <c r="G62" s="351"/>
      <c r="H62" s="351"/>
      <c r="I62" s="122" t="s">
        <v>363</v>
      </c>
      <c r="J62" s="122" t="s">
        <v>364</v>
      </c>
      <c r="K62" s="122" t="s">
        <v>365</v>
      </c>
      <c r="L62" s="122">
        <v>1</v>
      </c>
      <c r="M62" s="351"/>
      <c r="N62" s="350"/>
      <c r="O62" s="351"/>
      <c r="P62" s="351"/>
      <c r="Q62" s="351"/>
      <c r="R62" s="351"/>
      <c r="S62" s="351"/>
      <c r="T62" s="342"/>
      <c r="U62" s="342"/>
      <c r="V62" s="351"/>
      <c r="W62" s="351"/>
      <c r="X62" s="351"/>
      <c r="Y62" s="351"/>
      <c r="Z62" s="351"/>
      <c r="AA62" s="342"/>
      <c r="AB62" s="351"/>
      <c r="AC62" s="351"/>
      <c r="AD62" s="342"/>
      <c r="AE62" s="351"/>
      <c r="AF62" s="351"/>
      <c r="AG62" s="358"/>
      <c r="AH62" s="358"/>
      <c r="AI62" s="351"/>
      <c r="AJ62" s="201"/>
      <c r="AK62" s="202"/>
      <c r="AL62" s="202"/>
      <c r="AM62" s="202"/>
      <c r="AN62" s="202"/>
      <c r="AO62" s="202"/>
      <c r="AP62" s="202"/>
      <c r="AQ62" s="202"/>
      <c r="AR62" s="202"/>
    </row>
    <row r="63" spans="1:44" ht="36" x14ac:dyDescent="0.25">
      <c r="A63" s="351"/>
      <c r="B63" s="351"/>
      <c r="C63" s="351"/>
      <c r="D63" s="351"/>
      <c r="E63" s="246"/>
      <c r="F63" s="351"/>
      <c r="G63" s="351"/>
      <c r="H63" s="351"/>
      <c r="I63" s="122" t="s">
        <v>640</v>
      </c>
      <c r="J63" s="122" t="s">
        <v>655</v>
      </c>
      <c r="K63" s="122" t="s">
        <v>642</v>
      </c>
      <c r="L63" s="200">
        <v>5000</v>
      </c>
      <c r="M63" s="246"/>
      <c r="N63" s="350"/>
      <c r="O63" s="351"/>
      <c r="P63" s="351"/>
      <c r="Q63" s="351"/>
      <c r="R63" s="351"/>
      <c r="S63" s="351"/>
      <c r="T63" s="343"/>
      <c r="U63" s="343"/>
      <c r="V63" s="351"/>
      <c r="W63" s="351"/>
      <c r="X63" s="351"/>
      <c r="Y63" s="351"/>
      <c r="Z63" s="351"/>
      <c r="AA63" s="343"/>
      <c r="AB63" s="351"/>
      <c r="AC63" s="351"/>
      <c r="AD63" s="343"/>
      <c r="AE63" s="351"/>
      <c r="AF63" s="351"/>
      <c r="AG63" s="358"/>
      <c r="AH63" s="358"/>
      <c r="AI63" s="351"/>
      <c r="AJ63" s="201"/>
      <c r="AK63" s="202"/>
      <c r="AL63" s="202"/>
      <c r="AM63" s="202"/>
      <c r="AN63" s="202"/>
      <c r="AO63" s="202"/>
      <c r="AP63" s="202"/>
      <c r="AQ63" s="202"/>
      <c r="AR63" s="202"/>
    </row>
    <row r="64" spans="1:44" ht="72" customHeight="1" x14ac:dyDescent="0.25">
      <c r="A64" s="351"/>
      <c r="B64" s="351"/>
      <c r="C64" s="351"/>
      <c r="D64" s="351"/>
      <c r="E64" s="245" t="s">
        <v>657</v>
      </c>
      <c r="F64" s="351"/>
      <c r="G64" s="351"/>
      <c r="H64" s="351"/>
      <c r="I64" s="122" t="s">
        <v>612</v>
      </c>
      <c r="J64" s="122" t="s">
        <v>613</v>
      </c>
      <c r="K64" s="122" t="s">
        <v>614</v>
      </c>
      <c r="L64" s="199">
        <v>4</v>
      </c>
      <c r="M64" s="245" t="s">
        <v>82</v>
      </c>
      <c r="N64" s="350" t="s">
        <v>654</v>
      </c>
      <c r="O64" s="351" t="s">
        <v>361</v>
      </c>
      <c r="P64" s="351" t="s">
        <v>85</v>
      </c>
      <c r="Q64" s="351" t="s">
        <v>134</v>
      </c>
      <c r="R64" s="351" t="s">
        <v>135</v>
      </c>
      <c r="S64" s="351"/>
      <c r="T64" s="341">
        <v>382500</v>
      </c>
      <c r="U64" s="341">
        <f>T64</f>
        <v>382500</v>
      </c>
      <c r="V64" s="351" t="s">
        <v>136</v>
      </c>
      <c r="W64" s="351" t="s">
        <v>136</v>
      </c>
      <c r="X64" s="351" t="s">
        <v>136</v>
      </c>
      <c r="Y64" s="351" t="s">
        <v>136</v>
      </c>
      <c r="Z64" s="351" t="s">
        <v>136</v>
      </c>
      <c r="AA64" s="341">
        <v>67500</v>
      </c>
      <c r="AB64" s="351" t="s">
        <v>87</v>
      </c>
      <c r="AC64" s="351" t="s">
        <v>136</v>
      </c>
      <c r="AD64" s="341">
        <f>U64</f>
        <v>382500</v>
      </c>
      <c r="AE64" s="351" t="s">
        <v>136</v>
      </c>
      <c r="AF64" s="351" t="s">
        <v>136</v>
      </c>
      <c r="AG64" s="358"/>
      <c r="AH64" s="358"/>
      <c r="AI64" s="351"/>
      <c r="AJ64" s="201"/>
      <c r="AK64" s="202"/>
      <c r="AL64" s="202"/>
      <c r="AM64" s="202"/>
      <c r="AN64" s="202"/>
      <c r="AO64" s="202"/>
      <c r="AP64" s="202"/>
      <c r="AQ64" s="202"/>
      <c r="AR64" s="202"/>
    </row>
    <row r="65" spans="1:44" ht="72" customHeight="1" x14ac:dyDescent="0.25">
      <c r="A65" s="351"/>
      <c r="B65" s="351"/>
      <c r="C65" s="351"/>
      <c r="D65" s="351"/>
      <c r="E65" s="351"/>
      <c r="F65" s="351"/>
      <c r="G65" s="351"/>
      <c r="H65" s="351"/>
      <c r="I65" s="122" t="s">
        <v>640</v>
      </c>
      <c r="J65" s="122" t="s">
        <v>655</v>
      </c>
      <c r="K65" s="122" t="s">
        <v>642</v>
      </c>
      <c r="L65" s="199">
        <v>3300</v>
      </c>
      <c r="M65" s="351"/>
      <c r="N65" s="350"/>
      <c r="O65" s="351"/>
      <c r="P65" s="351"/>
      <c r="Q65" s="351"/>
      <c r="R65" s="351"/>
      <c r="S65" s="351"/>
      <c r="T65" s="342"/>
      <c r="U65" s="342"/>
      <c r="V65" s="351"/>
      <c r="W65" s="351"/>
      <c r="X65" s="351"/>
      <c r="Y65" s="351"/>
      <c r="Z65" s="351"/>
      <c r="AA65" s="342"/>
      <c r="AB65" s="351"/>
      <c r="AC65" s="351"/>
      <c r="AD65" s="342"/>
      <c r="AE65" s="351"/>
      <c r="AF65" s="351"/>
      <c r="AG65" s="358"/>
      <c r="AH65" s="358"/>
      <c r="AI65" s="351"/>
      <c r="AJ65" s="201"/>
      <c r="AK65" s="202"/>
      <c r="AL65" s="202"/>
      <c r="AM65" s="202"/>
      <c r="AN65" s="202"/>
      <c r="AO65" s="202"/>
      <c r="AP65" s="202"/>
      <c r="AQ65" s="202"/>
      <c r="AR65" s="202"/>
    </row>
    <row r="66" spans="1:44" ht="48" x14ac:dyDescent="0.25">
      <c r="A66" s="351"/>
      <c r="B66" s="351"/>
      <c r="C66" s="351"/>
      <c r="D66" s="351"/>
      <c r="E66" s="351"/>
      <c r="F66" s="351"/>
      <c r="G66" s="351"/>
      <c r="H66" s="351"/>
      <c r="I66" s="122" t="s">
        <v>363</v>
      </c>
      <c r="J66" s="122" t="s">
        <v>364</v>
      </c>
      <c r="K66" s="122" t="s">
        <v>365</v>
      </c>
      <c r="L66" s="122">
        <v>1</v>
      </c>
      <c r="M66" s="351"/>
      <c r="N66" s="350"/>
      <c r="O66" s="351"/>
      <c r="P66" s="351"/>
      <c r="Q66" s="351"/>
      <c r="R66" s="351"/>
      <c r="S66" s="351"/>
      <c r="T66" s="342"/>
      <c r="U66" s="342"/>
      <c r="V66" s="351"/>
      <c r="W66" s="351"/>
      <c r="X66" s="351"/>
      <c r="Y66" s="351"/>
      <c r="Z66" s="351"/>
      <c r="AA66" s="342"/>
      <c r="AB66" s="351"/>
      <c r="AC66" s="351"/>
      <c r="AD66" s="342"/>
      <c r="AE66" s="351"/>
      <c r="AF66" s="351"/>
      <c r="AG66" s="358"/>
      <c r="AH66" s="358"/>
      <c r="AI66" s="351"/>
      <c r="AJ66" s="201"/>
      <c r="AK66" s="202"/>
      <c r="AL66" s="202"/>
      <c r="AM66" s="202"/>
      <c r="AN66" s="202"/>
      <c r="AO66" s="202"/>
      <c r="AP66" s="202"/>
      <c r="AQ66" s="202"/>
      <c r="AR66" s="202"/>
    </row>
    <row r="67" spans="1:44" ht="96" x14ac:dyDescent="0.25">
      <c r="A67" s="351"/>
      <c r="B67" s="351"/>
      <c r="C67" s="351"/>
      <c r="D67" s="351"/>
      <c r="E67" s="245" t="s">
        <v>658</v>
      </c>
      <c r="F67" s="351"/>
      <c r="G67" s="351"/>
      <c r="H67" s="351"/>
      <c r="I67" s="122" t="s">
        <v>612</v>
      </c>
      <c r="J67" s="122" t="s">
        <v>613</v>
      </c>
      <c r="K67" s="122" t="s">
        <v>614</v>
      </c>
      <c r="L67" s="122">
        <v>10</v>
      </c>
      <c r="M67" s="245" t="s">
        <v>82</v>
      </c>
      <c r="N67" s="245" t="s">
        <v>646</v>
      </c>
      <c r="O67" s="351" t="s">
        <v>361</v>
      </c>
      <c r="P67" s="351" t="s">
        <v>85</v>
      </c>
      <c r="Q67" s="351" t="s">
        <v>134</v>
      </c>
      <c r="R67" s="351" t="s">
        <v>135</v>
      </c>
      <c r="S67" s="351"/>
      <c r="T67" s="341">
        <v>1700000</v>
      </c>
      <c r="U67" s="341">
        <f>T67</f>
        <v>1700000</v>
      </c>
      <c r="V67" s="351" t="s">
        <v>136</v>
      </c>
      <c r="W67" s="351" t="s">
        <v>136</v>
      </c>
      <c r="X67" s="351" t="s">
        <v>136</v>
      </c>
      <c r="Y67" s="351" t="s">
        <v>136</v>
      </c>
      <c r="Z67" s="351" t="s">
        <v>136</v>
      </c>
      <c r="AA67" s="341">
        <v>300000</v>
      </c>
      <c r="AB67" s="351" t="s">
        <v>87</v>
      </c>
      <c r="AC67" s="351" t="s">
        <v>136</v>
      </c>
      <c r="AD67" s="341">
        <f>U67</f>
        <v>1700000</v>
      </c>
      <c r="AE67" s="351" t="s">
        <v>136</v>
      </c>
      <c r="AF67" s="351" t="s">
        <v>136</v>
      </c>
      <c r="AG67" s="358"/>
      <c r="AH67" s="358"/>
      <c r="AI67" s="351"/>
      <c r="AJ67" s="201"/>
      <c r="AK67" s="202"/>
      <c r="AL67" s="202"/>
      <c r="AM67" s="202"/>
      <c r="AN67" s="202"/>
      <c r="AO67" s="202"/>
      <c r="AP67" s="202"/>
      <c r="AQ67" s="202"/>
      <c r="AR67" s="202"/>
    </row>
    <row r="68" spans="1:44" ht="36" x14ac:dyDescent="0.25">
      <c r="A68" s="351"/>
      <c r="B68" s="351"/>
      <c r="C68" s="351"/>
      <c r="D68" s="351"/>
      <c r="E68" s="351"/>
      <c r="F68" s="351"/>
      <c r="G68" s="351"/>
      <c r="H68" s="351"/>
      <c r="I68" s="122" t="s">
        <v>640</v>
      </c>
      <c r="J68" s="122" t="s">
        <v>655</v>
      </c>
      <c r="K68" s="122" t="s">
        <v>642</v>
      </c>
      <c r="L68" s="122">
        <v>100000</v>
      </c>
      <c r="M68" s="351"/>
      <c r="N68" s="351"/>
      <c r="O68" s="351"/>
      <c r="P68" s="351"/>
      <c r="Q68" s="351"/>
      <c r="R68" s="351"/>
      <c r="S68" s="351"/>
      <c r="T68" s="342"/>
      <c r="U68" s="342"/>
      <c r="V68" s="351"/>
      <c r="W68" s="351"/>
      <c r="X68" s="351"/>
      <c r="Y68" s="351"/>
      <c r="Z68" s="351"/>
      <c r="AA68" s="342"/>
      <c r="AB68" s="351"/>
      <c r="AC68" s="351"/>
      <c r="AD68" s="342"/>
      <c r="AE68" s="351"/>
      <c r="AF68" s="351"/>
      <c r="AG68" s="358"/>
      <c r="AH68" s="358"/>
      <c r="AI68" s="351"/>
      <c r="AJ68" s="201"/>
      <c r="AK68" s="202"/>
      <c r="AL68" s="202"/>
      <c r="AM68" s="202"/>
      <c r="AN68" s="202"/>
      <c r="AO68" s="202"/>
      <c r="AP68" s="202"/>
      <c r="AQ68" s="202"/>
      <c r="AR68" s="202"/>
    </row>
    <row r="69" spans="1:44" ht="48" x14ac:dyDescent="0.25">
      <c r="A69" s="351"/>
      <c r="B69" s="351"/>
      <c r="C69" s="351"/>
      <c r="D69" s="351"/>
      <c r="E69" s="351"/>
      <c r="F69" s="351"/>
      <c r="G69" s="351"/>
      <c r="H69" s="351"/>
      <c r="I69" s="113" t="s">
        <v>363</v>
      </c>
      <c r="J69" s="113" t="s">
        <v>364</v>
      </c>
      <c r="K69" s="113" t="s">
        <v>365</v>
      </c>
      <c r="L69" s="113">
        <v>1</v>
      </c>
      <c r="M69" s="351"/>
      <c r="N69" s="246"/>
      <c r="O69" s="351"/>
      <c r="P69" s="351"/>
      <c r="Q69" s="351"/>
      <c r="R69" s="351"/>
      <c r="S69" s="351"/>
      <c r="T69" s="342"/>
      <c r="U69" s="342"/>
      <c r="V69" s="351"/>
      <c r="W69" s="351"/>
      <c r="X69" s="351"/>
      <c r="Y69" s="351"/>
      <c r="Z69" s="351"/>
      <c r="AA69" s="342"/>
      <c r="AB69" s="351"/>
      <c r="AC69" s="351"/>
      <c r="AD69" s="342"/>
      <c r="AE69" s="351"/>
      <c r="AF69" s="351"/>
      <c r="AG69" s="358"/>
      <c r="AH69" s="358"/>
      <c r="AI69" s="351"/>
      <c r="AJ69" s="201"/>
      <c r="AK69" s="202"/>
      <c r="AL69" s="202"/>
      <c r="AM69" s="202"/>
      <c r="AN69" s="202"/>
      <c r="AO69" s="202"/>
      <c r="AP69" s="202"/>
      <c r="AQ69" s="202"/>
      <c r="AR69" s="202"/>
    </row>
    <row r="70" spans="1:44" ht="48" x14ac:dyDescent="0.25">
      <c r="A70" s="351"/>
      <c r="B70" s="351"/>
      <c r="C70" s="351"/>
      <c r="D70" s="351"/>
      <c r="E70" s="350" t="s">
        <v>659</v>
      </c>
      <c r="F70" s="351"/>
      <c r="G70" s="351"/>
      <c r="H70" s="351"/>
      <c r="I70" s="122" t="s">
        <v>363</v>
      </c>
      <c r="J70" s="122" t="s">
        <v>364</v>
      </c>
      <c r="K70" s="122" t="s">
        <v>365</v>
      </c>
      <c r="L70" s="122">
        <v>1</v>
      </c>
      <c r="M70" s="350" t="s">
        <v>82</v>
      </c>
      <c r="N70" s="245" t="s">
        <v>646</v>
      </c>
      <c r="O70" s="351" t="s">
        <v>361</v>
      </c>
      <c r="P70" s="351" t="s">
        <v>85</v>
      </c>
      <c r="Q70" s="351" t="s">
        <v>134</v>
      </c>
      <c r="R70" s="351" t="s">
        <v>135</v>
      </c>
      <c r="S70" s="351">
        <f>T70+T73</f>
        <v>1062500</v>
      </c>
      <c r="T70" s="354">
        <v>595000</v>
      </c>
      <c r="U70" s="353">
        <f>T70</f>
        <v>595000</v>
      </c>
      <c r="V70" s="351" t="s">
        <v>136</v>
      </c>
      <c r="W70" s="351" t="s">
        <v>136</v>
      </c>
      <c r="X70" s="351" t="s">
        <v>136</v>
      </c>
      <c r="Y70" s="351" t="s">
        <v>136</v>
      </c>
      <c r="Z70" s="351" t="s">
        <v>136</v>
      </c>
      <c r="AA70" s="353">
        <v>105000</v>
      </c>
      <c r="AB70" s="351" t="s">
        <v>87</v>
      </c>
      <c r="AC70" s="351" t="s">
        <v>136</v>
      </c>
      <c r="AD70" s="353">
        <f>U70</f>
        <v>595000</v>
      </c>
      <c r="AE70" s="351" t="s">
        <v>136</v>
      </c>
      <c r="AF70" s="351" t="s">
        <v>136</v>
      </c>
      <c r="AG70" s="358" t="s">
        <v>381</v>
      </c>
      <c r="AH70" s="358" t="s">
        <v>382</v>
      </c>
      <c r="AI70" s="351"/>
      <c r="AJ70" s="201"/>
      <c r="AK70" s="202"/>
      <c r="AL70" s="202"/>
      <c r="AM70" s="202"/>
      <c r="AN70" s="202"/>
      <c r="AO70" s="202"/>
      <c r="AP70" s="202"/>
      <c r="AQ70" s="202"/>
      <c r="AR70" s="202"/>
    </row>
    <row r="71" spans="1:44" ht="96" x14ac:dyDescent="0.25">
      <c r="A71" s="351"/>
      <c r="B71" s="351"/>
      <c r="C71" s="351"/>
      <c r="D71" s="351"/>
      <c r="E71" s="350"/>
      <c r="F71" s="351"/>
      <c r="G71" s="351"/>
      <c r="H71" s="351"/>
      <c r="I71" s="122" t="s">
        <v>612</v>
      </c>
      <c r="J71" s="122" t="s">
        <v>613</v>
      </c>
      <c r="K71" s="122" t="s">
        <v>614</v>
      </c>
      <c r="L71" s="122">
        <v>1</v>
      </c>
      <c r="M71" s="350"/>
      <c r="N71" s="351"/>
      <c r="O71" s="351"/>
      <c r="P71" s="351"/>
      <c r="Q71" s="351"/>
      <c r="R71" s="351"/>
      <c r="S71" s="351"/>
      <c r="T71" s="354"/>
      <c r="U71" s="353"/>
      <c r="V71" s="351"/>
      <c r="W71" s="351"/>
      <c r="X71" s="351"/>
      <c r="Y71" s="351"/>
      <c r="Z71" s="351"/>
      <c r="AA71" s="353"/>
      <c r="AB71" s="351"/>
      <c r="AC71" s="351"/>
      <c r="AD71" s="353"/>
      <c r="AE71" s="351"/>
      <c r="AF71" s="351"/>
      <c r="AG71" s="358"/>
      <c r="AH71" s="358"/>
      <c r="AI71" s="351"/>
      <c r="AJ71" s="201"/>
      <c r="AK71" s="202"/>
      <c r="AL71" s="202"/>
      <c r="AM71" s="202"/>
      <c r="AN71" s="202"/>
      <c r="AO71" s="202"/>
      <c r="AP71" s="202"/>
      <c r="AQ71" s="202"/>
      <c r="AR71" s="202"/>
    </row>
    <row r="72" spans="1:44" ht="36" x14ac:dyDescent="0.25">
      <c r="A72" s="351"/>
      <c r="B72" s="351"/>
      <c r="C72" s="351"/>
      <c r="D72" s="351"/>
      <c r="E72" s="350"/>
      <c r="F72" s="351"/>
      <c r="G72" s="351"/>
      <c r="H72" s="351"/>
      <c r="I72" s="122" t="s">
        <v>640</v>
      </c>
      <c r="J72" s="122" t="s">
        <v>655</v>
      </c>
      <c r="K72" s="122" t="s">
        <v>642</v>
      </c>
      <c r="L72" s="123">
        <v>10000</v>
      </c>
      <c r="M72" s="350"/>
      <c r="N72" s="246"/>
      <c r="O72" s="351"/>
      <c r="P72" s="351"/>
      <c r="Q72" s="351"/>
      <c r="R72" s="351"/>
      <c r="S72" s="351"/>
      <c r="T72" s="354"/>
      <c r="U72" s="353"/>
      <c r="V72" s="351"/>
      <c r="W72" s="351"/>
      <c r="X72" s="351"/>
      <c r="Y72" s="351"/>
      <c r="Z72" s="351"/>
      <c r="AA72" s="353"/>
      <c r="AB72" s="351"/>
      <c r="AC72" s="351"/>
      <c r="AD72" s="353"/>
      <c r="AE72" s="351"/>
      <c r="AF72" s="351"/>
      <c r="AG72" s="358"/>
      <c r="AH72" s="358"/>
      <c r="AI72" s="351"/>
      <c r="AJ72" s="201"/>
      <c r="AK72" s="202"/>
      <c r="AL72" s="202"/>
      <c r="AM72" s="202"/>
      <c r="AN72" s="202"/>
      <c r="AO72" s="202"/>
      <c r="AP72" s="202"/>
      <c r="AQ72" s="202"/>
      <c r="AR72" s="202"/>
    </row>
    <row r="73" spans="1:44" ht="48" x14ac:dyDescent="0.25">
      <c r="A73" s="351"/>
      <c r="B73" s="351"/>
      <c r="C73" s="351"/>
      <c r="D73" s="351"/>
      <c r="E73" s="350" t="s">
        <v>660</v>
      </c>
      <c r="F73" s="351"/>
      <c r="G73" s="351"/>
      <c r="H73" s="351"/>
      <c r="I73" s="122" t="s">
        <v>363</v>
      </c>
      <c r="J73" s="122" t="s">
        <v>364</v>
      </c>
      <c r="K73" s="122" t="s">
        <v>365</v>
      </c>
      <c r="L73" s="122">
        <v>1</v>
      </c>
      <c r="M73" s="350" t="s">
        <v>82</v>
      </c>
      <c r="N73" s="245" t="s">
        <v>646</v>
      </c>
      <c r="O73" s="351" t="s">
        <v>361</v>
      </c>
      <c r="P73" s="351" t="s">
        <v>85</v>
      </c>
      <c r="Q73" s="351" t="s">
        <v>134</v>
      </c>
      <c r="R73" s="351" t="s">
        <v>135</v>
      </c>
      <c r="S73" s="351"/>
      <c r="T73" s="354">
        <v>467500</v>
      </c>
      <c r="U73" s="353">
        <f>T73</f>
        <v>467500</v>
      </c>
      <c r="V73" s="351" t="s">
        <v>136</v>
      </c>
      <c r="W73" s="351" t="s">
        <v>136</v>
      </c>
      <c r="X73" s="351" t="s">
        <v>136</v>
      </c>
      <c r="Y73" s="351" t="s">
        <v>136</v>
      </c>
      <c r="Z73" s="351" t="s">
        <v>136</v>
      </c>
      <c r="AA73" s="353">
        <v>82500</v>
      </c>
      <c r="AB73" s="351" t="s">
        <v>87</v>
      </c>
      <c r="AC73" s="351" t="s">
        <v>136</v>
      </c>
      <c r="AD73" s="353">
        <f>U73</f>
        <v>467500</v>
      </c>
      <c r="AE73" s="351" t="s">
        <v>136</v>
      </c>
      <c r="AF73" s="351" t="s">
        <v>136</v>
      </c>
      <c r="AG73" s="358"/>
      <c r="AH73" s="358"/>
      <c r="AI73" s="351"/>
      <c r="AJ73" s="201"/>
      <c r="AK73" s="202"/>
      <c r="AL73" s="202"/>
      <c r="AM73" s="202"/>
      <c r="AN73" s="202"/>
      <c r="AO73" s="202"/>
      <c r="AP73" s="202"/>
      <c r="AQ73" s="202"/>
      <c r="AR73" s="202"/>
    </row>
    <row r="74" spans="1:44" ht="96" x14ac:dyDescent="0.25">
      <c r="A74" s="351"/>
      <c r="B74" s="351"/>
      <c r="C74" s="351"/>
      <c r="D74" s="351"/>
      <c r="E74" s="350"/>
      <c r="F74" s="351"/>
      <c r="G74" s="351"/>
      <c r="H74" s="351"/>
      <c r="I74" s="122" t="s">
        <v>612</v>
      </c>
      <c r="J74" s="122" t="s">
        <v>613</v>
      </c>
      <c r="K74" s="122" t="s">
        <v>614</v>
      </c>
      <c r="L74" s="122">
        <v>1</v>
      </c>
      <c r="M74" s="350"/>
      <c r="N74" s="351"/>
      <c r="O74" s="351"/>
      <c r="P74" s="351"/>
      <c r="Q74" s="351"/>
      <c r="R74" s="351"/>
      <c r="S74" s="351"/>
      <c r="T74" s="354"/>
      <c r="U74" s="353"/>
      <c r="V74" s="351"/>
      <c r="W74" s="351"/>
      <c r="X74" s="351"/>
      <c r="Y74" s="351"/>
      <c r="Z74" s="351"/>
      <c r="AA74" s="353"/>
      <c r="AB74" s="351"/>
      <c r="AC74" s="351"/>
      <c r="AD74" s="353"/>
      <c r="AE74" s="351"/>
      <c r="AF74" s="351"/>
      <c r="AG74" s="358"/>
      <c r="AH74" s="358"/>
      <c r="AI74" s="351"/>
      <c r="AJ74" s="201"/>
      <c r="AK74" s="202"/>
      <c r="AL74" s="202"/>
      <c r="AM74" s="202"/>
      <c r="AN74" s="202"/>
      <c r="AO74" s="202"/>
      <c r="AP74" s="202"/>
      <c r="AQ74" s="202"/>
      <c r="AR74" s="202"/>
    </row>
    <row r="75" spans="1:44" ht="36" x14ac:dyDescent="0.25">
      <c r="A75" s="351"/>
      <c r="B75" s="351"/>
      <c r="C75" s="351"/>
      <c r="D75" s="351"/>
      <c r="E75" s="350"/>
      <c r="F75" s="351"/>
      <c r="G75" s="351"/>
      <c r="H75" s="351"/>
      <c r="I75" s="122" t="s">
        <v>640</v>
      </c>
      <c r="J75" s="122" t="s">
        <v>655</v>
      </c>
      <c r="K75" s="122" t="s">
        <v>642</v>
      </c>
      <c r="L75" s="123">
        <v>6500</v>
      </c>
      <c r="M75" s="350"/>
      <c r="N75" s="246"/>
      <c r="O75" s="351"/>
      <c r="P75" s="351"/>
      <c r="Q75" s="351"/>
      <c r="R75" s="351"/>
      <c r="S75" s="351"/>
      <c r="T75" s="354"/>
      <c r="U75" s="353"/>
      <c r="V75" s="351"/>
      <c r="W75" s="351"/>
      <c r="X75" s="351"/>
      <c r="Y75" s="351"/>
      <c r="Z75" s="351"/>
      <c r="AA75" s="353"/>
      <c r="AB75" s="351"/>
      <c r="AC75" s="351"/>
      <c r="AD75" s="353"/>
      <c r="AE75" s="351"/>
      <c r="AF75" s="351"/>
      <c r="AG75" s="358"/>
      <c r="AH75" s="358"/>
      <c r="AI75" s="351"/>
      <c r="AJ75" s="201"/>
      <c r="AK75" s="202"/>
      <c r="AL75" s="202"/>
      <c r="AM75" s="202"/>
      <c r="AN75" s="202"/>
      <c r="AO75" s="202"/>
      <c r="AP75" s="202"/>
      <c r="AQ75" s="202"/>
      <c r="AR75" s="202"/>
    </row>
    <row r="76" spans="1:44" ht="96" x14ac:dyDescent="0.25">
      <c r="A76" s="351"/>
      <c r="B76" s="351"/>
      <c r="C76" s="351"/>
      <c r="D76" s="351"/>
      <c r="E76" s="245" t="s">
        <v>661</v>
      </c>
      <c r="F76" s="351"/>
      <c r="G76" s="351"/>
      <c r="H76" s="351"/>
      <c r="I76" s="122" t="s">
        <v>612</v>
      </c>
      <c r="J76" s="122" t="s">
        <v>613</v>
      </c>
      <c r="K76" s="122" t="s">
        <v>614</v>
      </c>
      <c r="L76" s="122">
        <v>3</v>
      </c>
      <c r="M76" s="245" t="s">
        <v>82</v>
      </c>
      <c r="N76" s="245" t="s">
        <v>646</v>
      </c>
      <c r="O76" s="351" t="s">
        <v>361</v>
      </c>
      <c r="P76" s="351" t="s">
        <v>85</v>
      </c>
      <c r="Q76" s="351" t="s">
        <v>134</v>
      </c>
      <c r="R76" s="351" t="s">
        <v>135</v>
      </c>
      <c r="S76" s="351">
        <v>1630166</v>
      </c>
      <c r="T76" s="369">
        <v>340000</v>
      </c>
      <c r="U76" s="341">
        <f>T76</f>
        <v>340000</v>
      </c>
      <c r="V76" s="351" t="s">
        <v>136</v>
      </c>
      <c r="W76" s="351" t="s">
        <v>136</v>
      </c>
      <c r="X76" s="351" t="s">
        <v>136</v>
      </c>
      <c r="Y76" s="351" t="s">
        <v>136</v>
      </c>
      <c r="Z76" s="351" t="s">
        <v>136</v>
      </c>
      <c r="AA76" s="341">
        <v>60000</v>
      </c>
      <c r="AB76" s="351" t="s">
        <v>87</v>
      </c>
      <c r="AC76" s="351" t="s">
        <v>136</v>
      </c>
      <c r="AD76" s="341">
        <f>U76</f>
        <v>340000</v>
      </c>
      <c r="AE76" s="351" t="s">
        <v>136</v>
      </c>
      <c r="AF76" s="351" t="s">
        <v>136</v>
      </c>
      <c r="AG76" s="358">
        <v>45901</v>
      </c>
      <c r="AH76" s="358">
        <v>45962</v>
      </c>
      <c r="AI76" s="351"/>
      <c r="AJ76" s="201"/>
      <c r="AK76" s="202"/>
      <c r="AL76" s="202"/>
      <c r="AM76" s="202"/>
      <c r="AN76" s="202"/>
      <c r="AO76" s="202"/>
      <c r="AP76" s="202"/>
      <c r="AQ76" s="202"/>
      <c r="AR76" s="202"/>
    </row>
    <row r="77" spans="1:44" ht="24" customHeight="1" x14ac:dyDescent="0.25">
      <c r="A77" s="351"/>
      <c r="B77" s="351"/>
      <c r="C77" s="351"/>
      <c r="D77" s="351"/>
      <c r="E77" s="351"/>
      <c r="F77" s="351"/>
      <c r="G77" s="351"/>
      <c r="H77" s="351"/>
      <c r="I77" s="350" t="s">
        <v>363</v>
      </c>
      <c r="J77" s="350" t="s">
        <v>364</v>
      </c>
      <c r="K77" s="350" t="s">
        <v>365</v>
      </c>
      <c r="L77" s="350">
        <v>1</v>
      </c>
      <c r="M77" s="351"/>
      <c r="N77" s="351"/>
      <c r="O77" s="351"/>
      <c r="P77" s="351"/>
      <c r="Q77" s="351"/>
      <c r="R77" s="351"/>
      <c r="S77" s="351"/>
      <c r="T77" s="351"/>
      <c r="U77" s="342"/>
      <c r="V77" s="351"/>
      <c r="W77" s="351"/>
      <c r="X77" s="351"/>
      <c r="Y77" s="351"/>
      <c r="Z77" s="351"/>
      <c r="AA77" s="342"/>
      <c r="AB77" s="351"/>
      <c r="AC77" s="351"/>
      <c r="AD77" s="342"/>
      <c r="AE77" s="351"/>
      <c r="AF77" s="351"/>
      <c r="AG77" s="358"/>
      <c r="AH77" s="358"/>
      <c r="AI77" s="351"/>
      <c r="AJ77" s="201"/>
      <c r="AK77" s="202"/>
      <c r="AL77" s="202"/>
      <c r="AM77" s="202"/>
      <c r="AN77" s="202"/>
      <c r="AO77" s="202"/>
      <c r="AP77" s="202"/>
      <c r="AQ77" s="202"/>
      <c r="AR77" s="202"/>
    </row>
    <row r="78" spans="1:44" ht="36" customHeight="1" x14ac:dyDescent="0.25">
      <c r="A78" s="351"/>
      <c r="B78" s="351"/>
      <c r="C78" s="351"/>
      <c r="D78" s="351"/>
      <c r="E78" s="351"/>
      <c r="F78" s="351"/>
      <c r="G78" s="351"/>
      <c r="H78" s="351"/>
      <c r="I78" s="350"/>
      <c r="J78" s="350"/>
      <c r="K78" s="350"/>
      <c r="L78" s="350"/>
      <c r="M78" s="351"/>
      <c r="N78" s="351"/>
      <c r="O78" s="351"/>
      <c r="P78" s="351"/>
      <c r="Q78" s="351"/>
      <c r="R78" s="351"/>
      <c r="S78" s="351"/>
      <c r="T78" s="351"/>
      <c r="U78" s="342"/>
      <c r="V78" s="351"/>
      <c r="W78" s="351"/>
      <c r="X78" s="351"/>
      <c r="Y78" s="351"/>
      <c r="Z78" s="351"/>
      <c r="AA78" s="342"/>
      <c r="AB78" s="351"/>
      <c r="AC78" s="351"/>
      <c r="AD78" s="342"/>
      <c r="AE78" s="351"/>
      <c r="AF78" s="351"/>
      <c r="AG78" s="358"/>
      <c r="AH78" s="358"/>
      <c r="AI78" s="351"/>
      <c r="AJ78" s="201"/>
      <c r="AK78" s="202"/>
      <c r="AL78" s="202"/>
      <c r="AM78" s="202"/>
      <c r="AN78" s="202"/>
      <c r="AO78" s="202"/>
      <c r="AP78" s="202"/>
      <c r="AQ78" s="202"/>
      <c r="AR78" s="202"/>
    </row>
    <row r="79" spans="1:44" ht="72" customHeight="1" x14ac:dyDescent="0.25">
      <c r="A79" s="351"/>
      <c r="B79" s="351"/>
      <c r="C79" s="351"/>
      <c r="D79" s="351"/>
      <c r="E79" s="246"/>
      <c r="F79" s="351"/>
      <c r="G79" s="351"/>
      <c r="H79" s="351"/>
      <c r="I79" s="195" t="s">
        <v>650</v>
      </c>
      <c r="J79" s="122" t="s">
        <v>655</v>
      </c>
      <c r="K79" s="195" t="s">
        <v>452</v>
      </c>
      <c r="L79" s="195">
        <v>29000</v>
      </c>
      <c r="M79" s="246"/>
      <c r="N79" s="351"/>
      <c r="O79" s="351"/>
      <c r="P79" s="351"/>
      <c r="Q79" s="351"/>
      <c r="R79" s="351"/>
      <c r="S79" s="351"/>
      <c r="T79" s="246"/>
      <c r="U79" s="343"/>
      <c r="V79" s="351"/>
      <c r="W79" s="351"/>
      <c r="X79" s="351"/>
      <c r="Y79" s="351"/>
      <c r="Z79" s="351"/>
      <c r="AA79" s="343"/>
      <c r="AB79" s="351"/>
      <c r="AC79" s="351"/>
      <c r="AD79" s="343"/>
      <c r="AE79" s="351"/>
      <c r="AF79" s="351"/>
      <c r="AG79" s="358"/>
      <c r="AH79" s="358"/>
      <c r="AI79" s="351"/>
      <c r="AJ79" s="201"/>
      <c r="AK79" s="202"/>
      <c r="AL79" s="202"/>
      <c r="AM79" s="202"/>
      <c r="AN79" s="202"/>
      <c r="AO79" s="202"/>
      <c r="AP79" s="202"/>
      <c r="AQ79" s="202"/>
      <c r="AR79" s="202"/>
    </row>
    <row r="80" spans="1:44" ht="72" customHeight="1" x14ac:dyDescent="0.25">
      <c r="A80" s="351"/>
      <c r="B80" s="351"/>
      <c r="C80" s="351"/>
      <c r="D80" s="351"/>
      <c r="E80" s="245" t="s">
        <v>662</v>
      </c>
      <c r="F80" s="351"/>
      <c r="G80" s="351"/>
      <c r="H80" s="351"/>
      <c r="I80" s="122" t="s">
        <v>640</v>
      </c>
      <c r="J80" s="122" t="s">
        <v>655</v>
      </c>
      <c r="K80" s="122" t="s">
        <v>642</v>
      </c>
      <c r="L80" s="199">
        <v>63900</v>
      </c>
      <c r="M80" s="245" t="s">
        <v>82</v>
      </c>
      <c r="N80" s="350" t="s">
        <v>649</v>
      </c>
      <c r="O80" s="351" t="s">
        <v>361</v>
      </c>
      <c r="P80" s="351" t="s">
        <v>85</v>
      </c>
      <c r="Q80" s="351" t="s">
        <v>134</v>
      </c>
      <c r="R80" s="351" t="s">
        <v>135</v>
      </c>
      <c r="S80" s="351"/>
      <c r="T80" s="341">
        <v>223658</v>
      </c>
      <c r="U80" s="341">
        <f>T80</f>
        <v>223658</v>
      </c>
      <c r="V80" s="351" t="s">
        <v>136</v>
      </c>
      <c r="W80" s="351" t="s">
        <v>136</v>
      </c>
      <c r="X80" s="351" t="s">
        <v>136</v>
      </c>
      <c r="Y80" s="351" t="s">
        <v>136</v>
      </c>
      <c r="Z80" s="351" t="s">
        <v>136</v>
      </c>
      <c r="AA80" s="341">
        <v>39470</v>
      </c>
      <c r="AB80" s="351" t="s">
        <v>87</v>
      </c>
      <c r="AC80" s="351" t="s">
        <v>136</v>
      </c>
      <c r="AD80" s="341">
        <f>U80</f>
        <v>223658</v>
      </c>
      <c r="AE80" s="351" t="s">
        <v>136</v>
      </c>
      <c r="AF80" s="351" t="s">
        <v>136</v>
      </c>
      <c r="AG80" s="358"/>
      <c r="AH80" s="358"/>
      <c r="AI80" s="351"/>
      <c r="AJ80" s="201"/>
      <c r="AK80" s="202"/>
      <c r="AL80" s="202"/>
      <c r="AM80" s="202"/>
      <c r="AN80" s="202"/>
      <c r="AO80" s="202"/>
      <c r="AP80" s="202"/>
      <c r="AQ80" s="202"/>
      <c r="AR80" s="202"/>
    </row>
    <row r="81" spans="1:44" ht="72" customHeight="1" x14ac:dyDescent="0.25">
      <c r="A81" s="351"/>
      <c r="B81" s="351"/>
      <c r="C81" s="351"/>
      <c r="D81" s="351"/>
      <c r="E81" s="351"/>
      <c r="F81" s="351"/>
      <c r="G81" s="351"/>
      <c r="H81" s="351"/>
      <c r="I81" s="122" t="s">
        <v>612</v>
      </c>
      <c r="J81" s="122" t="s">
        <v>613</v>
      </c>
      <c r="K81" s="122" t="s">
        <v>614</v>
      </c>
      <c r="L81" s="199">
        <v>6</v>
      </c>
      <c r="M81" s="351"/>
      <c r="N81" s="350"/>
      <c r="O81" s="351"/>
      <c r="P81" s="351"/>
      <c r="Q81" s="351"/>
      <c r="R81" s="351"/>
      <c r="S81" s="351"/>
      <c r="T81" s="342"/>
      <c r="U81" s="342"/>
      <c r="V81" s="351"/>
      <c r="W81" s="351"/>
      <c r="X81" s="351"/>
      <c r="Y81" s="351"/>
      <c r="Z81" s="351"/>
      <c r="AA81" s="342"/>
      <c r="AB81" s="351"/>
      <c r="AC81" s="351"/>
      <c r="AD81" s="342"/>
      <c r="AE81" s="351"/>
      <c r="AF81" s="351"/>
      <c r="AG81" s="358"/>
      <c r="AH81" s="358"/>
      <c r="AI81" s="351"/>
      <c r="AJ81" s="201"/>
      <c r="AK81" s="202"/>
      <c r="AL81" s="202"/>
      <c r="AM81" s="202"/>
      <c r="AN81" s="202"/>
      <c r="AO81" s="202"/>
      <c r="AP81" s="202"/>
      <c r="AQ81" s="202"/>
      <c r="AR81" s="202"/>
    </row>
    <row r="82" spans="1:44" ht="48" x14ac:dyDescent="0.25">
      <c r="A82" s="351"/>
      <c r="B82" s="351"/>
      <c r="C82" s="246"/>
      <c r="D82" s="351"/>
      <c r="E82" s="351"/>
      <c r="F82" s="351"/>
      <c r="G82" s="351"/>
      <c r="H82" s="351"/>
      <c r="I82" s="122" t="s">
        <v>363</v>
      </c>
      <c r="J82" s="122" t="s">
        <v>364</v>
      </c>
      <c r="K82" s="122" t="s">
        <v>365</v>
      </c>
      <c r="L82" s="122">
        <v>1</v>
      </c>
      <c r="M82" s="351"/>
      <c r="N82" s="350"/>
      <c r="O82" s="351"/>
      <c r="P82" s="351"/>
      <c r="Q82" s="351"/>
      <c r="R82" s="351"/>
      <c r="S82" s="351"/>
      <c r="T82" s="342"/>
      <c r="U82" s="342"/>
      <c r="V82" s="351"/>
      <c r="W82" s="351"/>
      <c r="X82" s="351"/>
      <c r="Y82" s="351"/>
      <c r="Z82" s="351"/>
      <c r="AA82" s="342"/>
      <c r="AB82" s="351"/>
      <c r="AC82" s="351"/>
      <c r="AD82" s="342"/>
      <c r="AE82" s="351"/>
      <c r="AF82" s="351"/>
      <c r="AG82" s="358"/>
      <c r="AH82" s="358"/>
      <c r="AI82" s="351"/>
      <c r="AJ82" s="201"/>
      <c r="AK82" s="202"/>
      <c r="AL82" s="202"/>
      <c r="AM82" s="202"/>
      <c r="AN82" s="202"/>
      <c r="AO82" s="202"/>
      <c r="AP82" s="202"/>
      <c r="AQ82" s="202"/>
      <c r="AR82" s="202"/>
    </row>
    <row r="83" spans="1:44" ht="72" x14ac:dyDescent="0.25">
      <c r="A83" s="245" t="s">
        <v>663</v>
      </c>
      <c r="B83" s="245" t="s">
        <v>664</v>
      </c>
      <c r="C83" s="245" t="s">
        <v>665</v>
      </c>
      <c r="D83" s="245" t="s">
        <v>355</v>
      </c>
      <c r="E83" s="245" t="s">
        <v>666</v>
      </c>
      <c r="F83" s="245" t="s">
        <v>611</v>
      </c>
      <c r="G83" s="245" t="s">
        <v>79</v>
      </c>
      <c r="H83" s="245" t="s">
        <v>79</v>
      </c>
      <c r="I83" s="122" t="s">
        <v>618</v>
      </c>
      <c r="J83" s="122" t="s">
        <v>367</v>
      </c>
      <c r="K83" s="122" t="s">
        <v>619</v>
      </c>
      <c r="L83" s="123">
        <v>11750</v>
      </c>
      <c r="M83" s="245" t="s">
        <v>82</v>
      </c>
      <c r="N83" s="245" t="s">
        <v>654</v>
      </c>
      <c r="O83" s="245" t="s">
        <v>361</v>
      </c>
      <c r="P83" s="245" t="s">
        <v>85</v>
      </c>
      <c r="Q83" s="245" t="s">
        <v>134</v>
      </c>
      <c r="R83" s="245" t="s">
        <v>135</v>
      </c>
      <c r="S83" s="369">
        <v>350000</v>
      </c>
      <c r="T83" s="369">
        <v>350000</v>
      </c>
      <c r="U83" s="341">
        <f>T83</f>
        <v>350000</v>
      </c>
      <c r="V83" s="245" t="s">
        <v>136</v>
      </c>
      <c r="W83" s="245" t="s">
        <v>136</v>
      </c>
      <c r="X83" s="245" t="s">
        <v>136</v>
      </c>
      <c r="Y83" s="245" t="s">
        <v>136</v>
      </c>
      <c r="Z83" s="245" t="s">
        <v>136</v>
      </c>
      <c r="AA83" s="341">
        <v>61765</v>
      </c>
      <c r="AB83" s="245" t="s">
        <v>87</v>
      </c>
      <c r="AC83" s="245" t="s">
        <v>136</v>
      </c>
      <c r="AD83" s="341">
        <f>U83</f>
        <v>350000</v>
      </c>
      <c r="AE83" s="245" t="s">
        <v>136</v>
      </c>
      <c r="AF83" s="245" t="s">
        <v>136</v>
      </c>
      <c r="AG83" s="357">
        <v>45689</v>
      </c>
      <c r="AH83" s="357">
        <v>45748</v>
      </c>
      <c r="AI83" s="245"/>
      <c r="AJ83" s="201"/>
      <c r="AK83" s="202"/>
      <c r="AL83" s="202"/>
      <c r="AM83" s="202"/>
      <c r="AN83" s="202"/>
      <c r="AO83" s="202"/>
      <c r="AP83" s="202"/>
      <c r="AQ83" s="202"/>
      <c r="AR83" s="202"/>
    </row>
    <row r="84" spans="1:44" ht="24" customHeight="1" x14ac:dyDescent="0.25">
      <c r="A84" s="351"/>
      <c r="B84" s="351"/>
      <c r="C84" s="351"/>
      <c r="D84" s="351"/>
      <c r="E84" s="351"/>
      <c r="F84" s="351"/>
      <c r="G84" s="351"/>
      <c r="H84" s="351"/>
      <c r="I84" s="245" t="s">
        <v>363</v>
      </c>
      <c r="J84" s="245" t="s">
        <v>364</v>
      </c>
      <c r="K84" s="245" t="s">
        <v>365</v>
      </c>
      <c r="L84" s="245">
        <v>1</v>
      </c>
      <c r="M84" s="351"/>
      <c r="N84" s="351"/>
      <c r="O84" s="351"/>
      <c r="P84" s="351"/>
      <c r="Q84" s="351"/>
      <c r="R84" s="351"/>
      <c r="S84" s="351"/>
      <c r="T84" s="351"/>
      <c r="U84" s="342"/>
      <c r="V84" s="351"/>
      <c r="W84" s="351"/>
      <c r="X84" s="351"/>
      <c r="Y84" s="351"/>
      <c r="Z84" s="351"/>
      <c r="AA84" s="342"/>
      <c r="AB84" s="351"/>
      <c r="AC84" s="351"/>
      <c r="AD84" s="342"/>
      <c r="AE84" s="351"/>
      <c r="AF84" s="351"/>
      <c r="AG84" s="358"/>
      <c r="AH84" s="358"/>
      <c r="AI84" s="351"/>
      <c r="AJ84" s="201"/>
      <c r="AK84" s="202"/>
      <c r="AL84" s="202"/>
      <c r="AM84" s="202"/>
      <c r="AN84" s="202"/>
      <c r="AO84" s="202"/>
      <c r="AP84" s="202"/>
      <c r="AQ84" s="202"/>
      <c r="AR84" s="202"/>
    </row>
    <row r="85" spans="1:44" ht="41.25" customHeight="1" x14ac:dyDescent="0.25">
      <c r="A85" s="246"/>
      <c r="B85" s="246"/>
      <c r="C85" s="246"/>
      <c r="D85" s="246"/>
      <c r="E85" s="246"/>
      <c r="F85" s="246"/>
      <c r="G85" s="246"/>
      <c r="H85" s="246"/>
      <c r="I85" s="246" t="s">
        <v>450</v>
      </c>
      <c r="J85" s="246" t="s">
        <v>451</v>
      </c>
      <c r="K85" s="246" t="s">
        <v>452</v>
      </c>
      <c r="L85" s="246">
        <v>21000</v>
      </c>
      <c r="M85" s="246"/>
      <c r="N85" s="351"/>
      <c r="O85" s="246"/>
      <c r="P85" s="246"/>
      <c r="Q85" s="246"/>
      <c r="R85" s="246"/>
      <c r="S85" s="246"/>
      <c r="T85" s="246"/>
      <c r="U85" s="343"/>
      <c r="V85" s="246"/>
      <c r="W85" s="246"/>
      <c r="X85" s="246"/>
      <c r="Y85" s="246"/>
      <c r="Z85" s="246"/>
      <c r="AA85" s="343"/>
      <c r="AB85" s="246"/>
      <c r="AC85" s="246"/>
      <c r="AD85" s="343"/>
      <c r="AE85" s="246"/>
      <c r="AF85" s="246"/>
      <c r="AG85" s="359"/>
      <c r="AH85" s="359"/>
      <c r="AI85" s="246"/>
      <c r="AJ85" s="201"/>
      <c r="AK85" s="202"/>
      <c r="AL85" s="202"/>
      <c r="AM85" s="202"/>
      <c r="AN85" s="202"/>
      <c r="AO85" s="202"/>
      <c r="AP85" s="202"/>
      <c r="AQ85" s="202"/>
      <c r="AR85" s="202"/>
    </row>
    <row r="86" spans="1:44" ht="96" x14ac:dyDescent="0.25">
      <c r="A86" s="351" t="s">
        <v>667</v>
      </c>
      <c r="B86" s="351" t="s">
        <v>668</v>
      </c>
      <c r="C86" s="351" t="s">
        <v>637</v>
      </c>
      <c r="D86" s="351" t="s">
        <v>355</v>
      </c>
      <c r="E86" s="245" t="s">
        <v>669</v>
      </c>
      <c r="F86" s="351" t="s">
        <v>611</v>
      </c>
      <c r="G86" s="351" t="s">
        <v>79</v>
      </c>
      <c r="H86" s="351" t="s">
        <v>79</v>
      </c>
      <c r="I86" s="122" t="s">
        <v>612</v>
      </c>
      <c r="J86" s="122" t="s">
        <v>613</v>
      </c>
      <c r="K86" s="122" t="s">
        <v>614</v>
      </c>
      <c r="L86" s="123">
        <v>2</v>
      </c>
      <c r="M86" s="245" t="s">
        <v>82</v>
      </c>
      <c r="N86" s="245" t="s">
        <v>649</v>
      </c>
      <c r="O86" s="351" t="s">
        <v>361</v>
      </c>
      <c r="P86" s="351" t="s">
        <v>85</v>
      </c>
      <c r="Q86" s="351" t="s">
        <v>134</v>
      </c>
      <c r="R86" s="351" t="s">
        <v>135</v>
      </c>
      <c r="S86" s="370">
        <f>T86</f>
        <v>1275000</v>
      </c>
      <c r="T86" s="369">
        <v>1275000</v>
      </c>
      <c r="U86" s="341">
        <f>T86</f>
        <v>1275000</v>
      </c>
      <c r="V86" s="351" t="s">
        <v>136</v>
      </c>
      <c r="W86" s="351" t="s">
        <v>136</v>
      </c>
      <c r="X86" s="351" t="s">
        <v>136</v>
      </c>
      <c r="Y86" s="351" t="s">
        <v>136</v>
      </c>
      <c r="Z86" s="351" t="s">
        <v>136</v>
      </c>
      <c r="AA86" s="341">
        <v>225000</v>
      </c>
      <c r="AB86" s="351" t="s">
        <v>87</v>
      </c>
      <c r="AC86" s="351" t="s">
        <v>136</v>
      </c>
      <c r="AD86" s="341">
        <f>U86</f>
        <v>1275000</v>
      </c>
      <c r="AE86" s="351" t="s">
        <v>136</v>
      </c>
      <c r="AF86" s="351" t="s">
        <v>136</v>
      </c>
      <c r="AG86" s="358">
        <v>45717</v>
      </c>
      <c r="AH86" s="358">
        <v>45778</v>
      </c>
      <c r="AI86" s="351"/>
      <c r="AJ86" s="201"/>
      <c r="AK86" s="202"/>
      <c r="AL86" s="202"/>
      <c r="AM86" s="202"/>
      <c r="AN86" s="202"/>
      <c r="AO86" s="202"/>
      <c r="AP86" s="202"/>
      <c r="AQ86" s="202"/>
      <c r="AR86" s="202"/>
    </row>
    <row r="87" spans="1:44" ht="24" customHeight="1" x14ac:dyDescent="0.25">
      <c r="A87" s="351"/>
      <c r="B87" s="351"/>
      <c r="C87" s="351"/>
      <c r="D87" s="351"/>
      <c r="E87" s="351"/>
      <c r="F87" s="351"/>
      <c r="G87" s="351"/>
      <c r="H87" s="351"/>
      <c r="I87" s="245" t="s">
        <v>363</v>
      </c>
      <c r="J87" s="245" t="s">
        <v>364</v>
      </c>
      <c r="K87" s="245" t="s">
        <v>365</v>
      </c>
      <c r="L87" s="350">
        <v>1</v>
      </c>
      <c r="M87" s="351"/>
      <c r="N87" s="351"/>
      <c r="O87" s="351"/>
      <c r="P87" s="351"/>
      <c r="Q87" s="351"/>
      <c r="R87" s="351"/>
      <c r="S87" s="351"/>
      <c r="T87" s="351"/>
      <c r="U87" s="342"/>
      <c r="V87" s="351"/>
      <c r="W87" s="351"/>
      <c r="X87" s="351"/>
      <c r="Y87" s="351"/>
      <c r="Z87" s="351"/>
      <c r="AA87" s="342"/>
      <c r="AB87" s="351"/>
      <c r="AC87" s="351"/>
      <c r="AD87" s="342"/>
      <c r="AE87" s="351"/>
      <c r="AF87" s="351"/>
      <c r="AG87" s="358"/>
      <c r="AH87" s="358"/>
      <c r="AI87" s="351"/>
      <c r="AJ87" s="201"/>
      <c r="AK87" s="202"/>
      <c r="AL87" s="202"/>
      <c r="AM87" s="202"/>
      <c r="AN87" s="202"/>
      <c r="AO87" s="202"/>
      <c r="AP87" s="202"/>
      <c r="AQ87" s="202"/>
      <c r="AR87" s="202"/>
    </row>
    <row r="88" spans="1:44" ht="72" customHeight="1" x14ac:dyDescent="0.25">
      <c r="A88" s="351"/>
      <c r="B88" s="351"/>
      <c r="C88" s="351"/>
      <c r="D88" s="351"/>
      <c r="E88" s="351"/>
      <c r="F88" s="351"/>
      <c r="G88" s="351"/>
      <c r="H88" s="351"/>
      <c r="I88" s="246" t="s">
        <v>640</v>
      </c>
      <c r="J88" s="246" t="s">
        <v>670</v>
      </c>
      <c r="K88" s="246"/>
      <c r="L88" s="350"/>
      <c r="M88" s="351"/>
      <c r="N88" s="351"/>
      <c r="O88" s="351"/>
      <c r="P88" s="351"/>
      <c r="Q88" s="351"/>
      <c r="R88" s="351"/>
      <c r="S88" s="351"/>
      <c r="T88" s="351"/>
      <c r="U88" s="342"/>
      <c r="V88" s="351"/>
      <c r="W88" s="351"/>
      <c r="X88" s="351"/>
      <c r="Y88" s="351"/>
      <c r="Z88" s="351"/>
      <c r="AA88" s="342"/>
      <c r="AB88" s="351"/>
      <c r="AC88" s="351"/>
      <c r="AD88" s="342"/>
      <c r="AE88" s="351"/>
      <c r="AF88" s="351"/>
      <c r="AG88" s="358"/>
      <c r="AH88" s="358"/>
      <c r="AI88" s="351"/>
      <c r="AJ88" s="201"/>
      <c r="AK88" s="202"/>
      <c r="AL88" s="202"/>
      <c r="AM88" s="202"/>
      <c r="AN88" s="202"/>
      <c r="AO88" s="202"/>
      <c r="AP88" s="202"/>
      <c r="AQ88" s="202"/>
      <c r="AR88" s="202"/>
    </row>
    <row r="89" spans="1:44" ht="41.25" customHeight="1" x14ac:dyDescent="0.25">
      <c r="A89" s="246"/>
      <c r="B89" s="246"/>
      <c r="C89" s="246"/>
      <c r="D89" s="246"/>
      <c r="E89" s="246"/>
      <c r="F89" s="246"/>
      <c r="G89" s="246"/>
      <c r="H89" s="246"/>
      <c r="I89" s="195" t="s">
        <v>450</v>
      </c>
      <c r="J89" s="122" t="s">
        <v>655</v>
      </c>
      <c r="K89" s="195" t="s">
        <v>452</v>
      </c>
      <c r="L89" s="195">
        <v>20000</v>
      </c>
      <c r="M89" s="246"/>
      <c r="N89" s="351"/>
      <c r="O89" s="246"/>
      <c r="P89" s="246"/>
      <c r="Q89" s="246"/>
      <c r="R89" s="246"/>
      <c r="S89" s="246"/>
      <c r="T89" s="246"/>
      <c r="U89" s="343"/>
      <c r="V89" s="246"/>
      <c r="W89" s="246"/>
      <c r="X89" s="246"/>
      <c r="Y89" s="246"/>
      <c r="Z89" s="246"/>
      <c r="AA89" s="343"/>
      <c r="AB89" s="246"/>
      <c r="AC89" s="246"/>
      <c r="AD89" s="343"/>
      <c r="AE89" s="246"/>
      <c r="AF89" s="246"/>
      <c r="AG89" s="359"/>
      <c r="AH89" s="359"/>
      <c r="AI89" s="246"/>
      <c r="AJ89" s="201"/>
      <c r="AK89" s="202"/>
      <c r="AL89" s="202"/>
      <c r="AM89" s="202"/>
      <c r="AN89" s="202"/>
      <c r="AO89" s="202"/>
      <c r="AP89" s="202"/>
      <c r="AQ89" s="202"/>
      <c r="AR89" s="202"/>
    </row>
    <row r="90" spans="1:44" ht="96" x14ac:dyDescent="0.25">
      <c r="A90" s="245" t="s">
        <v>671</v>
      </c>
      <c r="B90" s="245" t="s">
        <v>672</v>
      </c>
      <c r="C90" s="245" t="s">
        <v>637</v>
      </c>
      <c r="D90" s="245" t="s">
        <v>609</v>
      </c>
      <c r="E90" s="245" t="s">
        <v>673</v>
      </c>
      <c r="F90" s="245" t="s">
        <v>611</v>
      </c>
      <c r="G90" s="245" t="s">
        <v>79</v>
      </c>
      <c r="H90" s="245" t="s">
        <v>79</v>
      </c>
      <c r="I90" s="122" t="s">
        <v>612</v>
      </c>
      <c r="J90" s="122" t="s">
        <v>613</v>
      </c>
      <c r="K90" s="122" t="s">
        <v>614</v>
      </c>
      <c r="L90" s="200">
        <v>35</v>
      </c>
      <c r="M90" s="245" t="s">
        <v>82</v>
      </c>
      <c r="N90" s="245" t="s">
        <v>654</v>
      </c>
      <c r="O90" s="245" t="s">
        <v>361</v>
      </c>
      <c r="P90" s="245" t="s">
        <v>85</v>
      </c>
      <c r="Q90" s="245" t="s">
        <v>134</v>
      </c>
      <c r="R90" s="245" t="s">
        <v>135</v>
      </c>
      <c r="S90" s="362">
        <f>T90+T93+T96</f>
        <v>569277</v>
      </c>
      <c r="T90" s="341">
        <v>297500</v>
      </c>
      <c r="U90" s="341">
        <f>T90</f>
        <v>297500</v>
      </c>
      <c r="V90" s="245" t="s">
        <v>136</v>
      </c>
      <c r="W90" s="245" t="s">
        <v>136</v>
      </c>
      <c r="X90" s="245" t="s">
        <v>136</v>
      </c>
      <c r="Y90" s="245"/>
      <c r="Z90" s="245"/>
      <c r="AA90" s="341">
        <v>52500</v>
      </c>
      <c r="AB90" s="245" t="s">
        <v>87</v>
      </c>
      <c r="AC90" s="203"/>
      <c r="AD90" s="341">
        <f>U90</f>
        <v>297500</v>
      </c>
      <c r="AE90" s="245" t="s">
        <v>136</v>
      </c>
      <c r="AF90" s="245" t="s">
        <v>136</v>
      </c>
      <c r="AG90" s="357">
        <v>45870</v>
      </c>
      <c r="AH90" s="357">
        <v>45931</v>
      </c>
      <c r="AI90" s="245"/>
      <c r="AJ90" s="201"/>
      <c r="AK90" s="202"/>
      <c r="AL90" s="202"/>
      <c r="AM90" s="202"/>
      <c r="AN90" s="202"/>
      <c r="AO90" s="202"/>
      <c r="AP90" s="202"/>
      <c r="AQ90" s="202"/>
      <c r="AR90" s="202"/>
    </row>
    <row r="91" spans="1:44" ht="36" x14ac:dyDescent="0.25">
      <c r="A91" s="351"/>
      <c r="B91" s="351"/>
      <c r="C91" s="351"/>
      <c r="D91" s="351"/>
      <c r="E91" s="351"/>
      <c r="F91" s="351"/>
      <c r="G91" s="351"/>
      <c r="H91" s="351"/>
      <c r="I91" s="122" t="s">
        <v>640</v>
      </c>
      <c r="J91" s="122" t="s">
        <v>655</v>
      </c>
      <c r="K91" s="122" t="s">
        <v>642</v>
      </c>
      <c r="L91" s="200">
        <v>340660</v>
      </c>
      <c r="M91" s="351"/>
      <c r="N91" s="351"/>
      <c r="O91" s="351"/>
      <c r="P91" s="351"/>
      <c r="Q91" s="351"/>
      <c r="R91" s="351"/>
      <c r="S91" s="351"/>
      <c r="T91" s="342"/>
      <c r="U91" s="342"/>
      <c r="V91" s="351"/>
      <c r="W91" s="351"/>
      <c r="X91" s="351"/>
      <c r="Y91" s="351"/>
      <c r="Z91" s="351"/>
      <c r="AA91" s="342"/>
      <c r="AB91" s="351"/>
      <c r="AC91" s="203"/>
      <c r="AD91" s="342"/>
      <c r="AE91" s="351"/>
      <c r="AF91" s="351"/>
      <c r="AG91" s="358"/>
      <c r="AH91" s="358"/>
      <c r="AI91" s="351"/>
      <c r="AJ91" s="201"/>
      <c r="AK91" s="202"/>
      <c r="AL91" s="202"/>
      <c r="AM91" s="202"/>
      <c r="AN91" s="202"/>
      <c r="AO91" s="202"/>
      <c r="AP91" s="202"/>
      <c r="AQ91" s="202"/>
      <c r="AR91" s="202"/>
    </row>
    <row r="92" spans="1:44" ht="48" x14ac:dyDescent="0.25">
      <c r="A92" s="351"/>
      <c r="B92" s="351"/>
      <c r="C92" s="351"/>
      <c r="D92" s="351"/>
      <c r="E92" s="351"/>
      <c r="F92" s="351"/>
      <c r="G92" s="351"/>
      <c r="H92" s="351"/>
      <c r="I92" s="122" t="s">
        <v>363</v>
      </c>
      <c r="J92" s="122" t="s">
        <v>364</v>
      </c>
      <c r="K92" s="122" t="s">
        <v>365</v>
      </c>
      <c r="L92" s="122">
        <v>1</v>
      </c>
      <c r="M92" s="351"/>
      <c r="N92" s="351"/>
      <c r="O92" s="351"/>
      <c r="P92" s="351"/>
      <c r="Q92" s="351"/>
      <c r="R92" s="351"/>
      <c r="S92" s="351"/>
      <c r="T92" s="342"/>
      <c r="U92" s="342"/>
      <c r="V92" s="351"/>
      <c r="W92" s="351"/>
      <c r="X92" s="351"/>
      <c r="Y92" s="351"/>
      <c r="Z92" s="351"/>
      <c r="AA92" s="342"/>
      <c r="AB92" s="351"/>
      <c r="AC92" s="203"/>
      <c r="AD92" s="342"/>
      <c r="AE92" s="351"/>
      <c r="AF92" s="351"/>
      <c r="AG92" s="358"/>
      <c r="AH92" s="358"/>
      <c r="AI92" s="351"/>
      <c r="AJ92" s="201"/>
      <c r="AK92" s="202"/>
      <c r="AL92" s="202"/>
      <c r="AM92" s="202"/>
      <c r="AN92" s="202"/>
      <c r="AO92" s="202"/>
      <c r="AP92" s="202"/>
      <c r="AQ92" s="202"/>
      <c r="AR92" s="202"/>
    </row>
    <row r="93" spans="1:44" ht="96" x14ac:dyDescent="0.25">
      <c r="A93" s="351"/>
      <c r="B93" s="351"/>
      <c r="C93" s="351"/>
      <c r="D93" s="351"/>
      <c r="E93" s="245" t="s">
        <v>674</v>
      </c>
      <c r="F93" s="351"/>
      <c r="G93" s="351"/>
      <c r="H93" s="351"/>
      <c r="I93" s="122" t="s">
        <v>612</v>
      </c>
      <c r="J93" s="122" t="s">
        <v>613</v>
      </c>
      <c r="K93" s="122" t="s">
        <v>614</v>
      </c>
      <c r="L93" s="122">
        <v>3</v>
      </c>
      <c r="M93" s="245" t="s">
        <v>82</v>
      </c>
      <c r="N93" s="350" t="s">
        <v>654</v>
      </c>
      <c r="O93" s="351" t="s">
        <v>361</v>
      </c>
      <c r="P93" s="351" t="s">
        <v>85</v>
      </c>
      <c r="Q93" s="351" t="s">
        <v>134</v>
      </c>
      <c r="R93" s="351" t="s">
        <v>135</v>
      </c>
      <c r="S93" s="351"/>
      <c r="T93" s="341">
        <v>255000</v>
      </c>
      <c r="U93" s="341">
        <f>T93</f>
        <v>255000</v>
      </c>
      <c r="V93" s="351" t="s">
        <v>136</v>
      </c>
      <c r="W93" s="351" t="s">
        <v>136</v>
      </c>
      <c r="X93" s="351" t="s">
        <v>136</v>
      </c>
      <c r="Y93" s="351" t="s">
        <v>136</v>
      </c>
      <c r="Z93" s="351" t="s">
        <v>136</v>
      </c>
      <c r="AA93" s="341">
        <v>45000</v>
      </c>
      <c r="AB93" s="245" t="s">
        <v>87</v>
      </c>
      <c r="AC93" s="203"/>
      <c r="AD93" s="341">
        <f>U93</f>
        <v>255000</v>
      </c>
      <c r="AE93" s="351" t="s">
        <v>136</v>
      </c>
      <c r="AF93" s="351" t="s">
        <v>136</v>
      </c>
      <c r="AG93" s="358"/>
      <c r="AH93" s="358"/>
      <c r="AI93" s="351"/>
      <c r="AJ93" s="201"/>
      <c r="AK93" s="202"/>
      <c r="AL93" s="202"/>
      <c r="AM93" s="202"/>
      <c r="AN93" s="202"/>
      <c r="AO93" s="202"/>
      <c r="AP93" s="202"/>
      <c r="AQ93" s="202"/>
      <c r="AR93" s="202"/>
    </row>
    <row r="94" spans="1:44" ht="48" x14ac:dyDescent="0.25">
      <c r="A94" s="351"/>
      <c r="B94" s="351"/>
      <c r="C94" s="351"/>
      <c r="D94" s="351"/>
      <c r="E94" s="351"/>
      <c r="F94" s="351"/>
      <c r="G94" s="351"/>
      <c r="H94" s="351"/>
      <c r="I94" s="122" t="s">
        <v>363</v>
      </c>
      <c r="J94" s="122" t="s">
        <v>364</v>
      </c>
      <c r="K94" s="122" t="s">
        <v>365</v>
      </c>
      <c r="L94" s="122">
        <v>1</v>
      </c>
      <c r="M94" s="351"/>
      <c r="N94" s="350"/>
      <c r="O94" s="351"/>
      <c r="P94" s="351"/>
      <c r="Q94" s="351"/>
      <c r="R94" s="351"/>
      <c r="S94" s="351"/>
      <c r="T94" s="342"/>
      <c r="U94" s="342"/>
      <c r="V94" s="351"/>
      <c r="W94" s="351"/>
      <c r="X94" s="351"/>
      <c r="Y94" s="351"/>
      <c r="Z94" s="351"/>
      <c r="AA94" s="342"/>
      <c r="AB94" s="351"/>
      <c r="AC94" s="203"/>
      <c r="AD94" s="342"/>
      <c r="AE94" s="351"/>
      <c r="AF94" s="351"/>
      <c r="AG94" s="358"/>
      <c r="AH94" s="358"/>
      <c r="AI94" s="351"/>
      <c r="AJ94" s="201"/>
      <c r="AK94" s="202"/>
      <c r="AL94" s="202"/>
      <c r="AM94" s="202"/>
      <c r="AN94" s="202"/>
      <c r="AO94" s="202"/>
      <c r="AP94" s="202"/>
      <c r="AQ94" s="202"/>
      <c r="AR94" s="202"/>
    </row>
    <row r="95" spans="1:44" ht="36" x14ac:dyDescent="0.25">
      <c r="A95" s="351"/>
      <c r="B95" s="351"/>
      <c r="C95" s="351"/>
      <c r="D95" s="351"/>
      <c r="E95" s="246"/>
      <c r="F95" s="351"/>
      <c r="G95" s="351"/>
      <c r="H95" s="351"/>
      <c r="I95" s="122" t="s">
        <v>640</v>
      </c>
      <c r="J95" s="122" t="s">
        <v>655</v>
      </c>
      <c r="K95" s="122" t="s">
        <v>642</v>
      </c>
      <c r="L95" s="200">
        <v>30000</v>
      </c>
      <c r="M95" s="246"/>
      <c r="N95" s="350"/>
      <c r="O95" s="351"/>
      <c r="P95" s="351"/>
      <c r="Q95" s="351"/>
      <c r="R95" s="351"/>
      <c r="S95" s="351"/>
      <c r="T95" s="343"/>
      <c r="U95" s="343"/>
      <c r="V95" s="351"/>
      <c r="W95" s="351"/>
      <c r="X95" s="351"/>
      <c r="Y95" s="351"/>
      <c r="Z95" s="351"/>
      <c r="AA95" s="343"/>
      <c r="AB95" s="246"/>
      <c r="AC95" s="203"/>
      <c r="AD95" s="343"/>
      <c r="AE95" s="351"/>
      <c r="AF95" s="351"/>
      <c r="AG95" s="358"/>
      <c r="AH95" s="358"/>
      <c r="AI95" s="351"/>
      <c r="AJ95" s="201"/>
      <c r="AK95" s="202"/>
      <c r="AL95" s="202"/>
      <c r="AM95" s="202"/>
      <c r="AN95" s="202"/>
      <c r="AO95" s="202"/>
      <c r="AP95" s="202"/>
      <c r="AQ95" s="202"/>
      <c r="AR95" s="202"/>
    </row>
    <row r="96" spans="1:44" ht="72" customHeight="1" x14ac:dyDescent="0.25">
      <c r="A96" s="351"/>
      <c r="B96" s="351"/>
      <c r="C96" s="351"/>
      <c r="D96" s="351"/>
      <c r="E96" s="245" t="s">
        <v>675</v>
      </c>
      <c r="F96" s="351"/>
      <c r="G96" s="351"/>
      <c r="H96" s="351"/>
      <c r="I96" s="122" t="s">
        <v>612</v>
      </c>
      <c r="J96" s="122" t="s">
        <v>613</v>
      </c>
      <c r="K96" s="122" t="s">
        <v>614</v>
      </c>
      <c r="L96" s="199">
        <v>1</v>
      </c>
      <c r="M96" s="245" t="s">
        <v>82</v>
      </c>
      <c r="N96" s="350" t="s">
        <v>654</v>
      </c>
      <c r="O96" s="351" t="s">
        <v>361</v>
      </c>
      <c r="P96" s="351" t="s">
        <v>85</v>
      </c>
      <c r="Q96" s="351" t="s">
        <v>134</v>
      </c>
      <c r="R96" s="351" t="s">
        <v>135</v>
      </c>
      <c r="S96" s="351"/>
      <c r="T96" s="341">
        <v>16777</v>
      </c>
      <c r="U96" s="341">
        <f>T96</f>
        <v>16777</v>
      </c>
      <c r="V96" s="351" t="s">
        <v>136</v>
      </c>
      <c r="W96" s="351" t="s">
        <v>136</v>
      </c>
      <c r="X96" s="351" t="s">
        <v>136</v>
      </c>
      <c r="Y96" s="351" t="s">
        <v>136</v>
      </c>
      <c r="Z96" s="351" t="s">
        <v>136</v>
      </c>
      <c r="AA96" s="341">
        <v>233223</v>
      </c>
      <c r="AB96" s="245" t="s">
        <v>87</v>
      </c>
      <c r="AC96" s="203"/>
      <c r="AD96" s="341">
        <f>U96</f>
        <v>16777</v>
      </c>
      <c r="AE96" s="351" t="s">
        <v>136</v>
      </c>
      <c r="AF96" s="351" t="s">
        <v>136</v>
      </c>
      <c r="AG96" s="358"/>
      <c r="AH96" s="358"/>
      <c r="AI96" s="351"/>
      <c r="AJ96" s="201"/>
      <c r="AK96" s="202"/>
      <c r="AL96" s="202"/>
      <c r="AM96" s="202"/>
      <c r="AN96" s="202"/>
      <c r="AO96" s="202"/>
      <c r="AP96" s="202"/>
      <c r="AQ96" s="202"/>
      <c r="AR96" s="202"/>
    </row>
    <row r="97" spans="1:44" ht="72" customHeight="1" x14ac:dyDescent="0.25">
      <c r="A97" s="351"/>
      <c r="B97" s="351"/>
      <c r="C97" s="351"/>
      <c r="D97" s="351"/>
      <c r="E97" s="351"/>
      <c r="F97" s="351"/>
      <c r="G97" s="351"/>
      <c r="H97" s="351"/>
      <c r="I97" s="122" t="s">
        <v>640</v>
      </c>
      <c r="J97" s="122" t="s">
        <v>655</v>
      </c>
      <c r="K97" s="122" t="s">
        <v>642</v>
      </c>
      <c r="L97" s="199">
        <v>10000</v>
      </c>
      <c r="M97" s="351"/>
      <c r="N97" s="350"/>
      <c r="O97" s="351"/>
      <c r="P97" s="351"/>
      <c r="Q97" s="351"/>
      <c r="R97" s="351"/>
      <c r="S97" s="351"/>
      <c r="T97" s="342"/>
      <c r="U97" s="342"/>
      <c r="V97" s="351"/>
      <c r="W97" s="351"/>
      <c r="X97" s="351"/>
      <c r="Y97" s="351"/>
      <c r="Z97" s="351"/>
      <c r="AA97" s="342"/>
      <c r="AB97" s="351"/>
      <c r="AC97" s="203"/>
      <c r="AD97" s="342"/>
      <c r="AE97" s="351"/>
      <c r="AF97" s="351"/>
      <c r="AG97" s="358"/>
      <c r="AH97" s="358"/>
      <c r="AI97" s="351"/>
      <c r="AJ97" s="201"/>
      <c r="AK97" s="202"/>
      <c r="AL97" s="202"/>
      <c r="AM97" s="202"/>
      <c r="AN97" s="202"/>
      <c r="AO97" s="202"/>
      <c r="AP97" s="202"/>
      <c r="AQ97" s="202"/>
      <c r="AR97" s="202"/>
    </row>
    <row r="98" spans="1:44" ht="48" x14ac:dyDescent="0.25">
      <c r="A98" s="351"/>
      <c r="B98" s="351"/>
      <c r="C98" s="351"/>
      <c r="D98" s="351"/>
      <c r="E98" s="351"/>
      <c r="F98" s="351"/>
      <c r="G98" s="351"/>
      <c r="H98" s="351"/>
      <c r="I98" s="122" t="s">
        <v>363</v>
      </c>
      <c r="J98" s="122" t="s">
        <v>364</v>
      </c>
      <c r="K98" s="122" t="s">
        <v>365</v>
      </c>
      <c r="L98" s="122">
        <v>1</v>
      </c>
      <c r="M98" s="351"/>
      <c r="N98" s="350"/>
      <c r="O98" s="351"/>
      <c r="P98" s="351"/>
      <c r="Q98" s="351"/>
      <c r="R98" s="351"/>
      <c r="S98" s="351"/>
      <c r="T98" s="342"/>
      <c r="U98" s="342"/>
      <c r="V98" s="351"/>
      <c r="W98" s="351"/>
      <c r="X98" s="351"/>
      <c r="Y98" s="351"/>
      <c r="Z98" s="351"/>
      <c r="AA98" s="342"/>
      <c r="AB98" s="351"/>
      <c r="AC98" s="203"/>
      <c r="AD98" s="342"/>
      <c r="AE98" s="351"/>
      <c r="AF98" s="351"/>
      <c r="AG98" s="358"/>
      <c r="AH98" s="358"/>
      <c r="AI98" s="351"/>
      <c r="AJ98" s="201"/>
      <c r="AK98" s="202"/>
      <c r="AL98" s="202"/>
      <c r="AM98" s="202"/>
      <c r="AN98" s="202"/>
      <c r="AO98" s="202"/>
      <c r="AP98" s="202"/>
      <c r="AQ98" s="202"/>
      <c r="AR98" s="202"/>
    </row>
    <row r="99" spans="1:44" ht="72" x14ac:dyDescent="0.25">
      <c r="A99" s="245" t="s">
        <v>676</v>
      </c>
      <c r="B99" s="245" t="s">
        <v>677</v>
      </c>
      <c r="C99" s="245" t="s">
        <v>665</v>
      </c>
      <c r="D99" s="245" t="s">
        <v>355</v>
      </c>
      <c r="E99" s="245" t="s">
        <v>678</v>
      </c>
      <c r="F99" s="245" t="s">
        <v>611</v>
      </c>
      <c r="G99" s="245" t="s">
        <v>79</v>
      </c>
      <c r="H99" s="245" t="s">
        <v>79</v>
      </c>
      <c r="I99" s="122" t="s">
        <v>618</v>
      </c>
      <c r="J99" s="122" t="s">
        <v>367</v>
      </c>
      <c r="K99" s="122" t="s">
        <v>619</v>
      </c>
      <c r="L99" s="123">
        <v>5000</v>
      </c>
      <c r="M99" s="245" t="s">
        <v>82</v>
      </c>
      <c r="N99" s="245" t="s">
        <v>654</v>
      </c>
      <c r="O99" s="245" t="s">
        <v>361</v>
      </c>
      <c r="P99" s="245" t="s">
        <v>85</v>
      </c>
      <c r="Q99" s="245" t="s">
        <v>134</v>
      </c>
      <c r="R99" s="245" t="s">
        <v>135</v>
      </c>
      <c r="S99" s="369">
        <v>2186737</v>
      </c>
      <c r="T99" s="369">
        <v>2186737</v>
      </c>
      <c r="U99" s="341">
        <f>T99</f>
        <v>2186737</v>
      </c>
      <c r="V99" s="245" t="s">
        <v>136</v>
      </c>
      <c r="W99" s="245" t="s">
        <v>136</v>
      </c>
      <c r="X99" s="245" t="s">
        <v>136</v>
      </c>
      <c r="Y99" s="245" t="s">
        <v>136</v>
      </c>
      <c r="Z99" s="245" t="s">
        <v>136</v>
      </c>
      <c r="AA99" s="341">
        <v>1413263</v>
      </c>
      <c r="AB99" s="245" t="s">
        <v>87</v>
      </c>
      <c r="AC99" s="245" t="s">
        <v>136</v>
      </c>
      <c r="AD99" s="341">
        <f>U99</f>
        <v>2186737</v>
      </c>
      <c r="AE99" s="245" t="s">
        <v>136</v>
      </c>
      <c r="AF99" s="245" t="s">
        <v>136</v>
      </c>
      <c r="AG99" s="357">
        <v>45809</v>
      </c>
      <c r="AH99" s="357">
        <v>45870</v>
      </c>
      <c r="AI99" s="245"/>
      <c r="AJ99" s="201"/>
      <c r="AK99" s="202"/>
      <c r="AL99" s="202"/>
      <c r="AM99" s="202"/>
      <c r="AN99" s="202"/>
      <c r="AO99" s="202"/>
      <c r="AP99" s="202"/>
      <c r="AQ99" s="202"/>
      <c r="AR99" s="202"/>
    </row>
    <row r="100" spans="1:44" ht="24" customHeight="1" x14ac:dyDescent="0.25">
      <c r="A100" s="351"/>
      <c r="B100" s="351"/>
      <c r="C100" s="351"/>
      <c r="D100" s="351"/>
      <c r="E100" s="351"/>
      <c r="F100" s="351"/>
      <c r="G100" s="351"/>
      <c r="H100" s="351"/>
      <c r="I100" s="245" t="s">
        <v>363</v>
      </c>
      <c r="J100" s="245" t="s">
        <v>364</v>
      </c>
      <c r="K100" s="245" t="s">
        <v>365</v>
      </c>
      <c r="L100" s="245">
        <v>1</v>
      </c>
      <c r="M100" s="351"/>
      <c r="N100" s="351"/>
      <c r="O100" s="351"/>
      <c r="P100" s="351"/>
      <c r="Q100" s="351"/>
      <c r="R100" s="351"/>
      <c r="S100" s="351"/>
      <c r="T100" s="351"/>
      <c r="U100" s="342"/>
      <c r="V100" s="351"/>
      <c r="W100" s="351"/>
      <c r="X100" s="351"/>
      <c r="Y100" s="351"/>
      <c r="Z100" s="351"/>
      <c r="AA100" s="342"/>
      <c r="AB100" s="351"/>
      <c r="AC100" s="351"/>
      <c r="AD100" s="342"/>
      <c r="AE100" s="351"/>
      <c r="AF100" s="351"/>
      <c r="AG100" s="358"/>
      <c r="AH100" s="358"/>
      <c r="AI100" s="351"/>
      <c r="AJ100" s="201"/>
      <c r="AK100" s="202"/>
      <c r="AL100" s="202"/>
      <c r="AM100" s="202"/>
      <c r="AN100" s="202"/>
      <c r="AO100" s="202"/>
      <c r="AP100" s="202"/>
      <c r="AQ100" s="202"/>
      <c r="AR100" s="202"/>
    </row>
    <row r="101" spans="1:44" ht="41.25" customHeight="1" x14ac:dyDescent="0.25">
      <c r="A101" s="246"/>
      <c r="B101" s="246"/>
      <c r="C101" s="246"/>
      <c r="D101" s="246"/>
      <c r="E101" s="246"/>
      <c r="F101" s="246"/>
      <c r="G101" s="246"/>
      <c r="H101" s="246"/>
      <c r="I101" s="246" t="s">
        <v>450</v>
      </c>
      <c r="J101" s="246" t="s">
        <v>451</v>
      </c>
      <c r="K101" s="246" t="s">
        <v>452</v>
      </c>
      <c r="L101" s="246">
        <v>21000</v>
      </c>
      <c r="M101" s="246"/>
      <c r="N101" s="351"/>
      <c r="O101" s="246"/>
      <c r="P101" s="246"/>
      <c r="Q101" s="246"/>
      <c r="R101" s="246"/>
      <c r="S101" s="246"/>
      <c r="T101" s="246"/>
      <c r="U101" s="343"/>
      <c r="V101" s="246"/>
      <c r="W101" s="246"/>
      <c r="X101" s="246"/>
      <c r="Y101" s="246"/>
      <c r="Z101" s="246"/>
      <c r="AA101" s="343"/>
      <c r="AB101" s="246"/>
      <c r="AC101" s="246"/>
      <c r="AD101" s="343"/>
      <c r="AE101" s="246"/>
      <c r="AF101" s="246"/>
      <c r="AG101" s="359"/>
      <c r="AH101" s="359"/>
      <c r="AI101" s="246"/>
      <c r="AJ101" s="201"/>
      <c r="AK101" s="202"/>
      <c r="AL101" s="202"/>
      <c r="AM101" s="202"/>
      <c r="AN101" s="202"/>
      <c r="AO101" s="202"/>
      <c r="AP101" s="202"/>
      <c r="AQ101" s="202"/>
      <c r="AR101" s="202"/>
    </row>
    <row r="102" spans="1:44" ht="72" customHeight="1" x14ac:dyDescent="0.25">
      <c r="A102" s="245" t="s">
        <v>679</v>
      </c>
      <c r="B102" s="245" t="s">
        <v>680</v>
      </c>
      <c r="C102" s="245" t="s">
        <v>637</v>
      </c>
      <c r="D102" s="245" t="s">
        <v>609</v>
      </c>
      <c r="E102" s="245" t="s">
        <v>681</v>
      </c>
      <c r="F102" s="245" t="s">
        <v>611</v>
      </c>
      <c r="G102" s="245" t="s">
        <v>79</v>
      </c>
      <c r="H102" s="245" t="s">
        <v>79</v>
      </c>
      <c r="I102" s="122" t="s">
        <v>612</v>
      </c>
      <c r="J102" s="122" t="s">
        <v>613</v>
      </c>
      <c r="K102" s="122" t="s">
        <v>614</v>
      </c>
      <c r="L102" s="122">
        <v>1</v>
      </c>
      <c r="M102" s="245" t="s">
        <v>82</v>
      </c>
      <c r="N102" s="350" t="s">
        <v>646</v>
      </c>
      <c r="O102" s="245" t="s">
        <v>361</v>
      </c>
      <c r="P102" s="245" t="s">
        <v>85</v>
      </c>
      <c r="Q102" s="245" t="s">
        <v>134</v>
      </c>
      <c r="R102" s="245" t="s">
        <v>135</v>
      </c>
      <c r="S102" s="245">
        <f>T102+T105+T108+T111</f>
        <v>361250</v>
      </c>
      <c r="T102" s="341">
        <v>170000</v>
      </c>
      <c r="U102" s="341">
        <f>T102</f>
        <v>170000</v>
      </c>
      <c r="V102" s="245" t="s">
        <v>136</v>
      </c>
      <c r="W102" s="245" t="s">
        <v>136</v>
      </c>
      <c r="X102" s="245" t="s">
        <v>136</v>
      </c>
      <c r="Y102" s="245" t="s">
        <v>136</v>
      </c>
      <c r="Z102" s="245" t="s">
        <v>136</v>
      </c>
      <c r="AA102" s="341">
        <v>30000</v>
      </c>
      <c r="AB102" s="245" t="s">
        <v>87</v>
      </c>
      <c r="AC102" s="245" t="s">
        <v>136</v>
      </c>
      <c r="AD102" s="341">
        <f>U102</f>
        <v>170000</v>
      </c>
      <c r="AE102" s="245" t="s">
        <v>136</v>
      </c>
      <c r="AF102" s="245" t="s">
        <v>136</v>
      </c>
      <c r="AG102" s="357">
        <v>45901</v>
      </c>
      <c r="AH102" s="357">
        <v>45992</v>
      </c>
      <c r="AI102" s="245"/>
      <c r="AJ102" s="201"/>
      <c r="AK102" s="202"/>
      <c r="AL102" s="202"/>
      <c r="AM102" s="202"/>
      <c r="AN102" s="202"/>
      <c r="AO102" s="202"/>
      <c r="AP102" s="202"/>
      <c r="AQ102" s="202"/>
      <c r="AR102" s="202"/>
    </row>
    <row r="103" spans="1:44" ht="72" customHeight="1" x14ac:dyDescent="0.25">
      <c r="A103" s="351"/>
      <c r="B103" s="351"/>
      <c r="C103" s="351"/>
      <c r="D103" s="351"/>
      <c r="E103" s="351"/>
      <c r="F103" s="351"/>
      <c r="G103" s="351"/>
      <c r="H103" s="351"/>
      <c r="I103" s="122" t="s">
        <v>640</v>
      </c>
      <c r="J103" s="122" t="s">
        <v>655</v>
      </c>
      <c r="K103" s="122" t="s">
        <v>642</v>
      </c>
      <c r="L103" s="122">
        <v>2900</v>
      </c>
      <c r="M103" s="351"/>
      <c r="N103" s="350"/>
      <c r="O103" s="351"/>
      <c r="P103" s="351"/>
      <c r="Q103" s="351"/>
      <c r="R103" s="351"/>
      <c r="S103" s="351"/>
      <c r="T103" s="342"/>
      <c r="U103" s="342"/>
      <c r="V103" s="351"/>
      <c r="W103" s="351"/>
      <c r="X103" s="351"/>
      <c r="Y103" s="351"/>
      <c r="Z103" s="351"/>
      <c r="AA103" s="342"/>
      <c r="AB103" s="351"/>
      <c r="AC103" s="351"/>
      <c r="AD103" s="342"/>
      <c r="AE103" s="351"/>
      <c r="AF103" s="351"/>
      <c r="AG103" s="358"/>
      <c r="AH103" s="358"/>
      <c r="AI103" s="351"/>
      <c r="AJ103" s="201"/>
      <c r="AK103" s="202"/>
      <c r="AL103" s="202"/>
      <c r="AM103" s="202"/>
      <c r="AN103" s="202"/>
      <c r="AO103" s="202"/>
      <c r="AP103" s="202"/>
      <c r="AQ103" s="202"/>
      <c r="AR103" s="202"/>
    </row>
    <row r="104" spans="1:44" ht="48" x14ac:dyDescent="0.25">
      <c r="A104" s="351"/>
      <c r="B104" s="351"/>
      <c r="C104" s="351"/>
      <c r="D104" s="351"/>
      <c r="E104" s="351"/>
      <c r="F104" s="351"/>
      <c r="G104" s="351"/>
      <c r="H104" s="351"/>
      <c r="I104" s="122" t="s">
        <v>363</v>
      </c>
      <c r="J104" s="122" t="s">
        <v>364</v>
      </c>
      <c r="K104" s="122" t="s">
        <v>365</v>
      </c>
      <c r="L104" s="122">
        <v>1</v>
      </c>
      <c r="M104" s="351"/>
      <c r="N104" s="350"/>
      <c r="O104" s="351"/>
      <c r="P104" s="351"/>
      <c r="Q104" s="351"/>
      <c r="R104" s="351"/>
      <c r="S104" s="351"/>
      <c r="T104" s="342"/>
      <c r="U104" s="342"/>
      <c r="V104" s="351"/>
      <c r="W104" s="351"/>
      <c r="X104" s="351"/>
      <c r="Y104" s="351"/>
      <c r="Z104" s="351"/>
      <c r="AA104" s="342"/>
      <c r="AB104" s="351"/>
      <c r="AC104" s="351"/>
      <c r="AD104" s="342"/>
      <c r="AE104" s="351"/>
      <c r="AF104" s="351"/>
      <c r="AG104" s="358"/>
      <c r="AH104" s="358"/>
      <c r="AI104" s="351"/>
      <c r="AJ104" s="201"/>
      <c r="AK104" s="202"/>
      <c r="AL104" s="202"/>
      <c r="AM104" s="202"/>
      <c r="AN104" s="202"/>
      <c r="AO104" s="202"/>
      <c r="AP104" s="202"/>
      <c r="AQ104" s="202"/>
      <c r="AR104" s="202"/>
    </row>
    <row r="105" spans="1:44" ht="96" x14ac:dyDescent="0.25">
      <c r="A105" s="351"/>
      <c r="B105" s="351"/>
      <c r="C105" s="351"/>
      <c r="D105" s="351"/>
      <c r="E105" s="245" t="s">
        <v>682</v>
      </c>
      <c r="F105" s="351"/>
      <c r="G105" s="351"/>
      <c r="H105" s="351"/>
      <c r="I105" s="122" t="s">
        <v>612</v>
      </c>
      <c r="J105" s="122" t="s">
        <v>613</v>
      </c>
      <c r="K105" s="122" t="s">
        <v>614</v>
      </c>
      <c r="L105" s="122">
        <v>5</v>
      </c>
      <c r="M105" s="245" t="s">
        <v>82</v>
      </c>
      <c r="N105" s="350" t="s">
        <v>646</v>
      </c>
      <c r="O105" s="351" t="s">
        <v>361</v>
      </c>
      <c r="P105" s="351" t="s">
        <v>85</v>
      </c>
      <c r="Q105" s="351" t="s">
        <v>134</v>
      </c>
      <c r="R105" s="351" t="s">
        <v>135</v>
      </c>
      <c r="S105" s="351"/>
      <c r="T105" s="341">
        <v>63750</v>
      </c>
      <c r="U105" s="341">
        <f>T105</f>
        <v>63750</v>
      </c>
      <c r="V105" s="351" t="s">
        <v>136</v>
      </c>
      <c r="W105" s="351" t="s">
        <v>136</v>
      </c>
      <c r="X105" s="351" t="s">
        <v>136</v>
      </c>
      <c r="Y105" s="351" t="s">
        <v>136</v>
      </c>
      <c r="Z105" s="351" t="s">
        <v>136</v>
      </c>
      <c r="AA105" s="341">
        <v>11250</v>
      </c>
      <c r="AB105" s="351" t="s">
        <v>87</v>
      </c>
      <c r="AC105" s="351" t="s">
        <v>136</v>
      </c>
      <c r="AD105" s="341">
        <f>U105</f>
        <v>63750</v>
      </c>
      <c r="AE105" s="351" t="s">
        <v>136</v>
      </c>
      <c r="AF105" s="351" t="s">
        <v>136</v>
      </c>
      <c r="AG105" s="358"/>
      <c r="AH105" s="358"/>
      <c r="AI105" s="351"/>
      <c r="AJ105" s="201"/>
      <c r="AK105" s="202"/>
      <c r="AL105" s="202"/>
      <c r="AM105" s="202"/>
      <c r="AN105" s="202"/>
      <c r="AO105" s="202"/>
      <c r="AP105" s="202"/>
      <c r="AQ105" s="202"/>
      <c r="AR105" s="202"/>
    </row>
    <row r="106" spans="1:44" ht="36" x14ac:dyDescent="0.25">
      <c r="A106" s="351"/>
      <c r="B106" s="351"/>
      <c r="C106" s="351"/>
      <c r="D106" s="351"/>
      <c r="E106" s="351"/>
      <c r="F106" s="351"/>
      <c r="G106" s="351"/>
      <c r="H106" s="351"/>
      <c r="I106" s="122" t="s">
        <v>640</v>
      </c>
      <c r="J106" s="122" t="s">
        <v>655</v>
      </c>
      <c r="K106" s="122" t="s">
        <v>642</v>
      </c>
      <c r="L106" s="122">
        <v>50000</v>
      </c>
      <c r="M106" s="351"/>
      <c r="N106" s="350"/>
      <c r="O106" s="351"/>
      <c r="P106" s="351"/>
      <c r="Q106" s="351"/>
      <c r="R106" s="351"/>
      <c r="S106" s="351"/>
      <c r="T106" s="342"/>
      <c r="U106" s="342"/>
      <c r="V106" s="351"/>
      <c r="W106" s="351"/>
      <c r="X106" s="351"/>
      <c r="Y106" s="351"/>
      <c r="Z106" s="351"/>
      <c r="AA106" s="342"/>
      <c r="AB106" s="351"/>
      <c r="AC106" s="351"/>
      <c r="AD106" s="342"/>
      <c r="AE106" s="351"/>
      <c r="AF106" s="351"/>
      <c r="AG106" s="358"/>
      <c r="AH106" s="358"/>
      <c r="AI106" s="351"/>
      <c r="AJ106" s="201"/>
      <c r="AK106" s="202"/>
      <c r="AL106" s="202"/>
      <c r="AM106" s="202"/>
      <c r="AN106" s="202"/>
      <c r="AO106" s="202"/>
      <c r="AP106" s="202"/>
      <c r="AQ106" s="202"/>
      <c r="AR106" s="202"/>
    </row>
    <row r="107" spans="1:44" ht="48" x14ac:dyDescent="0.25">
      <c r="A107" s="351"/>
      <c r="B107" s="351"/>
      <c r="C107" s="351"/>
      <c r="D107" s="351"/>
      <c r="E107" s="246"/>
      <c r="F107" s="351"/>
      <c r="G107" s="351"/>
      <c r="H107" s="351"/>
      <c r="I107" s="122" t="s">
        <v>363</v>
      </c>
      <c r="J107" s="122" t="s">
        <v>364</v>
      </c>
      <c r="K107" s="122" t="s">
        <v>365</v>
      </c>
      <c r="L107" s="199">
        <v>1</v>
      </c>
      <c r="M107" s="246"/>
      <c r="N107" s="350"/>
      <c r="O107" s="351"/>
      <c r="P107" s="351"/>
      <c r="Q107" s="351"/>
      <c r="R107" s="351"/>
      <c r="S107" s="351"/>
      <c r="T107" s="343"/>
      <c r="U107" s="343"/>
      <c r="V107" s="351"/>
      <c r="W107" s="351"/>
      <c r="X107" s="351"/>
      <c r="Y107" s="351"/>
      <c r="Z107" s="351"/>
      <c r="AA107" s="343"/>
      <c r="AB107" s="351"/>
      <c r="AC107" s="351"/>
      <c r="AD107" s="343"/>
      <c r="AE107" s="351"/>
      <c r="AF107" s="351"/>
      <c r="AG107" s="358"/>
      <c r="AH107" s="358"/>
      <c r="AI107" s="351"/>
      <c r="AJ107" s="201"/>
      <c r="AK107" s="202"/>
      <c r="AL107" s="202"/>
      <c r="AM107" s="202"/>
      <c r="AN107" s="202"/>
      <c r="AO107" s="202"/>
      <c r="AP107" s="202"/>
      <c r="AQ107" s="202"/>
      <c r="AR107" s="202"/>
    </row>
    <row r="108" spans="1:44" ht="72" customHeight="1" x14ac:dyDescent="0.25">
      <c r="A108" s="351"/>
      <c r="B108" s="351"/>
      <c r="C108" s="351"/>
      <c r="D108" s="351"/>
      <c r="E108" s="245" t="s">
        <v>683</v>
      </c>
      <c r="F108" s="351"/>
      <c r="G108" s="351"/>
      <c r="H108" s="351"/>
      <c r="I108" s="122" t="s">
        <v>612</v>
      </c>
      <c r="J108" s="122" t="s">
        <v>613</v>
      </c>
      <c r="K108" s="122" t="s">
        <v>614</v>
      </c>
      <c r="L108" s="122">
        <v>2</v>
      </c>
      <c r="M108" s="245" t="s">
        <v>82</v>
      </c>
      <c r="N108" s="245" t="s">
        <v>646</v>
      </c>
      <c r="O108" s="351" t="s">
        <v>361</v>
      </c>
      <c r="P108" s="351" t="s">
        <v>85</v>
      </c>
      <c r="Q108" s="351" t="s">
        <v>134</v>
      </c>
      <c r="R108" s="351" t="s">
        <v>135</v>
      </c>
      <c r="S108" s="351"/>
      <c r="T108" s="341">
        <v>42500</v>
      </c>
      <c r="U108" s="341">
        <f>T108</f>
        <v>42500</v>
      </c>
      <c r="V108" s="351" t="s">
        <v>136</v>
      </c>
      <c r="W108" s="351" t="s">
        <v>136</v>
      </c>
      <c r="X108" s="351" t="s">
        <v>136</v>
      </c>
      <c r="Y108" s="351" t="s">
        <v>136</v>
      </c>
      <c r="Z108" s="351" t="s">
        <v>136</v>
      </c>
      <c r="AA108" s="341">
        <v>7500</v>
      </c>
      <c r="AB108" s="351" t="s">
        <v>87</v>
      </c>
      <c r="AC108" s="351" t="s">
        <v>136</v>
      </c>
      <c r="AD108" s="341">
        <f>U108</f>
        <v>42500</v>
      </c>
      <c r="AE108" s="351" t="s">
        <v>136</v>
      </c>
      <c r="AF108" s="351" t="s">
        <v>136</v>
      </c>
      <c r="AG108" s="358"/>
      <c r="AH108" s="358"/>
      <c r="AI108" s="351"/>
      <c r="AJ108" s="201"/>
      <c r="AK108" s="202"/>
      <c r="AL108" s="202"/>
      <c r="AM108" s="202"/>
      <c r="AN108" s="202"/>
      <c r="AO108" s="202"/>
      <c r="AP108" s="202"/>
      <c r="AQ108" s="202"/>
      <c r="AR108" s="202"/>
    </row>
    <row r="109" spans="1:44" ht="72" customHeight="1" x14ac:dyDescent="0.25">
      <c r="A109" s="351"/>
      <c r="B109" s="351"/>
      <c r="C109" s="351"/>
      <c r="D109" s="351"/>
      <c r="E109" s="351"/>
      <c r="F109" s="351"/>
      <c r="G109" s="351"/>
      <c r="H109" s="351"/>
      <c r="I109" s="122" t="s">
        <v>640</v>
      </c>
      <c r="J109" s="122" t="s">
        <v>655</v>
      </c>
      <c r="K109" s="122" t="s">
        <v>642</v>
      </c>
      <c r="L109" s="122">
        <v>20000</v>
      </c>
      <c r="M109" s="351"/>
      <c r="N109" s="351"/>
      <c r="O109" s="351"/>
      <c r="P109" s="351"/>
      <c r="Q109" s="351"/>
      <c r="R109" s="351"/>
      <c r="S109" s="351"/>
      <c r="T109" s="342"/>
      <c r="U109" s="342"/>
      <c r="V109" s="351"/>
      <c r="W109" s="351"/>
      <c r="X109" s="351"/>
      <c r="Y109" s="351"/>
      <c r="Z109" s="351"/>
      <c r="AA109" s="342"/>
      <c r="AB109" s="351"/>
      <c r="AC109" s="351"/>
      <c r="AD109" s="342"/>
      <c r="AE109" s="351"/>
      <c r="AF109" s="351"/>
      <c r="AG109" s="358"/>
      <c r="AH109" s="358"/>
      <c r="AI109" s="351"/>
      <c r="AJ109" s="201"/>
      <c r="AK109" s="202"/>
      <c r="AL109" s="202"/>
      <c r="AM109" s="202"/>
      <c r="AN109" s="202"/>
      <c r="AO109" s="202"/>
      <c r="AP109" s="202"/>
      <c r="AQ109" s="202"/>
      <c r="AR109" s="202"/>
    </row>
    <row r="110" spans="1:44" ht="48" x14ac:dyDescent="0.25">
      <c r="A110" s="351"/>
      <c r="B110" s="351"/>
      <c r="C110" s="351"/>
      <c r="D110" s="351"/>
      <c r="E110" s="351"/>
      <c r="F110" s="351"/>
      <c r="G110" s="351"/>
      <c r="H110" s="351"/>
      <c r="I110" s="122" t="s">
        <v>363</v>
      </c>
      <c r="J110" s="122" t="s">
        <v>364</v>
      </c>
      <c r="K110" s="122" t="s">
        <v>365</v>
      </c>
      <c r="L110" s="199">
        <v>1</v>
      </c>
      <c r="M110" s="351"/>
      <c r="N110" s="246"/>
      <c r="O110" s="351"/>
      <c r="P110" s="351"/>
      <c r="Q110" s="351"/>
      <c r="R110" s="351"/>
      <c r="S110" s="351"/>
      <c r="T110" s="342"/>
      <c r="U110" s="342"/>
      <c r="V110" s="351"/>
      <c r="W110" s="351"/>
      <c r="X110" s="351"/>
      <c r="Y110" s="351"/>
      <c r="Z110" s="351"/>
      <c r="AA110" s="342"/>
      <c r="AB110" s="351"/>
      <c r="AC110" s="351"/>
      <c r="AD110" s="342"/>
      <c r="AE110" s="351"/>
      <c r="AF110" s="351"/>
      <c r="AG110" s="358"/>
      <c r="AH110" s="358"/>
      <c r="AI110" s="351"/>
      <c r="AJ110" s="201"/>
      <c r="AK110" s="202"/>
      <c r="AL110" s="202"/>
      <c r="AM110" s="202"/>
      <c r="AN110" s="202"/>
      <c r="AO110" s="202"/>
      <c r="AP110" s="202"/>
      <c r="AQ110" s="202"/>
      <c r="AR110" s="202"/>
    </row>
    <row r="111" spans="1:44" ht="96" x14ac:dyDescent="0.25">
      <c r="A111" s="351"/>
      <c r="B111" s="351"/>
      <c r="C111" s="351"/>
      <c r="D111" s="351"/>
      <c r="E111" s="245" t="s">
        <v>684</v>
      </c>
      <c r="F111" s="351"/>
      <c r="G111" s="351"/>
      <c r="H111" s="351"/>
      <c r="I111" s="122" t="s">
        <v>612</v>
      </c>
      <c r="J111" s="122" t="s">
        <v>613</v>
      </c>
      <c r="K111" s="122" t="s">
        <v>614</v>
      </c>
      <c r="L111" s="122">
        <v>3.4</v>
      </c>
      <c r="M111" s="245" t="s">
        <v>82</v>
      </c>
      <c r="N111" s="350" t="s">
        <v>646</v>
      </c>
      <c r="O111" s="351" t="s">
        <v>361</v>
      </c>
      <c r="P111" s="351" t="s">
        <v>85</v>
      </c>
      <c r="Q111" s="351" t="s">
        <v>134</v>
      </c>
      <c r="R111" s="351" t="s">
        <v>135</v>
      </c>
      <c r="S111" s="351"/>
      <c r="T111" s="341">
        <v>85000</v>
      </c>
      <c r="U111" s="341">
        <f>T111</f>
        <v>85000</v>
      </c>
      <c r="V111" s="351" t="s">
        <v>136</v>
      </c>
      <c r="W111" s="351" t="s">
        <v>136</v>
      </c>
      <c r="X111" s="351" t="s">
        <v>136</v>
      </c>
      <c r="Y111" s="351" t="s">
        <v>136</v>
      </c>
      <c r="Z111" s="351" t="s">
        <v>136</v>
      </c>
      <c r="AA111" s="341">
        <v>15000</v>
      </c>
      <c r="AB111" s="351" t="s">
        <v>87</v>
      </c>
      <c r="AC111" s="351" t="s">
        <v>136</v>
      </c>
      <c r="AD111" s="341">
        <f>U111</f>
        <v>85000</v>
      </c>
      <c r="AE111" s="351" t="s">
        <v>136</v>
      </c>
      <c r="AF111" s="351" t="s">
        <v>136</v>
      </c>
      <c r="AG111" s="358"/>
      <c r="AH111" s="358"/>
      <c r="AI111" s="351"/>
      <c r="AJ111" s="201"/>
      <c r="AK111" s="202"/>
      <c r="AL111" s="202"/>
      <c r="AM111" s="202"/>
      <c r="AN111" s="202"/>
      <c r="AO111" s="202"/>
      <c r="AP111" s="202"/>
      <c r="AQ111" s="202"/>
      <c r="AR111" s="202"/>
    </row>
    <row r="112" spans="1:44" ht="36" x14ac:dyDescent="0.25">
      <c r="A112" s="351"/>
      <c r="B112" s="351"/>
      <c r="C112" s="351"/>
      <c r="D112" s="351"/>
      <c r="E112" s="351"/>
      <c r="F112" s="351"/>
      <c r="G112" s="351"/>
      <c r="H112" s="351"/>
      <c r="I112" s="122" t="s">
        <v>640</v>
      </c>
      <c r="J112" s="122" t="s">
        <v>655</v>
      </c>
      <c r="K112" s="122" t="s">
        <v>642</v>
      </c>
      <c r="L112" s="122">
        <v>34000</v>
      </c>
      <c r="M112" s="351"/>
      <c r="N112" s="350"/>
      <c r="O112" s="351"/>
      <c r="P112" s="351"/>
      <c r="Q112" s="351"/>
      <c r="R112" s="351"/>
      <c r="S112" s="351"/>
      <c r="T112" s="342"/>
      <c r="U112" s="342"/>
      <c r="V112" s="351"/>
      <c r="W112" s="351"/>
      <c r="X112" s="351"/>
      <c r="Y112" s="351"/>
      <c r="Z112" s="351"/>
      <c r="AA112" s="342"/>
      <c r="AB112" s="351"/>
      <c r="AC112" s="351"/>
      <c r="AD112" s="342"/>
      <c r="AE112" s="351"/>
      <c r="AF112" s="351"/>
      <c r="AG112" s="358"/>
      <c r="AH112" s="358"/>
      <c r="AI112" s="351"/>
      <c r="AJ112" s="201"/>
      <c r="AK112" s="202"/>
      <c r="AL112" s="202"/>
      <c r="AM112" s="202"/>
      <c r="AN112" s="202"/>
      <c r="AO112" s="202"/>
      <c r="AP112" s="202"/>
      <c r="AQ112" s="202"/>
      <c r="AR112" s="202"/>
    </row>
    <row r="113" spans="1:44" ht="48" x14ac:dyDescent="0.25">
      <c r="A113" s="351"/>
      <c r="B113" s="351"/>
      <c r="C113" s="351"/>
      <c r="D113" s="351"/>
      <c r="E113" s="351"/>
      <c r="F113" s="351"/>
      <c r="G113" s="351"/>
      <c r="H113" s="351"/>
      <c r="I113" s="122" t="s">
        <v>363</v>
      </c>
      <c r="J113" s="122" t="s">
        <v>364</v>
      </c>
      <c r="K113" s="122" t="s">
        <v>365</v>
      </c>
      <c r="L113" s="199">
        <v>1</v>
      </c>
      <c r="M113" s="351"/>
      <c r="N113" s="350"/>
      <c r="O113" s="351"/>
      <c r="P113" s="351"/>
      <c r="Q113" s="351"/>
      <c r="R113" s="351"/>
      <c r="S113" s="351"/>
      <c r="T113" s="342"/>
      <c r="U113" s="342"/>
      <c r="V113" s="351"/>
      <c r="W113" s="351"/>
      <c r="X113" s="351"/>
      <c r="Y113" s="351"/>
      <c r="Z113" s="351"/>
      <c r="AA113" s="342"/>
      <c r="AB113" s="351"/>
      <c r="AC113" s="351"/>
      <c r="AD113" s="342"/>
      <c r="AE113" s="351"/>
      <c r="AF113" s="351"/>
      <c r="AG113" s="358"/>
      <c r="AH113" s="358"/>
      <c r="AI113" s="351"/>
      <c r="AJ113" s="201"/>
      <c r="AK113" s="202"/>
      <c r="AL113" s="202"/>
      <c r="AM113" s="202"/>
      <c r="AN113" s="202"/>
      <c r="AO113" s="202"/>
      <c r="AP113" s="202"/>
      <c r="AQ113" s="202"/>
      <c r="AR113" s="202"/>
    </row>
    <row r="114" spans="1:44" ht="48" customHeight="1" x14ac:dyDescent="0.25">
      <c r="A114" s="351" t="s">
        <v>379</v>
      </c>
      <c r="B114" s="351" t="s">
        <v>380</v>
      </c>
      <c r="C114" s="351"/>
      <c r="D114" s="351"/>
      <c r="E114" s="350" t="s">
        <v>685</v>
      </c>
      <c r="F114" s="351" t="s">
        <v>357</v>
      </c>
      <c r="G114" s="351"/>
      <c r="H114" s="351" t="s">
        <v>79</v>
      </c>
      <c r="I114" s="122" t="s">
        <v>612</v>
      </c>
      <c r="J114" s="122" t="s">
        <v>613</v>
      </c>
      <c r="K114" s="122" t="s">
        <v>614</v>
      </c>
      <c r="L114" s="122">
        <v>3</v>
      </c>
      <c r="M114" s="350" t="s">
        <v>82</v>
      </c>
      <c r="N114" s="350" t="s">
        <v>646</v>
      </c>
      <c r="O114" s="351" t="s">
        <v>361</v>
      </c>
      <c r="P114" s="351" t="s">
        <v>85</v>
      </c>
      <c r="Q114" s="351" t="s">
        <v>134</v>
      </c>
      <c r="R114" s="351" t="s">
        <v>135</v>
      </c>
      <c r="S114" s="351" t="e">
        <f>T114+#REF!</f>
        <v>#REF!</v>
      </c>
      <c r="T114" s="354">
        <v>51000</v>
      </c>
      <c r="U114" s="353">
        <f>T114</f>
        <v>51000</v>
      </c>
      <c r="V114" s="351" t="s">
        <v>136</v>
      </c>
      <c r="W114" s="351" t="s">
        <v>136</v>
      </c>
      <c r="X114" s="351" t="s">
        <v>136</v>
      </c>
      <c r="Y114" s="351" t="s">
        <v>136</v>
      </c>
      <c r="Z114" s="351" t="s">
        <v>136</v>
      </c>
      <c r="AA114" s="353">
        <v>9000</v>
      </c>
      <c r="AB114" s="351" t="s">
        <v>87</v>
      </c>
      <c r="AC114" s="351" t="s">
        <v>136</v>
      </c>
      <c r="AD114" s="353">
        <f>U114</f>
        <v>51000</v>
      </c>
      <c r="AE114" s="351" t="s">
        <v>136</v>
      </c>
      <c r="AF114" s="351" t="s">
        <v>136</v>
      </c>
      <c r="AG114" s="358"/>
      <c r="AH114" s="358"/>
      <c r="AI114" s="351"/>
      <c r="AJ114" s="201"/>
      <c r="AK114" s="202"/>
      <c r="AL114" s="202"/>
      <c r="AM114" s="202"/>
      <c r="AN114" s="202"/>
      <c r="AO114" s="202"/>
      <c r="AP114" s="202"/>
      <c r="AQ114" s="202"/>
      <c r="AR114" s="202"/>
    </row>
    <row r="115" spans="1:44" ht="48" customHeight="1" x14ac:dyDescent="0.25">
      <c r="A115" s="351"/>
      <c r="B115" s="351"/>
      <c r="C115" s="351"/>
      <c r="D115" s="351"/>
      <c r="E115" s="350"/>
      <c r="F115" s="351"/>
      <c r="G115" s="351"/>
      <c r="H115" s="351"/>
      <c r="I115" s="122" t="s">
        <v>640</v>
      </c>
      <c r="J115" s="122" t="s">
        <v>655</v>
      </c>
      <c r="K115" s="122" t="s">
        <v>642</v>
      </c>
      <c r="L115" s="122">
        <v>6000</v>
      </c>
      <c r="M115" s="350"/>
      <c r="N115" s="350"/>
      <c r="O115" s="351"/>
      <c r="P115" s="351"/>
      <c r="Q115" s="351"/>
      <c r="R115" s="351"/>
      <c r="S115" s="351"/>
      <c r="T115" s="354"/>
      <c r="U115" s="353"/>
      <c r="V115" s="351"/>
      <c r="W115" s="351"/>
      <c r="X115" s="351"/>
      <c r="Y115" s="351"/>
      <c r="Z115" s="351"/>
      <c r="AA115" s="353"/>
      <c r="AB115" s="351"/>
      <c r="AC115" s="351"/>
      <c r="AD115" s="353"/>
      <c r="AE115" s="351"/>
      <c r="AF115" s="351"/>
      <c r="AG115" s="358"/>
      <c r="AH115" s="358"/>
      <c r="AI115" s="351"/>
      <c r="AJ115" s="201"/>
      <c r="AK115" s="202"/>
      <c r="AL115" s="202"/>
      <c r="AM115" s="202"/>
      <c r="AN115" s="202"/>
      <c r="AO115" s="202"/>
      <c r="AP115" s="202"/>
      <c r="AQ115" s="202"/>
      <c r="AR115" s="202"/>
    </row>
    <row r="116" spans="1:44" ht="48" x14ac:dyDescent="0.25">
      <c r="A116" s="351"/>
      <c r="B116" s="351"/>
      <c r="C116" s="351"/>
      <c r="D116" s="351"/>
      <c r="E116" s="245"/>
      <c r="F116" s="351"/>
      <c r="G116" s="351"/>
      <c r="H116" s="351"/>
      <c r="I116" s="113" t="s">
        <v>363</v>
      </c>
      <c r="J116" s="113" t="s">
        <v>364</v>
      </c>
      <c r="K116" s="113" t="s">
        <v>365</v>
      </c>
      <c r="L116" s="198">
        <v>1</v>
      </c>
      <c r="M116" s="245"/>
      <c r="N116" s="245"/>
      <c r="O116" s="351"/>
      <c r="P116" s="351"/>
      <c r="Q116" s="351"/>
      <c r="R116" s="351"/>
      <c r="S116" s="351"/>
      <c r="T116" s="362"/>
      <c r="U116" s="341"/>
      <c r="V116" s="351"/>
      <c r="W116" s="351"/>
      <c r="X116" s="351"/>
      <c r="Y116" s="351"/>
      <c r="Z116" s="351"/>
      <c r="AA116" s="341"/>
      <c r="AB116" s="351"/>
      <c r="AC116" s="351"/>
      <c r="AD116" s="341"/>
      <c r="AE116" s="351"/>
      <c r="AF116" s="351"/>
      <c r="AG116" s="358"/>
      <c r="AH116" s="358"/>
      <c r="AI116" s="351"/>
      <c r="AJ116" s="201"/>
      <c r="AK116" s="202"/>
      <c r="AL116" s="202"/>
      <c r="AM116" s="202"/>
      <c r="AN116" s="202"/>
      <c r="AO116" s="202"/>
      <c r="AP116" s="202"/>
      <c r="AQ116" s="202"/>
      <c r="AR116" s="202"/>
    </row>
    <row r="117" spans="1:44" ht="96" x14ac:dyDescent="0.25">
      <c r="A117" s="350" t="s">
        <v>686</v>
      </c>
      <c r="B117" s="350" t="s">
        <v>687</v>
      </c>
      <c r="C117" s="350" t="s">
        <v>637</v>
      </c>
      <c r="D117" s="350" t="s">
        <v>609</v>
      </c>
      <c r="E117" s="350" t="s">
        <v>688</v>
      </c>
      <c r="F117" s="350" t="s">
        <v>611</v>
      </c>
      <c r="G117" s="350" t="s">
        <v>79</v>
      </c>
      <c r="H117" s="350" t="s">
        <v>79</v>
      </c>
      <c r="I117" s="122" t="s">
        <v>612</v>
      </c>
      <c r="J117" s="122" t="s">
        <v>613</v>
      </c>
      <c r="K117" s="122" t="s">
        <v>614</v>
      </c>
      <c r="L117" s="122">
        <v>1</v>
      </c>
      <c r="M117" s="350" t="s">
        <v>82</v>
      </c>
      <c r="N117" s="245" t="s">
        <v>689</v>
      </c>
      <c r="O117" s="350" t="s">
        <v>361</v>
      </c>
      <c r="P117" s="350" t="s">
        <v>85</v>
      </c>
      <c r="Q117" s="350" t="s">
        <v>134</v>
      </c>
      <c r="R117" s="350" t="s">
        <v>135</v>
      </c>
      <c r="S117" s="354">
        <f>T117+T120</f>
        <v>980000</v>
      </c>
      <c r="T117" s="354">
        <v>560000</v>
      </c>
      <c r="U117" s="353">
        <f>T117</f>
        <v>560000</v>
      </c>
      <c r="V117" s="350" t="s">
        <v>136</v>
      </c>
      <c r="W117" s="350" t="s">
        <v>136</v>
      </c>
      <c r="X117" s="350" t="s">
        <v>136</v>
      </c>
      <c r="Y117" s="350" t="s">
        <v>136</v>
      </c>
      <c r="Z117" s="350" t="s">
        <v>136</v>
      </c>
      <c r="AA117" s="353">
        <v>240000</v>
      </c>
      <c r="AB117" s="350" t="s">
        <v>87</v>
      </c>
      <c r="AC117" s="350" t="s">
        <v>136</v>
      </c>
      <c r="AD117" s="353">
        <f>U117</f>
        <v>560000</v>
      </c>
      <c r="AE117" s="350" t="s">
        <v>136</v>
      </c>
      <c r="AF117" s="350" t="s">
        <v>136</v>
      </c>
      <c r="AG117" s="367">
        <v>46082</v>
      </c>
      <c r="AH117" s="367">
        <v>46143</v>
      </c>
      <c r="AI117" s="351"/>
      <c r="AJ117" s="201"/>
      <c r="AK117" s="202"/>
      <c r="AL117" s="202"/>
      <c r="AM117" s="202"/>
      <c r="AN117" s="202"/>
      <c r="AO117" s="202"/>
      <c r="AP117" s="202"/>
      <c r="AQ117" s="202"/>
      <c r="AR117" s="202"/>
    </row>
    <row r="118" spans="1:44" ht="48" x14ac:dyDescent="0.25">
      <c r="A118" s="350"/>
      <c r="B118" s="350"/>
      <c r="C118" s="350"/>
      <c r="D118" s="350"/>
      <c r="E118" s="350"/>
      <c r="F118" s="350"/>
      <c r="G118" s="350"/>
      <c r="H118" s="350"/>
      <c r="I118" s="122" t="s">
        <v>363</v>
      </c>
      <c r="J118" s="122" t="s">
        <v>364</v>
      </c>
      <c r="K118" s="122" t="s">
        <v>365</v>
      </c>
      <c r="L118" s="122">
        <v>1</v>
      </c>
      <c r="M118" s="350"/>
      <c r="N118" s="351"/>
      <c r="O118" s="350"/>
      <c r="P118" s="350"/>
      <c r="Q118" s="350"/>
      <c r="R118" s="350"/>
      <c r="S118" s="350"/>
      <c r="T118" s="354"/>
      <c r="U118" s="353"/>
      <c r="V118" s="350"/>
      <c r="W118" s="350"/>
      <c r="X118" s="350"/>
      <c r="Y118" s="350"/>
      <c r="Z118" s="350"/>
      <c r="AA118" s="353"/>
      <c r="AB118" s="350"/>
      <c r="AC118" s="350"/>
      <c r="AD118" s="353"/>
      <c r="AE118" s="350"/>
      <c r="AF118" s="350"/>
      <c r="AG118" s="367"/>
      <c r="AH118" s="367"/>
      <c r="AI118" s="351"/>
      <c r="AJ118" s="201"/>
      <c r="AK118" s="202"/>
      <c r="AL118" s="202"/>
      <c r="AM118" s="202"/>
      <c r="AN118" s="202"/>
      <c r="AO118" s="202"/>
      <c r="AP118" s="202"/>
      <c r="AQ118" s="202"/>
      <c r="AR118" s="202"/>
    </row>
    <row r="119" spans="1:44" ht="36" x14ac:dyDescent="0.25">
      <c r="A119" s="350"/>
      <c r="B119" s="350"/>
      <c r="C119" s="350"/>
      <c r="D119" s="350"/>
      <c r="E119" s="350"/>
      <c r="F119" s="350"/>
      <c r="G119" s="350"/>
      <c r="H119" s="350"/>
      <c r="I119" s="122" t="s">
        <v>640</v>
      </c>
      <c r="J119" s="122" t="s">
        <v>655</v>
      </c>
      <c r="K119" s="122" t="s">
        <v>642</v>
      </c>
      <c r="L119" s="123">
        <v>9000</v>
      </c>
      <c r="M119" s="350"/>
      <c r="N119" s="351"/>
      <c r="O119" s="350"/>
      <c r="P119" s="350"/>
      <c r="Q119" s="350"/>
      <c r="R119" s="350"/>
      <c r="S119" s="350"/>
      <c r="T119" s="354"/>
      <c r="U119" s="353"/>
      <c r="V119" s="350"/>
      <c r="W119" s="350"/>
      <c r="X119" s="350"/>
      <c r="Y119" s="350"/>
      <c r="Z119" s="350"/>
      <c r="AA119" s="353"/>
      <c r="AB119" s="350"/>
      <c r="AC119" s="350"/>
      <c r="AD119" s="353"/>
      <c r="AE119" s="350"/>
      <c r="AF119" s="350"/>
      <c r="AG119" s="367"/>
      <c r="AH119" s="367"/>
      <c r="AI119" s="351"/>
      <c r="AJ119" s="201"/>
      <c r="AK119" s="202"/>
      <c r="AL119" s="202"/>
      <c r="AM119" s="202"/>
      <c r="AN119" s="202"/>
      <c r="AO119" s="202"/>
      <c r="AP119" s="202"/>
      <c r="AQ119" s="202"/>
      <c r="AR119" s="202"/>
    </row>
    <row r="120" spans="1:44" ht="96" x14ac:dyDescent="0.25">
      <c r="A120" s="350" t="s">
        <v>663</v>
      </c>
      <c r="B120" s="350"/>
      <c r="C120" s="350"/>
      <c r="D120" s="350"/>
      <c r="E120" s="350" t="s">
        <v>690</v>
      </c>
      <c r="F120" s="350" t="s">
        <v>611</v>
      </c>
      <c r="G120" s="350" t="s">
        <v>79</v>
      </c>
      <c r="H120" s="350"/>
      <c r="I120" s="122" t="s">
        <v>612</v>
      </c>
      <c r="J120" s="122" t="s">
        <v>613</v>
      </c>
      <c r="K120" s="122" t="s">
        <v>614</v>
      </c>
      <c r="L120" s="123">
        <v>4</v>
      </c>
      <c r="M120" s="350" t="s">
        <v>82</v>
      </c>
      <c r="N120" s="351"/>
      <c r="O120" s="350" t="s">
        <v>361</v>
      </c>
      <c r="P120" s="350" t="s">
        <v>85</v>
      </c>
      <c r="Q120" s="350" t="s">
        <v>134</v>
      </c>
      <c r="R120" s="350" t="s">
        <v>135</v>
      </c>
      <c r="S120" s="350"/>
      <c r="T120" s="368">
        <v>420000</v>
      </c>
      <c r="U120" s="353">
        <f>T120</f>
        <v>420000</v>
      </c>
      <c r="V120" s="350" t="s">
        <v>136</v>
      </c>
      <c r="W120" s="350" t="s">
        <v>136</v>
      </c>
      <c r="X120" s="350" t="s">
        <v>136</v>
      </c>
      <c r="Y120" s="350" t="s">
        <v>136</v>
      </c>
      <c r="Z120" s="350" t="s">
        <v>136</v>
      </c>
      <c r="AA120" s="353">
        <v>180000</v>
      </c>
      <c r="AB120" s="350" t="s">
        <v>87</v>
      </c>
      <c r="AC120" s="350" t="s">
        <v>136</v>
      </c>
      <c r="AD120" s="353">
        <f>U120</f>
        <v>420000</v>
      </c>
      <c r="AE120" s="350" t="s">
        <v>136</v>
      </c>
      <c r="AF120" s="350" t="s">
        <v>136</v>
      </c>
      <c r="AG120" s="367"/>
      <c r="AH120" s="367"/>
      <c r="AI120" s="351"/>
      <c r="AJ120" s="201"/>
      <c r="AK120" s="202"/>
      <c r="AL120" s="202"/>
      <c r="AM120" s="202"/>
      <c r="AN120" s="202"/>
      <c r="AO120" s="202"/>
      <c r="AP120" s="202"/>
      <c r="AQ120" s="202"/>
      <c r="AR120" s="202"/>
    </row>
    <row r="121" spans="1:44" ht="24" customHeight="1" x14ac:dyDescent="0.25">
      <c r="A121" s="350"/>
      <c r="B121" s="350"/>
      <c r="C121" s="350"/>
      <c r="D121" s="350"/>
      <c r="E121" s="350"/>
      <c r="F121" s="350"/>
      <c r="G121" s="350"/>
      <c r="H121" s="350"/>
      <c r="I121" s="350" t="s">
        <v>363</v>
      </c>
      <c r="J121" s="350" t="s">
        <v>364</v>
      </c>
      <c r="K121" s="350" t="s">
        <v>365</v>
      </c>
      <c r="L121" s="350">
        <v>1</v>
      </c>
      <c r="M121" s="350"/>
      <c r="N121" s="351"/>
      <c r="O121" s="350"/>
      <c r="P121" s="350"/>
      <c r="Q121" s="350"/>
      <c r="R121" s="350"/>
      <c r="S121" s="350"/>
      <c r="T121" s="350"/>
      <c r="U121" s="353"/>
      <c r="V121" s="350"/>
      <c r="W121" s="350"/>
      <c r="X121" s="350"/>
      <c r="Y121" s="350"/>
      <c r="Z121" s="350"/>
      <c r="AA121" s="353"/>
      <c r="AB121" s="350"/>
      <c r="AC121" s="350"/>
      <c r="AD121" s="353"/>
      <c r="AE121" s="350"/>
      <c r="AF121" s="350"/>
      <c r="AG121" s="367"/>
      <c r="AH121" s="367"/>
      <c r="AI121" s="351"/>
      <c r="AJ121" s="201"/>
      <c r="AK121" s="202"/>
      <c r="AL121" s="202"/>
      <c r="AM121" s="202"/>
      <c r="AN121" s="202"/>
      <c r="AO121" s="202"/>
      <c r="AP121" s="202"/>
      <c r="AQ121" s="202"/>
      <c r="AR121" s="202"/>
    </row>
    <row r="122" spans="1:44" ht="72" customHeight="1" x14ac:dyDescent="0.25">
      <c r="A122" s="350"/>
      <c r="B122" s="350"/>
      <c r="C122" s="350"/>
      <c r="D122" s="350"/>
      <c r="E122" s="350"/>
      <c r="F122" s="350"/>
      <c r="G122" s="350"/>
      <c r="H122" s="350"/>
      <c r="I122" s="350" t="s">
        <v>640</v>
      </c>
      <c r="J122" s="350" t="s">
        <v>670</v>
      </c>
      <c r="K122" s="350"/>
      <c r="L122" s="350"/>
      <c r="M122" s="350"/>
      <c r="N122" s="351"/>
      <c r="O122" s="350"/>
      <c r="P122" s="350"/>
      <c r="Q122" s="350"/>
      <c r="R122" s="350"/>
      <c r="S122" s="350"/>
      <c r="T122" s="350"/>
      <c r="U122" s="353"/>
      <c r="V122" s="350"/>
      <c r="W122" s="350"/>
      <c r="X122" s="350"/>
      <c r="Y122" s="350"/>
      <c r="Z122" s="350"/>
      <c r="AA122" s="353"/>
      <c r="AB122" s="350"/>
      <c r="AC122" s="350"/>
      <c r="AD122" s="353"/>
      <c r="AE122" s="350"/>
      <c r="AF122" s="350"/>
      <c r="AG122" s="367"/>
      <c r="AH122" s="367"/>
      <c r="AI122" s="351"/>
      <c r="AJ122" s="201"/>
      <c r="AK122" s="202"/>
      <c r="AL122" s="202"/>
      <c r="AM122" s="202"/>
      <c r="AN122" s="202"/>
      <c r="AO122" s="202"/>
      <c r="AP122" s="202"/>
      <c r="AQ122" s="202"/>
      <c r="AR122" s="202"/>
    </row>
    <row r="123" spans="1:44" ht="41.25" customHeight="1" x14ac:dyDescent="0.25">
      <c r="A123" s="350"/>
      <c r="B123" s="350"/>
      <c r="C123" s="350"/>
      <c r="D123" s="350"/>
      <c r="E123" s="350"/>
      <c r="F123" s="350"/>
      <c r="G123" s="350"/>
      <c r="H123" s="350"/>
      <c r="I123" s="195" t="s">
        <v>450</v>
      </c>
      <c r="J123" s="122" t="s">
        <v>655</v>
      </c>
      <c r="K123" s="195" t="s">
        <v>452</v>
      </c>
      <c r="L123" s="195">
        <v>1200</v>
      </c>
      <c r="M123" s="350"/>
      <c r="N123" s="246"/>
      <c r="O123" s="350"/>
      <c r="P123" s="350"/>
      <c r="Q123" s="350"/>
      <c r="R123" s="350"/>
      <c r="S123" s="350"/>
      <c r="T123" s="350"/>
      <c r="U123" s="353"/>
      <c r="V123" s="350"/>
      <c r="W123" s="350"/>
      <c r="X123" s="350"/>
      <c r="Y123" s="350"/>
      <c r="Z123" s="350"/>
      <c r="AA123" s="353"/>
      <c r="AB123" s="350"/>
      <c r="AC123" s="350"/>
      <c r="AD123" s="353"/>
      <c r="AE123" s="350"/>
      <c r="AF123" s="350"/>
      <c r="AG123" s="367"/>
      <c r="AH123" s="367"/>
      <c r="AI123" s="246"/>
      <c r="AJ123" s="201"/>
      <c r="AK123" s="202"/>
      <c r="AL123" s="202"/>
      <c r="AM123" s="202"/>
      <c r="AN123" s="202"/>
      <c r="AO123" s="202"/>
      <c r="AP123" s="202"/>
      <c r="AQ123" s="202"/>
      <c r="AR123" s="202"/>
    </row>
    <row r="124" spans="1:44" ht="96" x14ac:dyDescent="0.25">
      <c r="A124" s="350" t="s">
        <v>691</v>
      </c>
      <c r="B124" s="350" t="s">
        <v>692</v>
      </c>
      <c r="C124" s="350" t="s">
        <v>637</v>
      </c>
      <c r="D124" s="350" t="s">
        <v>609</v>
      </c>
      <c r="E124" s="350" t="s">
        <v>693</v>
      </c>
      <c r="F124" s="350" t="s">
        <v>611</v>
      </c>
      <c r="G124" s="350" t="s">
        <v>79</v>
      </c>
      <c r="H124" s="350" t="s">
        <v>79</v>
      </c>
      <c r="I124" s="122" t="s">
        <v>612</v>
      </c>
      <c r="J124" s="122" t="s">
        <v>613</v>
      </c>
      <c r="K124" s="122" t="s">
        <v>614</v>
      </c>
      <c r="L124" s="122">
        <v>4</v>
      </c>
      <c r="M124" s="350" t="s">
        <v>82</v>
      </c>
      <c r="N124" s="350" t="s">
        <v>689</v>
      </c>
      <c r="O124" s="350" t="s">
        <v>361</v>
      </c>
      <c r="P124" s="350" t="s">
        <v>85</v>
      </c>
      <c r="Q124" s="350" t="s">
        <v>134</v>
      </c>
      <c r="R124" s="350" t="s">
        <v>135</v>
      </c>
      <c r="S124" s="354">
        <f>T124</f>
        <v>1120000</v>
      </c>
      <c r="T124" s="354">
        <v>1120000</v>
      </c>
      <c r="U124" s="353">
        <f>T124</f>
        <v>1120000</v>
      </c>
      <c r="V124" s="350" t="s">
        <v>136</v>
      </c>
      <c r="W124" s="350" t="s">
        <v>136</v>
      </c>
      <c r="X124" s="350" t="s">
        <v>136</v>
      </c>
      <c r="Y124" s="350" t="s">
        <v>136</v>
      </c>
      <c r="Z124" s="350" t="s">
        <v>136</v>
      </c>
      <c r="AA124" s="353">
        <v>480000</v>
      </c>
      <c r="AB124" s="350" t="s">
        <v>87</v>
      </c>
      <c r="AC124" s="350" t="s">
        <v>136</v>
      </c>
      <c r="AD124" s="353">
        <f>U124</f>
        <v>1120000</v>
      </c>
      <c r="AE124" s="350" t="s">
        <v>136</v>
      </c>
      <c r="AF124" s="350" t="s">
        <v>136</v>
      </c>
      <c r="AG124" s="367">
        <v>46174</v>
      </c>
      <c r="AH124" s="367">
        <v>46235</v>
      </c>
      <c r="AI124" s="351"/>
      <c r="AJ124" s="201"/>
      <c r="AK124" s="202"/>
      <c r="AL124" s="202"/>
      <c r="AM124" s="202"/>
      <c r="AN124" s="202"/>
      <c r="AO124" s="202"/>
      <c r="AP124" s="202"/>
      <c r="AQ124" s="202"/>
      <c r="AR124" s="202"/>
    </row>
    <row r="125" spans="1:44" ht="48" x14ac:dyDescent="0.25">
      <c r="A125" s="350"/>
      <c r="B125" s="350"/>
      <c r="C125" s="350"/>
      <c r="D125" s="350"/>
      <c r="E125" s="350"/>
      <c r="F125" s="350"/>
      <c r="G125" s="350"/>
      <c r="H125" s="350"/>
      <c r="I125" s="122" t="s">
        <v>363</v>
      </c>
      <c r="J125" s="122" t="s">
        <v>364</v>
      </c>
      <c r="K125" s="122" t="s">
        <v>365</v>
      </c>
      <c r="L125" s="122">
        <v>1</v>
      </c>
      <c r="M125" s="350"/>
      <c r="N125" s="350"/>
      <c r="O125" s="350"/>
      <c r="P125" s="350"/>
      <c r="Q125" s="350"/>
      <c r="R125" s="350"/>
      <c r="S125" s="350"/>
      <c r="T125" s="354"/>
      <c r="U125" s="353"/>
      <c r="V125" s="350"/>
      <c r="W125" s="350"/>
      <c r="X125" s="350"/>
      <c r="Y125" s="350"/>
      <c r="Z125" s="350"/>
      <c r="AA125" s="353"/>
      <c r="AB125" s="350"/>
      <c r="AC125" s="350"/>
      <c r="AD125" s="353"/>
      <c r="AE125" s="350"/>
      <c r="AF125" s="350"/>
      <c r="AG125" s="367"/>
      <c r="AH125" s="367"/>
      <c r="AI125" s="351"/>
      <c r="AJ125" s="201"/>
      <c r="AK125" s="202"/>
      <c r="AL125" s="202"/>
      <c r="AM125" s="202"/>
      <c r="AN125" s="202"/>
      <c r="AO125" s="202"/>
      <c r="AP125" s="202"/>
      <c r="AQ125" s="202"/>
      <c r="AR125" s="202"/>
    </row>
    <row r="126" spans="1:44" ht="36" x14ac:dyDescent="0.25">
      <c r="A126" s="350"/>
      <c r="B126" s="350"/>
      <c r="C126" s="350"/>
      <c r="D126" s="350"/>
      <c r="E126" s="350"/>
      <c r="F126" s="350"/>
      <c r="G126" s="350"/>
      <c r="H126" s="350"/>
      <c r="I126" s="122" t="s">
        <v>640</v>
      </c>
      <c r="J126" s="122" t="s">
        <v>655</v>
      </c>
      <c r="K126" s="122" t="s">
        <v>642</v>
      </c>
      <c r="L126" s="123">
        <v>25800</v>
      </c>
      <c r="M126" s="350"/>
      <c r="N126" s="350"/>
      <c r="O126" s="350"/>
      <c r="P126" s="350"/>
      <c r="Q126" s="350"/>
      <c r="R126" s="350"/>
      <c r="S126" s="350"/>
      <c r="T126" s="354"/>
      <c r="U126" s="353"/>
      <c r="V126" s="350"/>
      <c r="W126" s="350"/>
      <c r="X126" s="350"/>
      <c r="Y126" s="350"/>
      <c r="Z126" s="350"/>
      <c r="AA126" s="353"/>
      <c r="AB126" s="350"/>
      <c r="AC126" s="350"/>
      <c r="AD126" s="353"/>
      <c r="AE126" s="350"/>
      <c r="AF126" s="350"/>
      <c r="AG126" s="367"/>
      <c r="AH126" s="367"/>
      <c r="AI126" s="351"/>
      <c r="AJ126" s="201"/>
      <c r="AK126" s="202"/>
      <c r="AL126" s="202"/>
      <c r="AM126" s="202"/>
      <c r="AN126" s="202"/>
      <c r="AO126" s="202"/>
      <c r="AP126" s="202"/>
      <c r="AQ126" s="202"/>
      <c r="AR126" s="202"/>
    </row>
    <row r="127" spans="1:44" ht="48" x14ac:dyDescent="0.25">
      <c r="A127" s="350" t="s">
        <v>694</v>
      </c>
      <c r="B127" s="350" t="s">
        <v>695</v>
      </c>
      <c r="C127" s="350" t="s">
        <v>637</v>
      </c>
      <c r="D127" s="350" t="s">
        <v>609</v>
      </c>
      <c r="E127" s="350" t="s">
        <v>696</v>
      </c>
      <c r="F127" s="350" t="s">
        <v>611</v>
      </c>
      <c r="G127" s="350" t="s">
        <v>79</v>
      </c>
      <c r="H127" s="350" t="s">
        <v>79</v>
      </c>
      <c r="I127" s="122" t="s">
        <v>363</v>
      </c>
      <c r="J127" s="122" t="s">
        <v>364</v>
      </c>
      <c r="K127" s="122" t="s">
        <v>365</v>
      </c>
      <c r="L127" s="122">
        <v>1</v>
      </c>
      <c r="M127" s="350" t="s">
        <v>82</v>
      </c>
      <c r="N127" s="245" t="s">
        <v>697</v>
      </c>
      <c r="O127" s="350" t="s">
        <v>361</v>
      </c>
      <c r="P127" s="350" t="s">
        <v>85</v>
      </c>
      <c r="Q127" s="350" t="s">
        <v>134</v>
      </c>
      <c r="R127" s="350" t="s">
        <v>135</v>
      </c>
      <c r="S127" s="354">
        <f>T127</f>
        <v>3145000</v>
      </c>
      <c r="T127" s="354">
        <v>3145000</v>
      </c>
      <c r="U127" s="353">
        <f>T127</f>
        <v>3145000</v>
      </c>
      <c r="V127" s="350" t="s">
        <v>136</v>
      </c>
      <c r="W127" s="350" t="s">
        <v>136</v>
      </c>
      <c r="X127" s="350" t="s">
        <v>136</v>
      </c>
      <c r="Y127" s="350" t="s">
        <v>136</v>
      </c>
      <c r="Z127" s="350" t="s">
        <v>136</v>
      </c>
      <c r="AA127" s="353">
        <v>555000</v>
      </c>
      <c r="AB127" s="350" t="s">
        <v>87</v>
      </c>
      <c r="AC127" s="350" t="s">
        <v>136</v>
      </c>
      <c r="AD127" s="353">
        <f>U127</f>
        <v>3145000</v>
      </c>
      <c r="AE127" s="350" t="s">
        <v>136</v>
      </c>
      <c r="AF127" s="350" t="s">
        <v>136</v>
      </c>
      <c r="AG127" s="367">
        <v>45597</v>
      </c>
      <c r="AH127" s="367">
        <v>45658</v>
      </c>
      <c r="AI127" s="350"/>
      <c r="AJ127" s="201"/>
      <c r="AK127" s="202"/>
      <c r="AL127" s="202"/>
      <c r="AM127" s="202"/>
      <c r="AN127" s="202"/>
      <c r="AO127" s="202"/>
      <c r="AP127" s="202"/>
      <c r="AQ127" s="202"/>
      <c r="AR127" s="202"/>
    </row>
    <row r="128" spans="1:44" ht="96" x14ac:dyDescent="0.25">
      <c r="A128" s="350"/>
      <c r="B128" s="350"/>
      <c r="C128" s="350"/>
      <c r="D128" s="350"/>
      <c r="E128" s="350"/>
      <c r="F128" s="350"/>
      <c r="G128" s="350"/>
      <c r="H128" s="350"/>
      <c r="I128" s="122" t="s">
        <v>612</v>
      </c>
      <c r="J128" s="122" t="s">
        <v>613</v>
      </c>
      <c r="K128" s="122" t="s">
        <v>614</v>
      </c>
      <c r="L128" s="122">
        <v>1</v>
      </c>
      <c r="M128" s="350"/>
      <c r="N128" s="351"/>
      <c r="O128" s="350"/>
      <c r="P128" s="350"/>
      <c r="Q128" s="350"/>
      <c r="R128" s="350"/>
      <c r="S128" s="350"/>
      <c r="T128" s="354"/>
      <c r="U128" s="353"/>
      <c r="V128" s="350"/>
      <c r="W128" s="350"/>
      <c r="X128" s="350"/>
      <c r="Y128" s="350"/>
      <c r="Z128" s="350"/>
      <c r="AA128" s="353"/>
      <c r="AB128" s="350"/>
      <c r="AC128" s="350"/>
      <c r="AD128" s="353"/>
      <c r="AE128" s="350"/>
      <c r="AF128" s="350"/>
      <c r="AG128" s="367"/>
      <c r="AH128" s="367"/>
      <c r="AI128" s="350"/>
      <c r="AJ128" s="201"/>
      <c r="AK128" s="202"/>
      <c r="AL128" s="202"/>
      <c r="AM128" s="202"/>
      <c r="AN128" s="202"/>
      <c r="AO128" s="202"/>
      <c r="AP128" s="202"/>
      <c r="AQ128" s="202"/>
      <c r="AR128" s="202"/>
    </row>
    <row r="129" spans="1:44" ht="72" x14ac:dyDescent="0.25">
      <c r="A129" s="350"/>
      <c r="B129" s="350"/>
      <c r="C129" s="350"/>
      <c r="D129" s="350"/>
      <c r="E129" s="350"/>
      <c r="F129" s="350"/>
      <c r="G129" s="350"/>
      <c r="H129" s="350"/>
      <c r="I129" s="122" t="s">
        <v>698</v>
      </c>
      <c r="J129" s="122" t="s">
        <v>699</v>
      </c>
      <c r="K129" s="122" t="s">
        <v>700</v>
      </c>
      <c r="L129" s="123">
        <v>3500</v>
      </c>
      <c r="M129" s="350"/>
      <c r="N129" s="351"/>
      <c r="O129" s="350"/>
      <c r="P129" s="350"/>
      <c r="Q129" s="350"/>
      <c r="R129" s="350"/>
      <c r="S129" s="350"/>
      <c r="T129" s="354"/>
      <c r="U129" s="353"/>
      <c r="V129" s="350"/>
      <c r="W129" s="350"/>
      <c r="X129" s="350"/>
      <c r="Y129" s="350"/>
      <c r="Z129" s="350"/>
      <c r="AA129" s="353"/>
      <c r="AB129" s="350"/>
      <c r="AC129" s="350"/>
      <c r="AD129" s="353"/>
      <c r="AE129" s="350"/>
      <c r="AF129" s="350"/>
      <c r="AG129" s="367"/>
      <c r="AH129" s="367"/>
      <c r="AI129" s="350"/>
      <c r="AJ129" s="201"/>
      <c r="AK129" s="202"/>
      <c r="AL129" s="202"/>
      <c r="AM129" s="202"/>
      <c r="AN129" s="202"/>
      <c r="AO129" s="202"/>
      <c r="AP129" s="202"/>
      <c r="AQ129" s="202"/>
      <c r="AR129" s="202"/>
    </row>
    <row r="130" spans="1:44" ht="60" x14ac:dyDescent="0.25">
      <c r="A130" s="350"/>
      <c r="B130" s="350"/>
      <c r="C130" s="350"/>
      <c r="D130" s="350"/>
      <c r="E130" s="350"/>
      <c r="F130" s="350"/>
      <c r="G130" s="350"/>
      <c r="H130" s="350"/>
      <c r="I130" s="122" t="s">
        <v>701</v>
      </c>
      <c r="J130" s="122" t="s">
        <v>139</v>
      </c>
      <c r="K130" s="122" t="s">
        <v>702</v>
      </c>
      <c r="L130" s="123">
        <v>3</v>
      </c>
      <c r="M130" s="350"/>
      <c r="N130" s="351"/>
      <c r="O130" s="350"/>
      <c r="P130" s="350"/>
      <c r="Q130" s="350"/>
      <c r="R130" s="350"/>
      <c r="S130" s="350"/>
      <c r="T130" s="354"/>
      <c r="U130" s="353"/>
      <c r="V130" s="350"/>
      <c r="W130" s="350"/>
      <c r="X130" s="350"/>
      <c r="Y130" s="350"/>
      <c r="Z130" s="350"/>
      <c r="AA130" s="353"/>
      <c r="AB130" s="350"/>
      <c r="AC130" s="350"/>
      <c r="AD130" s="353"/>
      <c r="AE130" s="350"/>
      <c r="AF130" s="350"/>
      <c r="AG130" s="367"/>
      <c r="AH130" s="367"/>
      <c r="AI130" s="350"/>
      <c r="AJ130" s="201"/>
      <c r="AK130" s="202"/>
      <c r="AL130" s="202"/>
      <c r="AM130" s="202"/>
      <c r="AN130" s="202"/>
      <c r="AO130" s="202"/>
      <c r="AP130" s="202"/>
      <c r="AQ130" s="202"/>
      <c r="AR130" s="202"/>
    </row>
    <row r="131" spans="1:44" ht="36" x14ac:dyDescent="0.25">
      <c r="A131" s="350"/>
      <c r="B131" s="350"/>
      <c r="C131" s="350"/>
      <c r="D131" s="350"/>
      <c r="E131" s="350"/>
      <c r="F131" s="350"/>
      <c r="G131" s="350"/>
      <c r="H131" s="350"/>
      <c r="I131" s="122" t="s">
        <v>640</v>
      </c>
      <c r="J131" s="122" t="s">
        <v>655</v>
      </c>
      <c r="K131" s="122" t="s">
        <v>642</v>
      </c>
      <c r="L131" s="123">
        <v>9337</v>
      </c>
      <c r="M131" s="350"/>
      <c r="N131" s="246"/>
      <c r="O131" s="350"/>
      <c r="P131" s="350"/>
      <c r="Q131" s="350"/>
      <c r="R131" s="350"/>
      <c r="S131" s="350"/>
      <c r="T131" s="354"/>
      <c r="U131" s="353"/>
      <c r="V131" s="350"/>
      <c r="W131" s="350"/>
      <c r="X131" s="350"/>
      <c r="Y131" s="350"/>
      <c r="Z131" s="350"/>
      <c r="AA131" s="353"/>
      <c r="AB131" s="350"/>
      <c r="AC131" s="350"/>
      <c r="AD131" s="353"/>
      <c r="AE131" s="350"/>
      <c r="AF131" s="350"/>
      <c r="AG131" s="367"/>
      <c r="AH131" s="367"/>
      <c r="AI131" s="350"/>
      <c r="AJ131" s="201"/>
      <c r="AK131" s="202"/>
      <c r="AL131" s="202"/>
      <c r="AM131" s="202"/>
      <c r="AN131" s="202"/>
      <c r="AO131" s="202"/>
      <c r="AP131" s="202"/>
      <c r="AQ131" s="202"/>
      <c r="AR131" s="202"/>
    </row>
    <row r="132" spans="1:44" ht="96" x14ac:dyDescent="0.25">
      <c r="A132" s="245" t="s">
        <v>703</v>
      </c>
      <c r="B132" s="245" t="s">
        <v>704</v>
      </c>
      <c r="C132" s="245" t="s">
        <v>637</v>
      </c>
      <c r="D132" s="245" t="s">
        <v>609</v>
      </c>
      <c r="E132" s="245" t="s">
        <v>705</v>
      </c>
      <c r="F132" s="245" t="s">
        <v>611</v>
      </c>
      <c r="G132" s="245" t="s">
        <v>79</v>
      </c>
      <c r="H132" s="245" t="s">
        <v>79</v>
      </c>
      <c r="I132" s="122" t="s">
        <v>612</v>
      </c>
      <c r="J132" s="122" t="s">
        <v>613</v>
      </c>
      <c r="K132" s="122" t="s">
        <v>614</v>
      </c>
      <c r="L132" s="122">
        <v>1</v>
      </c>
      <c r="M132" s="245" t="s">
        <v>82</v>
      </c>
      <c r="N132" s="245" t="s">
        <v>697</v>
      </c>
      <c r="O132" s="245" t="s">
        <v>361</v>
      </c>
      <c r="P132" s="245" t="s">
        <v>85</v>
      </c>
      <c r="Q132" s="245" t="s">
        <v>134</v>
      </c>
      <c r="R132" s="245" t="s">
        <v>135</v>
      </c>
      <c r="S132" s="362">
        <f>T132</f>
        <v>595000</v>
      </c>
      <c r="T132" s="341">
        <v>595000</v>
      </c>
      <c r="U132" s="341">
        <f>T132</f>
        <v>595000</v>
      </c>
      <c r="V132" s="245" t="s">
        <v>136</v>
      </c>
      <c r="W132" s="245" t="s">
        <v>136</v>
      </c>
      <c r="X132" s="245" t="s">
        <v>136</v>
      </c>
      <c r="Y132" s="245" t="s">
        <v>136</v>
      </c>
      <c r="Z132" s="245" t="s">
        <v>136</v>
      </c>
      <c r="AA132" s="341">
        <v>105000</v>
      </c>
      <c r="AB132" s="245" t="s">
        <v>87</v>
      </c>
      <c r="AC132" s="245" t="s">
        <v>136</v>
      </c>
      <c r="AD132" s="341">
        <f>U132</f>
        <v>595000</v>
      </c>
      <c r="AE132" s="245" t="s">
        <v>136</v>
      </c>
      <c r="AF132" s="245" t="s">
        <v>136</v>
      </c>
      <c r="AG132" s="357">
        <v>45689</v>
      </c>
      <c r="AH132" s="357">
        <v>45748</v>
      </c>
      <c r="AI132" s="245"/>
      <c r="AJ132" s="201"/>
      <c r="AK132" s="202"/>
      <c r="AL132" s="202"/>
      <c r="AM132" s="202"/>
      <c r="AN132" s="202"/>
      <c r="AO132" s="202"/>
      <c r="AP132" s="202"/>
      <c r="AQ132" s="202"/>
      <c r="AR132" s="202"/>
    </row>
    <row r="133" spans="1:44" ht="36" x14ac:dyDescent="0.25">
      <c r="A133" s="351"/>
      <c r="B133" s="351"/>
      <c r="C133" s="351"/>
      <c r="D133" s="351"/>
      <c r="E133" s="351"/>
      <c r="F133" s="351"/>
      <c r="G133" s="351"/>
      <c r="H133" s="351"/>
      <c r="I133" s="122" t="s">
        <v>640</v>
      </c>
      <c r="J133" s="122" t="s">
        <v>655</v>
      </c>
      <c r="K133" s="122" t="s">
        <v>642</v>
      </c>
      <c r="L133" s="122">
        <v>8000</v>
      </c>
      <c r="M133" s="351"/>
      <c r="N133" s="351"/>
      <c r="O133" s="351"/>
      <c r="P133" s="351"/>
      <c r="Q133" s="351"/>
      <c r="R133" s="351"/>
      <c r="S133" s="351"/>
      <c r="T133" s="342"/>
      <c r="U133" s="342"/>
      <c r="V133" s="351"/>
      <c r="W133" s="351"/>
      <c r="X133" s="351"/>
      <c r="Y133" s="351"/>
      <c r="Z133" s="351"/>
      <c r="AA133" s="342"/>
      <c r="AB133" s="351"/>
      <c r="AC133" s="351"/>
      <c r="AD133" s="342"/>
      <c r="AE133" s="351"/>
      <c r="AF133" s="351"/>
      <c r="AG133" s="358"/>
      <c r="AH133" s="358"/>
      <c r="AI133" s="351"/>
      <c r="AJ133" s="201"/>
      <c r="AK133" s="202"/>
      <c r="AL133" s="202"/>
      <c r="AM133" s="202"/>
      <c r="AN133" s="202"/>
      <c r="AO133" s="202"/>
      <c r="AP133" s="202"/>
      <c r="AQ133" s="202"/>
      <c r="AR133" s="202"/>
    </row>
    <row r="134" spans="1:44" ht="48" x14ac:dyDescent="0.25">
      <c r="A134" s="351"/>
      <c r="B134" s="351"/>
      <c r="C134" s="351"/>
      <c r="D134" s="351"/>
      <c r="E134" s="351"/>
      <c r="F134" s="351"/>
      <c r="G134" s="351"/>
      <c r="H134" s="351"/>
      <c r="I134" s="122" t="s">
        <v>363</v>
      </c>
      <c r="J134" s="122" t="s">
        <v>364</v>
      </c>
      <c r="K134" s="122" t="s">
        <v>365</v>
      </c>
      <c r="L134" s="122">
        <v>1</v>
      </c>
      <c r="M134" s="351"/>
      <c r="N134" s="246"/>
      <c r="O134" s="351"/>
      <c r="P134" s="351"/>
      <c r="Q134" s="246"/>
      <c r="R134" s="351"/>
      <c r="S134" s="351"/>
      <c r="T134" s="342"/>
      <c r="U134" s="342"/>
      <c r="V134" s="351"/>
      <c r="W134" s="351"/>
      <c r="X134" s="351"/>
      <c r="Y134" s="351"/>
      <c r="Z134" s="351"/>
      <c r="AA134" s="342"/>
      <c r="AB134" s="351"/>
      <c r="AC134" s="351"/>
      <c r="AD134" s="342"/>
      <c r="AE134" s="351"/>
      <c r="AF134" s="351"/>
      <c r="AG134" s="358"/>
      <c r="AH134" s="358"/>
      <c r="AI134" s="246"/>
      <c r="AJ134" s="201"/>
    </row>
    <row r="135" spans="1:44" ht="96" x14ac:dyDescent="0.25">
      <c r="A135" s="245" t="s">
        <v>706</v>
      </c>
      <c r="B135" s="245" t="s">
        <v>707</v>
      </c>
      <c r="C135" s="245" t="s">
        <v>637</v>
      </c>
      <c r="D135" s="245" t="s">
        <v>609</v>
      </c>
      <c r="E135" s="245" t="s">
        <v>708</v>
      </c>
      <c r="F135" s="245" t="s">
        <v>611</v>
      </c>
      <c r="G135" s="245" t="s">
        <v>79</v>
      </c>
      <c r="H135" s="245" t="s">
        <v>79</v>
      </c>
      <c r="I135" s="122" t="s">
        <v>612</v>
      </c>
      <c r="J135" s="122" t="s">
        <v>613</v>
      </c>
      <c r="K135" s="122" t="s">
        <v>614</v>
      </c>
      <c r="L135" s="122">
        <v>6</v>
      </c>
      <c r="M135" s="245" t="s">
        <v>82</v>
      </c>
      <c r="N135" s="245" t="s">
        <v>697</v>
      </c>
      <c r="O135" s="245" t="s">
        <v>361</v>
      </c>
      <c r="P135" s="245" t="s">
        <v>85</v>
      </c>
      <c r="Q135" s="245" t="s">
        <v>134</v>
      </c>
      <c r="R135" s="245" t="s">
        <v>135</v>
      </c>
      <c r="S135" s="362">
        <f>T135+T138+T141</f>
        <v>1224000</v>
      </c>
      <c r="T135" s="341">
        <v>149600</v>
      </c>
      <c r="U135" s="341">
        <f>T135</f>
        <v>149600</v>
      </c>
      <c r="V135" s="245" t="s">
        <v>136</v>
      </c>
      <c r="W135" s="245" t="s">
        <v>136</v>
      </c>
      <c r="X135" s="245" t="s">
        <v>136</v>
      </c>
      <c r="Y135" s="245" t="s">
        <v>136</v>
      </c>
      <c r="Z135" s="245" t="s">
        <v>136</v>
      </c>
      <c r="AA135" s="341">
        <v>26400</v>
      </c>
      <c r="AB135" s="245" t="s">
        <v>87</v>
      </c>
      <c r="AC135" s="245" t="s">
        <v>136</v>
      </c>
      <c r="AD135" s="341">
        <f>U135</f>
        <v>149600</v>
      </c>
      <c r="AE135" s="344" t="s">
        <v>136</v>
      </c>
      <c r="AF135" s="344" t="s">
        <v>136</v>
      </c>
      <c r="AG135" s="344">
        <v>46174</v>
      </c>
      <c r="AH135" s="344">
        <v>46235</v>
      </c>
      <c r="AI135" s="344"/>
      <c r="AJ135" s="614"/>
      <c r="AK135" s="361"/>
      <c r="AL135" s="360"/>
    </row>
    <row r="136" spans="1:44" ht="48" x14ac:dyDescent="0.25">
      <c r="A136" s="351"/>
      <c r="B136" s="351"/>
      <c r="C136" s="351"/>
      <c r="D136" s="351"/>
      <c r="E136" s="351"/>
      <c r="F136" s="351"/>
      <c r="G136" s="351"/>
      <c r="H136" s="351"/>
      <c r="I136" s="122" t="s">
        <v>363</v>
      </c>
      <c r="J136" s="122" t="s">
        <v>364</v>
      </c>
      <c r="K136" s="122" t="s">
        <v>365</v>
      </c>
      <c r="L136" s="122">
        <v>1</v>
      </c>
      <c r="M136" s="351"/>
      <c r="N136" s="351"/>
      <c r="O136" s="351"/>
      <c r="P136" s="351"/>
      <c r="Q136" s="351"/>
      <c r="R136" s="351"/>
      <c r="S136" s="351"/>
      <c r="T136" s="342"/>
      <c r="U136" s="342"/>
      <c r="V136" s="351"/>
      <c r="W136" s="351"/>
      <c r="X136" s="351"/>
      <c r="Y136" s="351"/>
      <c r="Z136" s="351"/>
      <c r="AA136" s="342"/>
      <c r="AB136" s="351"/>
      <c r="AC136" s="351"/>
      <c r="AD136" s="342"/>
      <c r="AE136" s="345"/>
      <c r="AF136" s="345"/>
      <c r="AG136" s="345"/>
      <c r="AH136" s="345"/>
      <c r="AI136" s="345"/>
      <c r="AJ136" s="615"/>
      <c r="AK136" s="361"/>
      <c r="AL136" s="360"/>
    </row>
    <row r="137" spans="1:44" ht="36" x14ac:dyDescent="0.25">
      <c r="A137" s="351"/>
      <c r="B137" s="351"/>
      <c r="C137" s="351"/>
      <c r="D137" s="351"/>
      <c r="E137" s="246"/>
      <c r="F137" s="351"/>
      <c r="G137" s="351"/>
      <c r="H137" s="351"/>
      <c r="I137" s="122" t="s">
        <v>640</v>
      </c>
      <c r="J137" s="122" t="s">
        <v>655</v>
      </c>
      <c r="K137" s="122" t="s">
        <v>642</v>
      </c>
      <c r="L137" s="199">
        <v>5000</v>
      </c>
      <c r="M137" s="351"/>
      <c r="N137" s="351"/>
      <c r="O137" s="351"/>
      <c r="P137" s="351"/>
      <c r="Q137" s="351"/>
      <c r="R137" s="351"/>
      <c r="S137" s="351"/>
      <c r="T137" s="343"/>
      <c r="U137" s="343"/>
      <c r="V137" s="351"/>
      <c r="W137" s="351"/>
      <c r="X137" s="351"/>
      <c r="Y137" s="351"/>
      <c r="Z137" s="351"/>
      <c r="AA137" s="343"/>
      <c r="AB137" s="351"/>
      <c r="AC137" s="351"/>
      <c r="AD137" s="343"/>
      <c r="AE137" s="345"/>
      <c r="AF137" s="345"/>
      <c r="AG137" s="345"/>
      <c r="AH137" s="345"/>
      <c r="AI137" s="345"/>
      <c r="AJ137" s="615"/>
      <c r="AK137" s="361"/>
      <c r="AL137" s="360"/>
    </row>
    <row r="138" spans="1:44" ht="96" x14ac:dyDescent="0.25">
      <c r="A138" s="351"/>
      <c r="B138" s="351"/>
      <c r="C138" s="351"/>
      <c r="D138" s="351"/>
      <c r="E138" s="245" t="s">
        <v>715</v>
      </c>
      <c r="F138" s="351"/>
      <c r="G138" s="351"/>
      <c r="H138" s="351"/>
      <c r="I138" s="122" t="s">
        <v>612</v>
      </c>
      <c r="J138" s="122" t="s">
        <v>613</v>
      </c>
      <c r="K138" s="122" t="s">
        <v>614</v>
      </c>
      <c r="L138" s="122">
        <v>3</v>
      </c>
      <c r="M138" s="351"/>
      <c r="N138" s="351"/>
      <c r="O138" s="351"/>
      <c r="P138" s="351"/>
      <c r="Q138" s="351"/>
      <c r="R138" s="351"/>
      <c r="S138" s="351"/>
      <c r="T138" s="341">
        <v>799850</v>
      </c>
      <c r="U138" s="341">
        <f>T138</f>
        <v>799850</v>
      </c>
      <c r="V138" s="351"/>
      <c r="W138" s="351"/>
      <c r="X138" s="351"/>
      <c r="Y138" s="351"/>
      <c r="Z138" s="351"/>
      <c r="AA138" s="341">
        <v>141150</v>
      </c>
      <c r="AB138" s="351"/>
      <c r="AC138" s="351"/>
      <c r="AD138" s="341">
        <f>U138</f>
        <v>799850</v>
      </c>
      <c r="AE138" s="345"/>
      <c r="AF138" s="345"/>
      <c r="AG138" s="345"/>
      <c r="AH138" s="345"/>
      <c r="AI138" s="345"/>
      <c r="AJ138" s="615"/>
    </row>
    <row r="139" spans="1:44" ht="36" x14ac:dyDescent="0.25">
      <c r="A139" s="351"/>
      <c r="B139" s="351"/>
      <c r="C139" s="351"/>
      <c r="D139" s="351"/>
      <c r="E139" s="351"/>
      <c r="F139" s="351"/>
      <c r="G139" s="351"/>
      <c r="H139" s="351"/>
      <c r="I139" s="122" t="s">
        <v>640</v>
      </c>
      <c r="J139" s="122" t="s">
        <v>655</v>
      </c>
      <c r="K139" s="122" t="s">
        <v>642</v>
      </c>
      <c r="L139" s="122">
        <v>27500</v>
      </c>
      <c r="M139" s="351"/>
      <c r="N139" s="351"/>
      <c r="O139" s="351"/>
      <c r="P139" s="351"/>
      <c r="Q139" s="351"/>
      <c r="R139" s="351"/>
      <c r="S139" s="351"/>
      <c r="T139" s="342"/>
      <c r="U139" s="342"/>
      <c r="V139" s="351"/>
      <c r="W139" s="351"/>
      <c r="X139" s="351"/>
      <c r="Y139" s="351"/>
      <c r="Z139" s="351"/>
      <c r="AA139" s="342"/>
      <c r="AB139" s="351"/>
      <c r="AC139" s="351"/>
      <c r="AD139" s="342"/>
      <c r="AE139" s="345"/>
      <c r="AF139" s="345"/>
      <c r="AG139" s="345"/>
      <c r="AH139" s="345"/>
      <c r="AI139" s="345"/>
      <c r="AJ139" s="615"/>
    </row>
    <row r="140" spans="1:44" ht="48" x14ac:dyDescent="0.25">
      <c r="A140" s="351"/>
      <c r="B140" s="351"/>
      <c r="C140" s="351"/>
      <c r="D140" s="351"/>
      <c r="E140" s="351"/>
      <c r="F140" s="351"/>
      <c r="G140" s="351"/>
      <c r="H140" s="351"/>
      <c r="I140" s="113" t="s">
        <v>363</v>
      </c>
      <c r="J140" s="113" t="s">
        <v>364</v>
      </c>
      <c r="K140" s="113" t="s">
        <v>365</v>
      </c>
      <c r="L140" s="113">
        <v>1</v>
      </c>
      <c r="M140" s="351"/>
      <c r="N140" s="351"/>
      <c r="O140" s="351"/>
      <c r="P140" s="351"/>
      <c r="Q140" s="351"/>
      <c r="R140" s="351"/>
      <c r="S140" s="351"/>
      <c r="T140" s="342"/>
      <c r="U140" s="342"/>
      <c r="V140" s="351"/>
      <c r="W140" s="351"/>
      <c r="X140" s="351"/>
      <c r="Y140" s="351"/>
      <c r="Z140" s="351"/>
      <c r="AA140" s="342"/>
      <c r="AB140" s="351"/>
      <c r="AC140" s="351"/>
      <c r="AD140" s="342"/>
      <c r="AE140" s="345"/>
      <c r="AF140" s="345"/>
      <c r="AG140" s="345"/>
      <c r="AH140" s="345"/>
      <c r="AI140" s="345"/>
      <c r="AJ140" s="615"/>
    </row>
    <row r="141" spans="1:44" ht="96" x14ac:dyDescent="0.25">
      <c r="A141" s="351"/>
      <c r="B141" s="351"/>
      <c r="C141" s="351"/>
      <c r="D141" s="351"/>
      <c r="E141" s="245" t="s">
        <v>714</v>
      </c>
      <c r="F141" s="351"/>
      <c r="G141" s="351"/>
      <c r="H141" s="351"/>
      <c r="I141" s="122" t="s">
        <v>612</v>
      </c>
      <c r="J141" s="122" t="s">
        <v>613</v>
      </c>
      <c r="K141" s="122" t="s">
        <v>614</v>
      </c>
      <c r="L141" s="122">
        <v>7</v>
      </c>
      <c r="M141" s="351"/>
      <c r="N141" s="351"/>
      <c r="O141" s="351"/>
      <c r="P141" s="351"/>
      <c r="Q141" s="351"/>
      <c r="R141" s="351"/>
      <c r="S141" s="351"/>
      <c r="T141" s="362">
        <v>274550</v>
      </c>
      <c r="U141" s="341">
        <f>T141</f>
        <v>274550</v>
      </c>
      <c r="V141" s="351"/>
      <c r="W141" s="351"/>
      <c r="X141" s="351"/>
      <c r="Y141" s="351"/>
      <c r="Z141" s="351"/>
      <c r="AA141" s="341">
        <v>48450</v>
      </c>
      <c r="AB141" s="351"/>
      <c r="AC141" s="351"/>
      <c r="AD141" s="341">
        <f>U141</f>
        <v>274550</v>
      </c>
      <c r="AE141" s="345"/>
      <c r="AF141" s="345"/>
      <c r="AG141" s="345"/>
      <c r="AH141" s="345"/>
      <c r="AI141" s="345"/>
      <c r="AJ141" s="615"/>
      <c r="AK141" s="361"/>
      <c r="AL141" s="360"/>
    </row>
    <row r="142" spans="1:44" ht="48" x14ac:dyDescent="0.25">
      <c r="A142" s="351"/>
      <c r="B142" s="351"/>
      <c r="C142" s="351"/>
      <c r="D142" s="351"/>
      <c r="E142" s="351"/>
      <c r="F142" s="351"/>
      <c r="G142" s="351"/>
      <c r="H142" s="351"/>
      <c r="I142" s="122" t="s">
        <v>363</v>
      </c>
      <c r="J142" s="122" t="s">
        <v>364</v>
      </c>
      <c r="K142" s="122" t="s">
        <v>365</v>
      </c>
      <c r="L142" s="122">
        <v>1</v>
      </c>
      <c r="M142" s="351"/>
      <c r="N142" s="351"/>
      <c r="O142" s="351"/>
      <c r="P142" s="351"/>
      <c r="Q142" s="351"/>
      <c r="R142" s="351"/>
      <c r="S142" s="351"/>
      <c r="T142" s="363"/>
      <c r="U142" s="342"/>
      <c r="V142" s="351"/>
      <c r="W142" s="351"/>
      <c r="X142" s="351"/>
      <c r="Y142" s="351"/>
      <c r="Z142" s="351"/>
      <c r="AA142" s="342"/>
      <c r="AB142" s="351"/>
      <c r="AC142" s="351"/>
      <c r="AD142" s="342"/>
      <c r="AE142" s="345"/>
      <c r="AF142" s="345"/>
      <c r="AG142" s="345"/>
      <c r="AH142" s="345"/>
      <c r="AI142" s="345"/>
      <c r="AJ142" s="615"/>
      <c r="AK142" s="361"/>
      <c r="AL142" s="360"/>
    </row>
    <row r="143" spans="1:44" ht="69.75" customHeight="1" x14ac:dyDescent="0.25">
      <c r="A143" s="246"/>
      <c r="B143" s="246"/>
      <c r="C143" s="246"/>
      <c r="D143" s="246"/>
      <c r="E143" s="246"/>
      <c r="F143" s="246"/>
      <c r="G143" s="246"/>
      <c r="H143" s="246"/>
      <c r="I143" s="122" t="s">
        <v>640</v>
      </c>
      <c r="J143" s="122" t="s">
        <v>655</v>
      </c>
      <c r="K143" s="122" t="s">
        <v>642</v>
      </c>
      <c r="L143" s="123">
        <v>73000</v>
      </c>
      <c r="M143" s="246"/>
      <c r="N143" s="246"/>
      <c r="O143" s="246"/>
      <c r="P143" s="246"/>
      <c r="Q143" s="246"/>
      <c r="R143" s="246"/>
      <c r="S143" s="246"/>
      <c r="T143" s="363"/>
      <c r="U143" s="343"/>
      <c r="V143" s="246"/>
      <c r="W143" s="246"/>
      <c r="X143" s="246"/>
      <c r="Y143" s="246"/>
      <c r="Z143" s="246"/>
      <c r="AA143" s="343"/>
      <c r="AB143" s="246"/>
      <c r="AC143" s="246"/>
      <c r="AD143" s="343"/>
      <c r="AE143" s="346"/>
      <c r="AF143" s="346"/>
      <c r="AG143" s="346"/>
      <c r="AH143" s="346"/>
      <c r="AI143" s="346"/>
      <c r="AJ143" s="616"/>
      <c r="AK143" s="361"/>
      <c r="AL143" s="360"/>
    </row>
    <row r="144" spans="1:44" ht="96" x14ac:dyDescent="0.25">
      <c r="A144" s="355" t="s">
        <v>709</v>
      </c>
      <c r="B144" s="355" t="s">
        <v>710</v>
      </c>
      <c r="C144" s="355" t="s">
        <v>637</v>
      </c>
      <c r="D144" s="355" t="s">
        <v>609</v>
      </c>
      <c r="E144" s="245" t="s">
        <v>711</v>
      </c>
      <c r="F144" s="355" t="s">
        <v>611</v>
      </c>
      <c r="G144" s="355" t="s">
        <v>79</v>
      </c>
      <c r="H144" s="355" t="s">
        <v>79</v>
      </c>
      <c r="I144" s="122" t="s">
        <v>612</v>
      </c>
      <c r="J144" s="122" t="s">
        <v>613</v>
      </c>
      <c r="K144" s="122" t="s">
        <v>614</v>
      </c>
      <c r="L144" s="123">
        <v>28</v>
      </c>
      <c r="M144" s="355" t="s">
        <v>82</v>
      </c>
      <c r="N144" s="355" t="s">
        <v>697</v>
      </c>
      <c r="O144" s="355" t="s">
        <v>361</v>
      </c>
      <c r="P144" s="355" t="s">
        <v>85</v>
      </c>
      <c r="Q144" s="355" t="s">
        <v>134</v>
      </c>
      <c r="R144" s="355" t="s">
        <v>135</v>
      </c>
      <c r="S144" s="364">
        <f>T144</f>
        <v>1105000</v>
      </c>
      <c r="T144" s="362">
        <v>1105000</v>
      </c>
      <c r="U144" s="341">
        <f>T144</f>
        <v>1105000</v>
      </c>
      <c r="V144" s="355" t="s">
        <v>136</v>
      </c>
      <c r="W144" s="355" t="s">
        <v>136</v>
      </c>
      <c r="X144" s="355" t="s">
        <v>136</v>
      </c>
      <c r="Y144" s="355" t="s">
        <v>136</v>
      </c>
      <c r="Z144" s="355" t="s">
        <v>136</v>
      </c>
      <c r="AA144" s="341">
        <v>195000</v>
      </c>
      <c r="AB144" s="355" t="s">
        <v>87</v>
      </c>
      <c r="AC144" s="355" t="s">
        <v>136</v>
      </c>
      <c r="AD144" s="341">
        <f>U144</f>
        <v>1105000</v>
      </c>
      <c r="AE144" s="355" t="s">
        <v>136</v>
      </c>
      <c r="AF144" s="355" t="s">
        <v>136</v>
      </c>
      <c r="AG144" s="357">
        <v>45717</v>
      </c>
      <c r="AH144" s="357">
        <v>45778</v>
      </c>
      <c r="AI144" s="245"/>
      <c r="AJ144" s="201"/>
      <c r="AK144" s="361"/>
      <c r="AL144" s="360"/>
    </row>
    <row r="145" spans="1:43" ht="48" x14ac:dyDescent="0.25">
      <c r="A145" s="356"/>
      <c r="B145" s="356"/>
      <c r="C145" s="356"/>
      <c r="D145" s="356"/>
      <c r="E145" s="351"/>
      <c r="F145" s="356"/>
      <c r="G145" s="356"/>
      <c r="H145" s="356"/>
      <c r="I145" s="122" t="s">
        <v>363</v>
      </c>
      <c r="J145" s="122" t="s">
        <v>364</v>
      </c>
      <c r="K145" s="122" t="s">
        <v>365</v>
      </c>
      <c r="L145" s="122">
        <v>1</v>
      </c>
      <c r="M145" s="356"/>
      <c r="N145" s="356"/>
      <c r="O145" s="356"/>
      <c r="P145" s="356"/>
      <c r="Q145" s="356"/>
      <c r="R145" s="356"/>
      <c r="S145" s="365"/>
      <c r="T145" s="363"/>
      <c r="U145" s="342"/>
      <c r="V145" s="356"/>
      <c r="W145" s="356"/>
      <c r="X145" s="356"/>
      <c r="Y145" s="356"/>
      <c r="Z145" s="356"/>
      <c r="AA145" s="342"/>
      <c r="AB145" s="356"/>
      <c r="AC145" s="356"/>
      <c r="AD145" s="342"/>
      <c r="AE145" s="356"/>
      <c r="AF145" s="356"/>
      <c r="AG145" s="358"/>
      <c r="AH145" s="358"/>
      <c r="AI145" s="351"/>
      <c r="AJ145" s="201"/>
      <c r="AK145" s="361"/>
      <c r="AL145" s="360"/>
    </row>
    <row r="146" spans="1:43" ht="36" x14ac:dyDescent="0.25">
      <c r="A146" s="356"/>
      <c r="B146" s="356"/>
      <c r="C146" s="356"/>
      <c r="D146" s="356"/>
      <c r="E146" s="351"/>
      <c r="F146" s="356"/>
      <c r="G146" s="356"/>
      <c r="H146" s="356"/>
      <c r="I146" s="113" t="s">
        <v>640</v>
      </c>
      <c r="J146" s="113" t="s">
        <v>655</v>
      </c>
      <c r="K146" s="113" t="s">
        <v>642</v>
      </c>
      <c r="L146" s="208">
        <v>280000</v>
      </c>
      <c r="M146" s="356"/>
      <c r="N146" s="356"/>
      <c r="O146" s="356"/>
      <c r="P146" s="356"/>
      <c r="Q146" s="356"/>
      <c r="R146" s="356"/>
      <c r="S146" s="365"/>
      <c r="T146" s="363"/>
      <c r="U146" s="342"/>
      <c r="V146" s="356"/>
      <c r="W146" s="356"/>
      <c r="X146" s="356"/>
      <c r="Y146" s="356"/>
      <c r="Z146" s="356"/>
      <c r="AA146" s="342"/>
      <c r="AB146" s="356"/>
      <c r="AC146" s="356"/>
      <c r="AD146" s="342"/>
      <c r="AE146" s="356"/>
      <c r="AF146" s="356"/>
      <c r="AG146" s="358"/>
      <c r="AH146" s="358"/>
      <c r="AI146" s="351"/>
      <c r="AJ146" s="201"/>
      <c r="AK146" s="361"/>
      <c r="AL146" s="360"/>
    </row>
    <row r="147" spans="1:43" ht="48" x14ac:dyDescent="0.25">
      <c r="A147" s="617" t="s">
        <v>712</v>
      </c>
      <c r="B147" s="617" t="s">
        <v>713</v>
      </c>
      <c r="C147" s="617" t="s">
        <v>637</v>
      </c>
      <c r="D147" s="617" t="s">
        <v>609</v>
      </c>
      <c r="E147" s="350" t="s">
        <v>716</v>
      </c>
      <c r="F147" s="617" t="s">
        <v>611</v>
      </c>
      <c r="G147" s="617" t="s">
        <v>79</v>
      </c>
      <c r="H147" s="617" t="s">
        <v>79</v>
      </c>
      <c r="I147" s="122" t="s">
        <v>363</v>
      </c>
      <c r="J147" s="122" t="s">
        <v>364</v>
      </c>
      <c r="K147" s="122" t="s">
        <v>365</v>
      </c>
      <c r="L147" s="122">
        <v>1</v>
      </c>
      <c r="M147" s="617" t="s">
        <v>82</v>
      </c>
      <c r="N147" s="617" t="s">
        <v>697</v>
      </c>
      <c r="O147" s="617" t="s">
        <v>361</v>
      </c>
      <c r="P147" s="617" t="s">
        <v>85</v>
      </c>
      <c r="Q147" s="617" t="s">
        <v>134</v>
      </c>
      <c r="R147" s="617" t="s">
        <v>135</v>
      </c>
      <c r="S147" s="618">
        <f>T147</f>
        <v>1275000</v>
      </c>
      <c r="T147" s="354">
        <v>1275000</v>
      </c>
      <c r="U147" s="353">
        <f>T147</f>
        <v>1275000</v>
      </c>
      <c r="V147" s="617" t="s">
        <v>136</v>
      </c>
      <c r="W147" s="617" t="s">
        <v>136</v>
      </c>
      <c r="X147" s="617" t="s">
        <v>136</v>
      </c>
      <c r="Y147" s="617" t="s">
        <v>136</v>
      </c>
      <c r="Z147" s="617" t="s">
        <v>136</v>
      </c>
      <c r="AA147" s="353">
        <v>225000</v>
      </c>
      <c r="AB147" s="617" t="s">
        <v>87</v>
      </c>
      <c r="AC147" s="617" t="s">
        <v>136</v>
      </c>
      <c r="AD147" s="353">
        <f>U147</f>
        <v>1275000</v>
      </c>
      <c r="AE147" s="617" t="s">
        <v>136</v>
      </c>
      <c r="AF147" s="617" t="s">
        <v>136</v>
      </c>
      <c r="AG147" s="367">
        <v>45809</v>
      </c>
      <c r="AH147" s="367">
        <v>45870</v>
      </c>
      <c r="AI147" s="350"/>
    </row>
    <row r="148" spans="1:43" ht="96" x14ac:dyDescent="0.25">
      <c r="A148" s="617"/>
      <c r="B148" s="617"/>
      <c r="C148" s="617"/>
      <c r="D148" s="617"/>
      <c r="E148" s="350"/>
      <c r="F148" s="617"/>
      <c r="G148" s="617"/>
      <c r="H148" s="617"/>
      <c r="I148" s="122" t="s">
        <v>612</v>
      </c>
      <c r="J148" s="122" t="s">
        <v>613</v>
      </c>
      <c r="K148" s="122" t="s">
        <v>614</v>
      </c>
      <c r="L148" s="122">
        <v>1</v>
      </c>
      <c r="M148" s="617"/>
      <c r="N148" s="617"/>
      <c r="O148" s="617"/>
      <c r="P148" s="617"/>
      <c r="Q148" s="617"/>
      <c r="R148" s="617"/>
      <c r="S148" s="618"/>
      <c r="T148" s="354"/>
      <c r="U148" s="353"/>
      <c r="V148" s="617"/>
      <c r="W148" s="617"/>
      <c r="X148" s="617"/>
      <c r="Y148" s="617"/>
      <c r="Z148" s="617"/>
      <c r="AA148" s="353"/>
      <c r="AB148" s="617"/>
      <c r="AC148" s="617"/>
      <c r="AD148" s="353"/>
      <c r="AE148" s="617"/>
      <c r="AF148" s="617"/>
      <c r="AG148" s="367"/>
      <c r="AH148" s="367"/>
      <c r="AI148" s="350"/>
    </row>
    <row r="149" spans="1:43" ht="36" x14ac:dyDescent="0.25">
      <c r="A149" s="617"/>
      <c r="B149" s="617"/>
      <c r="C149" s="617"/>
      <c r="D149" s="617"/>
      <c r="E149" s="350"/>
      <c r="F149" s="617"/>
      <c r="G149" s="617"/>
      <c r="H149" s="617"/>
      <c r="I149" s="122" t="s">
        <v>640</v>
      </c>
      <c r="J149" s="122" t="s">
        <v>655</v>
      </c>
      <c r="K149" s="122" t="s">
        <v>642</v>
      </c>
      <c r="L149" s="123">
        <v>10000</v>
      </c>
      <c r="M149" s="617"/>
      <c r="N149" s="617"/>
      <c r="O149" s="617"/>
      <c r="P149" s="617"/>
      <c r="Q149" s="617"/>
      <c r="R149" s="617"/>
      <c r="S149" s="618"/>
      <c r="T149" s="354"/>
      <c r="U149" s="353"/>
      <c r="V149" s="617"/>
      <c r="W149" s="617"/>
      <c r="X149" s="617"/>
      <c r="Y149" s="617"/>
      <c r="Z149" s="617"/>
      <c r="AA149" s="353"/>
      <c r="AB149" s="617"/>
      <c r="AC149" s="617"/>
      <c r="AD149" s="353"/>
      <c r="AE149" s="617"/>
      <c r="AF149" s="617"/>
      <c r="AG149" s="367"/>
      <c r="AH149" s="367"/>
      <c r="AI149" s="350"/>
    </row>
    <row r="150" spans="1:43" ht="48" customHeight="1" x14ac:dyDescent="0.25">
      <c r="A150" s="350" t="s">
        <v>717</v>
      </c>
      <c r="B150" s="350" t="s">
        <v>718</v>
      </c>
      <c r="C150" s="245" t="s">
        <v>719</v>
      </c>
      <c r="D150" s="245" t="s">
        <v>355</v>
      </c>
      <c r="E150" s="350" t="s">
        <v>720</v>
      </c>
      <c r="F150" s="350" t="s">
        <v>611</v>
      </c>
      <c r="G150" s="350" t="s">
        <v>79</v>
      </c>
      <c r="H150" s="350" t="s">
        <v>79</v>
      </c>
      <c r="I150" s="245" t="s">
        <v>363</v>
      </c>
      <c r="J150" s="245" t="s">
        <v>364</v>
      </c>
      <c r="K150" s="245" t="s">
        <v>365</v>
      </c>
      <c r="L150" s="245">
        <v>1</v>
      </c>
      <c r="M150" s="350" t="s">
        <v>82</v>
      </c>
      <c r="N150" s="350" t="s">
        <v>721</v>
      </c>
      <c r="O150" s="350" t="s">
        <v>361</v>
      </c>
      <c r="P150" s="350" t="s">
        <v>85</v>
      </c>
      <c r="Q150" s="350" t="s">
        <v>134</v>
      </c>
      <c r="R150" s="350" t="s">
        <v>135</v>
      </c>
      <c r="S150" s="354" t="s">
        <v>722</v>
      </c>
      <c r="T150" s="354" t="s">
        <v>722</v>
      </c>
      <c r="U150" s="354" t="s">
        <v>722</v>
      </c>
      <c r="V150" s="350" t="s">
        <v>136</v>
      </c>
      <c r="W150" s="350" t="s">
        <v>136</v>
      </c>
      <c r="X150" s="350" t="s">
        <v>136</v>
      </c>
      <c r="Y150" s="350" t="s">
        <v>136</v>
      </c>
      <c r="Z150" s="350" t="s">
        <v>136</v>
      </c>
      <c r="AA150" s="353">
        <v>270000</v>
      </c>
      <c r="AB150" s="350" t="s">
        <v>87</v>
      </c>
      <c r="AC150" s="350" t="s">
        <v>136</v>
      </c>
      <c r="AD150" s="353" t="str">
        <f>U150</f>
        <v>1 530 
000</v>
      </c>
      <c r="AE150" s="350" t="s">
        <v>136</v>
      </c>
      <c r="AF150" s="350" t="s">
        <v>136</v>
      </c>
      <c r="AG150" s="352">
        <v>45627</v>
      </c>
      <c r="AH150" s="352">
        <v>45689</v>
      </c>
      <c r="AI150" s="350"/>
    </row>
    <row r="151" spans="1:43" ht="34.5" customHeight="1" x14ac:dyDescent="0.25">
      <c r="A151" s="350"/>
      <c r="B151" s="350"/>
      <c r="C151" s="351"/>
      <c r="D151" s="351"/>
      <c r="E151" s="350"/>
      <c r="F151" s="350"/>
      <c r="G151" s="350"/>
      <c r="H151" s="350"/>
      <c r="I151" s="246"/>
      <c r="J151" s="246" t="s">
        <v>364</v>
      </c>
      <c r="K151" s="246" t="s">
        <v>365</v>
      </c>
      <c r="L151" s="246">
        <v>1</v>
      </c>
      <c r="M151" s="350"/>
      <c r="N151" s="350"/>
      <c r="O151" s="350"/>
      <c r="P151" s="350"/>
      <c r="Q151" s="350"/>
      <c r="R151" s="350"/>
      <c r="S151" s="353"/>
      <c r="T151" s="353"/>
      <c r="U151" s="353"/>
      <c r="V151" s="350"/>
      <c r="W151" s="350"/>
      <c r="X151" s="350"/>
      <c r="Y151" s="350"/>
      <c r="Z151" s="350"/>
      <c r="AA151" s="353"/>
      <c r="AB151" s="350"/>
      <c r="AC151" s="350"/>
      <c r="AD151" s="353"/>
      <c r="AE151" s="350"/>
      <c r="AF151" s="350"/>
      <c r="AG151" s="352"/>
      <c r="AH151" s="352"/>
      <c r="AI151" s="350"/>
    </row>
    <row r="152" spans="1:43" ht="80.25" customHeight="1" x14ac:dyDescent="0.25">
      <c r="A152" s="350"/>
      <c r="B152" s="350"/>
      <c r="C152" s="246"/>
      <c r="D152" s="246"/>
      <c r="E152" s="350"/>
      <c r="F152" s="350"/>
      <c r="G152" s="350"/>
      <c r="H152" s="350"/>
      <c r="I152" s="122" t="s">
        <v>723</v>
      </c>
      <c r="J152" s="122" t="s">
        <v>367</v>
      </c>
      <c r="K152" s="122" t="s">
        <v>619</v>
      </c>
      <c r="L152" s="199">
        <v>50000</v>
      </c>
      <c r="M152" s="350"/>
      <c r="N152" s="350"/>
      <c r="O152" s="350"/>
      <c r="P152" s="350"/>
      <c r="Q152" s="350"/>
      <c r="R152" s="350"/>
      <c r="S152" s="353"/>
      <c r="T152" s="353"/>
      <c r="U152" s="353"/>
      <c r="V152" s="350"/>
      <c r="W152" s="350"/>
      <c r="X152" s="350"/>
      <c r="Y152" s="350"/>
      <c r="Z152" s="350"/>
      <c r="AA152" s="353"/>
      <c r="AB152" s="350"/>
      <c r="AC152" s="350"/>
      <c r="AD152" s="353"/>
      <c r="AE152" s="350"/>
      <c r="AF152" s="350"/>
      <c r="AG152" s="352"/>
      <c r="AH152" s="352"/>
      <c r="AI152" s="350"/>
    </row>
    <row r="153" spans="1:43" ht="69" customHeight="1" x14ac:dyDescent="0.25">
      <c r="A153" s="350" t="s">
        <v>724</v>
      </c>
      <c r="B153" s="350" t="s">
        <v>725</v>
      </c>
      <c r="C153" s="245" t="s">
        <v>719</v>
      </c>
      <c r="D153" s="245" t="s">
        <v>355</v>
      </c>
      <c r="E153" s="350" t="s">
        <v>726</v>
      </c>
      <c r="F153" s="350" t="s">
        <v>611</v>
      </c>
      <c r="G153" s="350" t="s">
        <v>79</v>
      </c>
      <c r="H153" s="350" t="s">
        <v>79</v>
      </c>
      <c r="I153" s="122" t="s">
        <v>727</v>
      </c>
      <c r="J153" s="122" t="s">
        <v>367</v>
      </c>
      <c r="K153" s="122" t="s">
        <v>619</v>
      </c>
      <c r="L153" s="122">
        <v>800</v>
      </c>
      <c r="M153" s="350" t="s">
        <v>82</v>
      </c>
      <c r="N153" s="350" t="s">
        <v>728</v>
      </c>
      <c r="O153" s="350" t="s">
        <v>361</v>
      </c>
      <c r="P153" s="350" t="s">
        <v>85</v>
      </c>
      <c r="Q153" s="350" t="s">
        <v>134</v>
      </c>
      <c r="R153" s="350" t="s">
        <v>135</v>
      </c>
      <c r="S153" s="353">
        <v>500000</v>
      </c>
      <c r="T153" s="353">
        <v>500000</v>
      </c>
      <c r="U153" s="353">
        <v>500000</v>
      </c>
      <c r="V153" s="350" t="s">
        <v>136</v>
      </c>
      <c r="W153" s="350" t="s">
        <v>136</v>
      </c>
      <c r="X153" s="350" t="s">
        <v>136</v>
      </c>
      <c r="Y153" s="350" t="s">
        <v>136</v>
      </c>
      <c r="Z153" s="350" t="s">
        <v>136</v>
      </c>
      <c r="AA153" s="353">
        <v>88236</v>
      </c>
      <c r="AB153" s="350" t="s">
        <v>87</v>
      </c>
      <c r="AC153" s="350" t="s">
        <v>136</v>
      </c>
      <c r="AD153" s="353">
        <f>U153</f>
        <v>500000</v>
      </c>
      <c r="AE153" s="350" t="s">
        <v>136</v>
      </c>
      <c r="AF153" s="350" t="s">
        <v>136</v>
      </c>
      <c r="AG153" s="352">
        <v>45901</v>
      </c>
      <c r="AH153" s="352">
        <v>45962</v>
      </c>
      <c r="AI153" s="350"/>
    </row>
    <row r="154" spans="1:43" ht="144" x14ac:dyDescent="0.25">
      <c r="A154" s="350"/>
      <c r="B154" s="350"/>
      <c r="C154" s="351"/>
      <c r="D154" s="351"/>
      <c r="E154" s="350"/>
      <c r="F154" s="350"/>
      <c r="G154" s="350"/>
      <c r="H154" s="350"/>
      <c r="I154" s="122" t="s">
        <v>729</v>
      </c>
      <c r="J154" s="122" t="s">
        <v>359</v>
      </c>
      <c r="K154" s="122" t="s">
        <v>642</v>
      </c>
      <c r="L154" s="122">
        <v>120</v>
      </c>
      <c r="M154" s="350"/>
      <c r="N154" s="350"/>
      <c r="O154" s="350"/>
      <c r="P154" s="350"/>
      <c r="Q154" s="350"/>
      <c r="R154" s="350"/>
      <c r="S154" s="353"/>
      <c r="T154" s="353"/>
      <c r="U154" s="353"/>
      <c r="V154" s="350"/>
      <c r="W154" s="350"/>
      <c r="X154" s="350"/>
      <c r="Y154" s="350"/>
      <c r="Z154" s="350"/>
      <c r="AA154" s="353"/>
      <c r="AB154" s="350"/>
      <c r="AC154" s="350"/>
      <c r="AD154" s="353"/>
      <c r="AE154" s="350"/>
      <c r="AF154" s="350"/>
      <c r="AG154" s="352"/>
      <c r="AH154" s="352"/>
      <c r="AI154" s="350"/>
    </row>
    <row r="155" spans="1:43" ht="48" x14ac:dyDescent="0.25">
      <c r="A155" s="350"/>
      <c r="B155" s="350"/>
      <c r="C155" s="246"/>
      <c r="D155" s="246"/>
      <c r="E155" s="350"/>
      <c r="F155" s="350"/>
      <c r="G155" s="350"/>
      <c r="H155" s="350"/>
      <c r="I155" s="122" t="s">
        <v>363</v>
      </c>
      <c r="J155" s="122" t="s">
        <v>364</v>
      </c>
      <c r="K155" s="122" t="s">
        <v>365</v>
      </c>
      <c r="L155" s="122">
        <v>1</v>
      </c>
      <c r="M155" s="350"/>
      <c r="N155" s="350"/>
      <c r="O155" s="350"/>
      <c r="P155" s="350"/>
      <c r="Q155" s="350"/>
      <c r="R155" s="350"/>
      <c r="S155" s="353"/>
      <c r="T155" s="353"/>
      <c r="U155" s="353"/>
      <c r="V155" s="350"/>
      <c r="W155" s="350"/>
      <c r="X155" s="350"/>
      <c r="Y155" s="350"/>
      <c r="Z155" s="350"/>
      <c r="AA155" s="353"/>
      <c r="AB155" s="350"/>
      <c r="AC155" s="350"/>
      <c r="AD155" s="353"/>
      <c r="AE155" s="350"/>
      <c r="AF155" s="350"/>
      <c r="AG155" s="352"/>
      <c r="AH155" s="352"/>
      <c r="AI155" s="350"/>
    </row>
    <row r="156" spans="1:43" ht="96" x14ac:dyDescent="0.25">
      <c r="A156" s="619" t="s">
        <v>733</v>
      </c>
      <c r="B156" s="245" t="s">
        <v>734</v>
      </c>
      <c r="C156" s="245" t="s">
        <v>637</v>
      </c>
      <c r="D156" s="245" t="s">
        <v>609</v>
      </c>
      <c r="E156" s="245" t="s">
        <v>648</v>
      </c>
      <c r="F156" s="245" t="s">
        <v>611</v>
      </c>
      <c r="G156" s="245" t="s">
        <v>79</v>
      </c>
      <c r="H156" s="245" t="s">
        <v>79</v>
      </c>
      <c r="I156" s="122" t="s">
        <v>612</v>
      </c>
      <c r="J156" s="122" t="s">
        <v>613</v>
      </c>
      <c r="K156" s="122" t="s">
        <v>614</v>
      </c>
      <c r="L156" s="122">
        <v>12</v>
      </c>
      <c r="M156" s="245" t="s">
        <v>82</v>
      </c>
      <c r="N156" s="245" t="s">
        <v>649</v>
      </c>
      <c r="O156" s="341" t="s">
        <v>361</v>
      </c>
      <c r="P156" s="341" t="s">
        <v>85</v>
      </c>
      <c r="Q156" s="341" t="s">
        <v>134</v>
      </c>
      <c r="R156" s="341" t="s">
        <v>135</v>
      </c>
      <c r="S156" s="341">
        <f>T156</f>
        <v>1275000</v>
      </c>
      <c r="T156" s="341">
        <v>1275000</v>
      </c>
      <c r="U156" s="341">
        <f>T156</f>
        <v>1275000</v>
      </c>
      <c r="V156" s="341" t="s">
        <v>136</v>
      </c>
      <c r="W156" s="341" t="s">
        <v>136</v>
      </c>
      <c r="X156" s="341" t="s">
        <v>136</v>
      </c>
      <c r="Y156" s="341" t="s">
        <v>136</v>
      </c>
      <c r="Z156" s="341" t="s">
        <v>136</v>
      </c>
      <c r="AA156" s="341">
        <v>225000</v>
      </c>
      <c r="AB156" s="341" t="s">
        <v>87</v>
      </c>
      <c r="AC156" s="341" t="s">
        <v>136</v>
      </c>
      <c r="AD156" s="341">
        <f>U156</f>
        <v>1275000</v>
      </c>
      <c r="AE156" s="341" t="s">
        <v>136</v>
      </c>
      <c r="AF156" s="341" t="s">
        <v>136</v>
      </c>
      <c r="AG156" s="344">
        <v>45658</v>
      </c>
      <c r="AH156" s="347">
        <v>45719</v>
      </c>
      <c r="AI156" s="350"/>
    </row>
    <row r="157" spans="1:43" ht="24" customHeight="1" x14ac:dyDescent="0.25">
      <c r="A157" s="620"/>
      <c r="B157" s="351"/>
      <c r="C157" s="351"/>
      <c r="D157" s="351"/>
      <c r="E157" s="351"/>
      <c r="F157" s="351"/>
      <c r="G157" s="351"/>
      <c r="H157" s="351"/>
      <c r="I157" s="245" t="s">
        <v>363</v>
      </c>
      <c r="J157" s="245" t="s">
        <v>364</v>
      </c>
      <c r="K157" s="245" t="s">
        <v>365</v>
      </c>
      <c r="L157" s="245">
        <v>1</v>
      </c>
      <c r="M157" s="351"/>
      <c r="N157" s="351"/>
      <c r="O157" s="342"/>
      <c r="P157" s="342"/>
      <c r="Q157" s="342"/>
      <c r="R157" s="342"/>
      <c r="S157" s="342"/>
      <c r="T157" s="342"/>
      <c r="U157" s="342"/>
      <c r="V157" s="342"/>
      <c r="W157" s="342"/>
      <c r="X157" s="342"/>
      <c r="Y157" s="342"/>
      <c r="Z157" s="342"/>
      <c r="AA157" s="342"/>
      <c r="AB157" s="342"/>
      <c r="AC157" s="342"/>
      <c r="AD157" s="342"/>
      <c r="AE157" s="342"/>
      <c r="AF157" s="342"/>
      <c r="AG157" s="345"/>
      <c r="AH157" s="348"/>
      <c r="AI157" s="350"/>
    </row>
    <row r="158" spans="1:43" ht="36" customHeight="1" x14ac:dyDescent="0.25">
      <c r="A158" s="620"/>
      <c r="B158" s="351"/>
      <c r="C158" s="351"/>
      <c r="D158" s="351"/>
      <c r="E158" s="351"/>
      <c r="F158" s="351"/>
      <c r="G158" s="351"/>
      <c r="H158" s="351"/>
      <c r="I158" s="246"/>
      <c r="J158" s="246"/>
      <c r="K158" s="246"/>
      <c r="L158" s="246"/>
      <c r="M158" s="351"/>
      <c r="N158" s="351"/>
      <c r="O158" s="342"/>
      <c r="P158" s="342"/>
      <c r="Q158" s="342"/>
      <c r="R158" s="342"/>
      <c r="S158" s="342"/>
      <c r="T158" s="342"/>
      <c r="U158" s="342"/>
      <c r="V158" s="342"/>
      <c r="W158" s="342"/>
      <c r="X158" s="342"/>
      <c r="Y158" s="342"/>
      <c r="Z158" s="342"/>
      <c r="AA158" s="342"/>
      <c r="AB158" s="342"/>
      <c r="AC158" s="342"/>
      <c r="AD158" s="342"/>
      <c r="AE158" s="342"/>
      <c r="AF158" s="342"/>
      <c r="AG158" s="345"/>
      <c r="AH158" s="348"/>
      <c r="AI158" s="350"/>
    </row>
    <row r="159" spans="1:43" ht="72" customHeight="1" x14ac:dyDescent="0.25">
      <c r="A159" s="621"/>
      <c r="B159" s="246"/>
      <c r="C159" s="246"/>
      <c r="D159" s="246"/>
      <c r="E159" s="246"/>
      <c r="F159" s="246"/>
      <c r="G159" s="246"/>
      <c r="H159" s="246"/>
      <c r="I159" s="195" t="s">
        <v>650</v>
      </c>
      <c r="J159" s="195" t="s">
        <v>641</v>
      </c>
      <c r="K159" s="195" t="s">
        <v>452</v>
      </c>
      <c r="L159" s="195">
        <v>122999</v>
      </c>
      <c r="M159" s="246"/>
      <c r="N159" s="246"/>
      <c r="O159" s="343"/>
      <c r="P159" s="343"/>
      <c r="Q159" s="343"/>
      <c r="R159" s="343"/>
      <c r="S159" s="343"/>
      <c r="T159" s="343"/>
      <c r="U159" s="343"/>
      <c r="V159" s="343"/>
      <c r="W159" s="343"/>
      <c r="X159" s="343"/>
      <c r="Y159" s="343"/>
      <c r="Z159" s="343"/>
      <c r="AA159" s="343"/>
      <c r="AB159" s="343"/>
      <c r="AC159" s="343"/>
      <c r="AD159" s="343"/>
      <c r="AE159" s="343"/>
      <c r="AF159" s="343"/>
      <c r="AG159" s="346"/>
      <c r="AH159" s="349"/>
      <c r="AI159" s="350"/>
      <c r="AJ159" s="202"/>
      <c r="AK159" s="202"/>
      <c r="AL159" s="202"/>
      <c r="AM159" s="202"/>
      <c r="AN159" s="202"/>
      <c r="AO159" s="202"/>
      <c r="AP159" s="202"/>
      <c r="AQ159" s="202"/>
    </row>
    <row r="165" spans="1:35" x14ac:dyDescent="0.25">
      <c r="A165" s="204" t="s">
        <v>23</v>
      </c>
      <c r="B165" s="14"/>
      <c r="C165" s="14"/>
      <c r="D165" s="128"/>
      <c r="E165" s="128"/>
      <c r="F165" s="128"/>
      <c r="G165" s="128"/>
      <c r="H165" s="128"/>
      <c r="I165" s="128"/>
      <c r="J165" s="14"/>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row>
    <row r="166" spans="1:35"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8"/>
      <c r="AH166" s="14"/>
      <c r="AI166" s="14"/>
    </row>
    <row r="167" spans="1:35"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8"/>
      <c r="AH167" s="14"/>
      <c r="AI167" s="14"/>
    </row>
    <row r="168" spans="1:35" x14ac:dyDescent="0.25">
      <c r="A168" s="128"/>
      <c r="B168" s="128"/>
      <c r="C168" s="128"/>
      <c r="D168" s="128"/>
      <c r="E168" s="128"/>
      <c r="F168" s="128"/>
      <c r="G168" s="128"/>
      <c r="H168" s="128"/>
      <c r="I168" s="128"/>
      <c r="J168" s="14"/>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205"/>
      <c r="AH168" s="128"/>
      <c r="AI168" s="128"/>
    </row>
    <row r="169" spans="1:35" x14ac:dyDescent="0.25">
      <c r="A169" s="128"/>
      <c r="B169" s="128"/>
      <c r="C169" s="128"/>
      <c r="D169" s="128"/>
      <c r="E169" s="128"/>
      <c r="F169" s="128"/>
      <c r="G169" s="128"/>
      <c r="H169" s="128"/>
      <c r="I169" s="128"/>
      <c r="J169" s="14"/>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H169" s="128"/>
      <c r="AI169" s="128"/>
    </row>
    <row r="170" spans="1:35" x14ac:dyDescent="0.25">
      <c r="A170" s="128"/>
      <c r="B170" s="128"/>
      <c r="C170" s="128"/>
      <c r="D170" s="128"/>
      <c r="E170" s="128"/>
      <c r="F170" s="128"/>
      <c r="G170" s="128"/>
      <c r="H170" s="128"/>
      <c r="I170" s="128"/>
      <c r="J170" s="14"/>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H170" s="128"/>
      <c r="AI170" s="128"/>
    </row>
    <row r="171" spans="1:35" x14ac:dyDescent="0.2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05">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A43:A57"/>
    <mergeCell ref="B43:B57"/>
    <mergeCell ref="C43:C57"/>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G31:G36"/>
    <mergeCell ref="H31:H36"/>
    <mergeCell ref="M31:M33"/>
    <mergeCell ref="N31:N33"/>
    <mergeCell ref="O31:O33"/>
    <mergeCell ref="P31:P33"/>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H25:H30"/>
    <mergeCell ref="M25:M27"/>
    <mergeCell ref="N25:N27"/>
    <mergeCell ref="O25:O27"/>
    <mergeCell ref="P25:P27"/>
    <mergeCell ref="Q25:Q27"/>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Q17:Q18"/>
    <mergeCell ref="R17:R18"/>
    <mergeCell ref="T17:T18"/>
    <mergeCell ref="U17:U18"/>
    <mergeCell ref="G12:G20"/>
    <mergeCell ref="H12:H20"/>
    <mergeCell ref="M12:M13"/>
    <mergeCell ref="N12:N20"/>
    <mergeCell ref="O12:O13"/>
    <mergeCell ref="P12:P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1:AH1"/>
    <mergeCell ref="A3:A4"/>
    <mergeCell ref="B3:B4"/>
    <mergeCell ref="C3:C4"/>
    <mergeCell ref="D3:D4"/>
    <mergeCell ref="E3:E4"/>
    <mergeCell ref="F3:F4"/>
    <mergeCell ref="G3:G4"/>
    <mergeCell ref="H3:H4"/>
    <mergeCell ref="I3:L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98" t="s">
        <v>0</v>
      </c>
      <c r="C3" s="491" t="s">
        <v>1</v>
      </c>
      <c r="D3" s="491" t="s">
        <v>28</v>
      </c>
      <c r="E3" s="491" t="s">
        <v>29</v>
      </c>
      <c r="F3" s="491" t="s">
        <v>30</v>
      </c>
      <c r="G3" s="491" t="s">
        <v>3</v>
      </c>
      <c r="H3" s="491" t="s">
        <v>4</v>
      </c>
      <c r="I3" s="491" t="s">
        <v>5</v>
      </c>
      <c r="J3" s="493" t="s">
        <v>6</v>
      </c>
      <c r="K3" s="493"/>
      <c r="L3" s="493"/>
      <c r="M3" s="493"/>
      <c r="N3" s="491" t="s">
        <v>47</v>
      </c>
      <c r="O3" s="491" t="s">
        <v>31</v>
      </c>
      <c r="P3" s="494" t="s">
        <v>42</v>
      </c>
      <c r="Q3" s="494" t="s">
        <v>32</v>
      </c>
      <c r="R3" s="494" t="s">
        <v>37</v>
      </c>
      <c r="S3" s="494" t="s">
        <v>33</v>
      </c>
      <c r="T3" s="491" t="s">
        <v>55</v>
      </c>
      <c r="U3" s="491" t="s">
        <v>57</v>
      </c>
      <c r="V3" s="493" t="s">
        <v>59</v>
      </c>
      <c r="W3" s="493"/>
      <c r="X3" s="493"/>
      <c r="Y3" s="493"/>
      <c r="Z3" s="493"/>
      <c r="AA3" s="493"/>
      <c r="AB3" s="491" t="s">
        <v>69</v>
      </c>
      <c r="AC3" s="494" t="s">
        <v>75</v>
      </c>
      <c r="AD3" s="495" t="s">
        <v>229</v>
      </c>
      <c r="AE3" s="496"/>
      <c r="AF3" s="497"/>
      <c r="AG3" s="491" t="s">
        <v>27</v>
      </c>
      <c r="AH3" s="491" t="s">
        <v>36</v>
      </c>
      <c r="AI3" s="491" t="s">
        <v>34</v>
      </c>
      <c r="AJ3" s="492" t="s">
        <v>35</v>
      </c>
    </row>
    <row r="4" spans="1:36" ht="140.65" customHeight="1" thickBot="1" x14ac:dyDescent="0.3">
      <c r="A4" s="1"/>
      <c r="B4" s="498"/>
      <c r="C4" s="491"/>
      <c r="D4" s="491"/>
      <c r="E4" s="491"/>
      <c r="F4" s="491"/>
      <c r="G4" s="491"/>
      <c r="H4" s="491"/>
      <c r="I4" s="491"/>
      <c r="J4" s="20" t="s">
        <v>7</v>
      </c>
      <c r="K4" s="20" t="s">
        <v>8</v>
      </c>
      <c r="L4" s="20" t="s">
        <v>9</v>
      </c>
      <c r="M4" s="21" t="s">
        <v>10</v>
      </c>
      <c r="N4" s="491"/>
      <c r="O4" s="491"/>
      <c r="P4" s="494"/>
      <c r="Q4" s="494"/>
      <c r="R4" s="494"/>
      <c r="S4" s="494"/>
      <c r="T4" s="491"/>
      <c r="U4" s="491"/>
      <c r="V4" s="20" t="s">
        <v>61</v>
      </c>
      <c r="W4" s="20" t="s">
        <v>62</v>
      </c>
      <c r="X4" s="20" t="s">
        <v>15</v>
      </c>
      <c r="Y4" s="20" t="s">
        <v>63</v>
      </c>
      <c r="Z4" s="20" t="s">
        <v>60</v>
      </c>
      <c r="AA4" s="20" t="s">
        <v>25</v>
      </c>
      <c r="AB4" s="491"/>
      <c r="AC4" s="494"/>
      <c r="AD4" s="20" t="s">
        <v>16</v>
      </c>
      <c r="AE4" s="20" t="s">
        <v>17</v>
      </c>
      <c r="AF4" s="20" t="s">
        <v>26</v>
      </c>
      <c r="AG4" s="491"/>
      <c r="AH4" s="491"/>
      <c r="AI4" s="491"/>
      <c r="AJ4" s="49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08" t="s">
        <v>230</v>
      </c>
      <c r="C6" s="391" t="s">
        <v>231</v>
      </c>
      <c r="D6" s="391" t="s">
        <v>232</v>
      </c>
      <c r="E6" s="391" t="s">
        <v>233</v>
      </c>
      <c r="F6" s="391" t="s">
        <v>234</v>
      </c>
      <c r="G6" s="391" t="s">
        <v>235</v>
      </c>
      <c r="H6" s="391" t="s">
        <v>79</v>
      </c>
      <c r="I6" s="391" t="s">
        <v>79</v>
      </c>
      <c r="J6" s="26" t="s">
        <v>236</v>
      </c>
      <c r="K6" s="26" t="s">
        <v>237</v>
      </c>
      <c r="L6" s="26" t="s">
        <v>92</v>
      </c>
      <c r="M6" s="27">
        <v>50</v>
      </c>
      <c r="N6" s="391" t="s">
        <v>82</v>
      </c>
      <c r="O6" s="391" t="s">
        <v>238</v>
      </c>
      <c r="P6" s="393" t="s">
        <v>239</v>
      </c>
      <c r="Q6" s="393" t="s">
        <v>240</v>
      </c>
      <c r="R6" s="393" t="s">
        <v>86</v>
      </c>
      <c r="S6" s="393" t="s">
        <v>135</v>
      </c>
      <c r="T6" s="402">
        <f>SUM(U6:U11)</f>
        <v>3236750</v>
      </c>
      <c r="U6" s="402">
        <f>V6</f>
        <v>816000</v>
      </c>
      <c r="V6" s="402">
        <v>816000</v>
      </c>
      <c r="W6" s="402">
        <v>0</v>
      </c>
      <c r="X6" s="402">
        <v>0</v>
      </c>
      <c r="Y6" s="402">
        <v>0</v>
      </c>
      <c r="Z6" s="402">
        <v>0</v>
      </c>
      <c r="AA6" s="402">
        <v>0</v>
      </c>
      <c r="AB6" s="402">
        <v>144000</v>
      </c>
      <c r="AC6" s="402" t="s">
        <v>87</v>
      </c>
      <c r="AD6" s="402">
        <v>0</v>
      </c>
      <c r="AE6" s="402">
        <f>V6</f>
        <v>816000</v>
      </c>
      <c r="AF6" s="402">
        <v>0</v>
      </c>
      <c r="AG6" s="402"/>
      <c r="AH6" s="488" t="s">
        <v>241</v>
      </c>
      <c r="AI6" s="488" t="s">
        <v>242</v>
      </c>
      <c r="AJ6" s="397">
        <v>45365</v>
      </c>
    </row>
    <row r="7" spans="1:36" ht="40.15" customHeight="1" x14ac:dyDescent="0.25">
      <c r="A7" s="1"/>
      <c r="B7" s="428"/>
      <c r="C7" s="420"/>
      <c r="D7" s="420"/>
      <c r="E7" s="420"/>
      <c r="F7" s="420"/>
      <c r="G7" s="420"/>
      <c r="H7" s="420"/>
      <c r="I7" s="420"/>
      <c r="J7" s="28" t="s">
        <v>243</v>
      </c>
      <c r="K7" s="28" t="s">
        <v>244</v>
      </c>
      <c r="L7" s="28" t="s">
        <v>89</v>
      </c>
      <c r="M7" s="28">
        <v>50</v>
      </c>
      <c r="N7" s="420"/>
      <c r="O7" s="420"/>
      <c r="P7" s="443"/>
      <c r="Q7" s="443"/>
      <c r="R7" s="443"/>
      <c r="S7" s="443"/>
      <c r="T7" s="421"/>
      <c r="U7" s="419"/>
      <c r="V7" s="419"/>
      <c r="W7" s="419"/>
      <c r="X7" s="419"/>
      <c r="Y7" s="419"/>
      <c r="Z7" s="419"/>
      <c r="AA7" s="419"/>
      <c r="AB7" s="419"/>
      <c r="AC7" s="419"/>
      <c r="AD7" s="419"/>
      <c r="AE7" s="419"/>
      <c r="AF7" s="419"/>
      <c r="AG7" s="419"/>
      <c r="AH7" s="489"/>
      <c r="AI7" s="489"/>
      <c r="AJ7" s="445"/>
    </row>
    <row r="8" spans="1:36" ht="35.65" customHeight="1" x14ac:dyDescent="0.25">
      <c r="A8" s="1"/>
      <c r="B8" s="428"/>
      <c r="C8" s="420"/>
      <c r="D8" s="420"/>
      <c r="E8" s="420"/>
      <c r="F8" s="420" t="s">
        <v>245</v>
      </c>
      <c r="G8" s="420"/>
      <c r="H8" s="420" t="s">
        <v>79</v>
      </c>
      <c r="I8" s="420" t="s">
        <v>79</v>
      </c>
      <c r="J8" s="28" t="s">
        <v>236</v>
      </c>
      <c r="K8" s="28" t="s">
        <v>237</v>
      </c>
      <c r="L8" s="28" t="s">
        <v>92</v>
      </c>
      <c r="M8" s="28">
        <v>121</v>
      </c>
      <c r="N8" s="420" t="s">
        <v>82</v>
      </c>
      <c r="O8" s="420" t="s">
        <v>246</v>
      </c>
      <c r="P8" s="443" t="s">
        <v>239</v>
      </c>
      <c r="Q8" s="443" t="s">
        <v>240</v>
      </c>
      <c r="R8" s="443" t="s">
        <v>86</v>
      </c>
      <c r="S8" s="443" t="s">
        <v>135</v>
      </c>
      <c r="T8" s="421"/>
      <c r="U8" s="419">
        <f>V8</f>
        <v>2000000</v>
      </c>
      <c r="V8" s="473">
        <v>2000000</v>
      </c>
      <c r="W8" s="473">
        <v>0</v>
      </c>
      <c r="X8" s="473">
        <v>0</v>
      </c>
      <c r="Y8" s="473">
        <v>0</v>
      </c>
      <c r="Z8" s="473">
        <v>0</v>
      </c>
      <c r="AA8" s="486">
        <v>0</v>
      </c>
      <c r="AB8" s="473">
        <v>352942</v>
      </c>
      <c r="AC8" s="419" t="s">
        <v>87</v>
      </c>
      <c r="AD8" s="482">
        <v>0</v>
      </c>
      <c r="AE8" s="419">
        <f>V8</f>
        <v>2000000</v>
      </c>
      <c r="AF8" s="482">
        <v>0</v>
      </c>
      <c r="AG8" s="482"/>
      <c r="AH8" s="489"/>
      <c r="AI8" s="489"/>
      <c r="AJ8" s="445"/>
    </row>
    <row r="9" spans="1:36" ht="39.4" customHeight="1" x14ac:dyDescent="0.25">
      <c r="A9" s="1"/>
      <c r="B9" s="428"/>
      <c r="C9" s="420"/>
      <c r="D9" s="420"/>
      <c r="E9" s="420"/>
      <c r="F9" s="420"/>
      <c r="G9" s="420"/>
      <c r="H9" s="420"/>
      <c r="I9" s="420"/>
      <c r="J9" s="28" t="s">
        <v>243</v>
      </c>
      <c r="K9" s="28" t="s">
        <v>244</v>
      </c>
      <c r="L9" s="28" t="s">
        <v>89</v>
      </c>
      <c r="M9" s="28">
        <v>121</v>
      </c>
      <c r="N9" s="420"/>
      <c r="O9" s="420"/>
      <c r="P9" s="443"/>
      <c r="Q9" s="443"/>
      <c r="R9" s="443"/>
      <c r="S9" s="443"/>
      <c r="T9" s="421"/>
      <c r="U9" s="419"/>
      <c r="V9" s="473"/>
      <c r="W9" s="473"/>
      <c r="X9" s="473"/>
      <c r="Y9" s="473"/>
      <c r="Z9" s="473"/>
      <c r="AA9" s="486"/>
      <c r="AB9" s="473"/>
      <c r="AC9" s="419"/>
      <c r="AD9" s="482"/>
      <c r="AE9" s="419"/>
      <c r="AF9" s="482"/>
      <c r="AG9" s="482"/>
      <c r="AH9" s="489"/>
      <c r="AI9" s="489"/>
      <c r="AJ9" s="445"/>
    </row>
    <row r="10" spans="1:36" ht="36.4" customHeight="1" x14ac:dyDescent="0.25">
      <c r="A10" s="1"/>
      <c r="B10" s="428"/>
      <c r="C10" s="420"/>
      <c r="D10" s="420"/>
      <c r="E10" s="420"/>
      <c r="F10" s="420" t="s">
        <v>247</v>
      </c>
      <c r="G10" s="420"/>
      <c r="H10" s="420" t="s">
        <v>79</v>
      </c>
      <c r="I10" s="420" t="s">
        <v>79</v>
      </c>
      <c r="J10" s="28" t="s">
        <v>236</v>
      </c>
      <c r="K10" s="28" t="s">
        <v>237</v>
      </c>
      <c r="L10" s="28" t="s">
        <v>92</v>
      </c>
      <c r="M10" s="28">
        <v>25</v>
      </c>
      <c r="N10" s="420" t="s">
        <v>82</v>
      </c>
      <c r="O10" s="420" t="s">
        <v>97</v>
      </c>
      <c r="P10" s="443" t="s">
        <v>239</v>
      </c>
      <c r="Q10" s="443" t="s">
        <v>240</v>
      </c>
      <c r="R10" s="443" t="s">
        <v>86</v>
      </c>
      <c r="S10" s="443" t="s">
        <v>135</v>
      </c>
      <c r="T10" s="421"/>
      <c r="U10" s="473">
        <f>V10</f>
        <v>420750</v>
      </c>
      <c r="V10" s="473">
        <v>420750</v>
      </c>
      <c r="W10" s="473">
        <v>0</v>
      </c>
      <c r="X10" s="473">
        <v>0</v>
      </c>
      <c r="Y10" s="473">
        <v>0</v>
      </c>
      <c r="Z10" s="473">
        <v>0</v>
      </c>
      <c r="AA10" s="486">
        <v>0</v>
      </c>
      <c r="AB10" s="473">
        <v>74250</v>
      </c>
      <c r="AC10" s="419" t="s">
        <v>87</v>
      </c>
      <c r="AD10" s="482">
        <v>0</v>
      </c>
      <c r="AE10" s="482">
        <f>V10</f>
        <v>420750</v>
      </c>
      <c r="AF10" s="482">
        <v>0</v>
      </c>
      <c r="AG10" s="482"/>
      <c r="AH10" s="489"/>
      <c r="AI10" s="489"/>
      <c r="AJ10" s="445"/>
    </row>
    <row r="11" spans="1:36" ht="39.4" customHeight="1" thickBot="1" x14ac:dyDescent="0.3">
      <c r="A11" s="1"/>
      <c r="B11" s="409"/>
      <c r="C11" s="401"/>
      <c r="D11" s="401"/>
      <c r="E11" s="401"/>
      <c r="F11" s="401"/>
      <c r="G11" s="401"/>
      <c r="H11" s="401"/>
      <c r="I11" s="401"/>
      <c r="J11" s="29" t="s">
        <v>243</v>
      </c>
      <c r="K11" s="29" t="s">
        <v>244</v>
      </c>
      <c r="L11" s="29" t="s">
        <v>89</v>
      </c>
      <c r="M11" s="29">
        <v>19</v>
      </c>
      <c r="N11" s="401"/>
      <c r="O11" s="401"/>
      <c r="P11" s="394"/>
      <c r="Q11" s="394"/>
      <c r="R11" s="394"/>
      <c r="S11" s="394"/>
      <c r="T11" s="392"/>
      <c r="U11" s="474"/>
      <c r="V11" s="474"/>
      <c r="W11" s="474"/>
      <c r="X11" s="474"/>
      <c r="Y11" s="474"/>
      <c r="Z11" s="474"/>
      <c r="AA11" s="487"/>
      <c r="AB11" s="474"/>
      <c r="AC11" s="403"/>
      <c r="AD11" s="483"/>
      <c r="AE11" s="483"/>
      <c r="AF11" s="483"/>
      <c r="AG11" s="483"/>
      <c r="AH11" s="490"/>
      <c r="AI11" s="490"/>
      <c r="AJ11" s="398"/>
    </row>
    <row r="12" spans="1:36" s="31" customFormat="1" ht="39.4" customHeight="1" x14ac:dyDescent="0.2">
      <c r="A12" s="1"/>
      <c r="B12" s="475" t="s">
        <v>248</v>
      </c>
      <c r="C12" s="391" t="s">
        <v>249</v>
      </c>
      <c r="D12" s="391" t="s">
        <v>232</v>
      </c>
      <c r="E12" s="391" t="s">
        <v>233</v>
      </c>
      <c r="F12" s="391" t="s">
        <v>250</v>
      </c>
      <c r="G12" s="391" t="s">
        <v>235</v>
      </c>
      <c r="H12" s="391" t="s">
        <v>79</v>
      </c>
      <c r="I12" s="391" t="s">
        <v>79</v>
      </c>
      <c r="J12" s="26" t="s">
        <v>236</v>
      </c>
      <c r="K12" s="26" t="s">
        <v>237</v>
      </c>
      <c r="L12" s="26" t="s">
        <v>92</v>
      </c>
      <c r="M12" s="26">
        <v>34</v>
      </c>
      <c r="N12" s="391" t="s">
        <v>82</v>
      </c>
      <c r="O12" s="391" t="s">
        <v>384</v>
      </c>
      <c r="P12" s="393" t="s">
        <v>239</v>
      </c>
      <c r="Q12" s="393" t="s">
        <v>240</v>
      </c>
      <c r="R12" s="393" t="s">
        <v>86</v>
      </c>
      <c r="S12" s="393" t="s">
        <v>135</v>
      </c>
      <c r="T12" s="484">
        <f>U12+U14</f>
        <v>2409750</v>
      </c>
      <c r="U12" s="484">
        <f>V12</f>
        <v>879750</v>
      </c>
      <c r="V12" s="484">
        <v>879750</v>
      </c>
      <c r="W12" s="484">
        <v>0</v>
      </c>
      <c r="X12" s="484">
        <v>0</v>
      </c>
      <c r="Y12" s="484">
        <v>0</v>
      </c>
      <c r="Z12" s="484">
        <v>0</v>
      </c>
      <c r="AA12" s="485">
        <v>0</v>
      </c>
      <c r="AB12" s="484">
        <v>155250</v>
      </c>
      <c r="AC12" s="402" t="s">
        <v>87</v>
      </c>
      <c r="AD12" s="481">
        <v>0</v>
      </c>
      <c r="AE12" s="481">
        <f>V12</f>
        <v>879750</v>
      </c>
      <c r="AF12" s="481">
        <v>0</v>
      </c>
      <c r="AG12" s="481"/>
      <c r="AH12" s="391" t="s">
        <v>251</v>
      </c>
      <c r="AI12" s="391" t="s">
        <v>252</v>
      </c>
      <c r="AJ12" s="478">
        <v>45454</v>
      </c>
    </row>
    <row r="13" spans="1:36" s="31" customFormat="1" ht="39.4" customHeight="1" x14ac:dyDescent="0.2">
      <c r="A13" s="1"/>
      <c r="B13" s="476"/>
      <c r="C13" s="420"/>
      <c r="D13" s="420"/>
      <c r="E13" s="420"/>
      <c r="F13" s="420"/>
      <c r="G13" s="420"/>
      <c r="H13" s="420"/>
      <c r="I13" s="420"/>
      <c r="J13" s="28" t="s">
        <v>243</v>
      </c>
      <c r="K13" s="28" t="s">
        <v>244</v>
      </c>
      <c r="L13" s="28" t="s">
        <v>89</v>
      </c>
      <c r="M13" s="28">
        <v>30</v>
      </c>
      <c r="N13" s="420"/>
      <c r="O13" s="420"/>
      <c r="P13" s="443"/>
      <c r="Q13" s="443"/>
      <c r="R13" s="443"/>
      <c r="S13" s="443"/>
      <c r="T13" s="420"/>
      <c r="U13" s="473"/>
      <c r="V13" s="473"/>
      <c r="W13" s="473"/>
      <c r="X13" s="473"/>
      <c r="Y13" s="473"/>
      <c r="Z13" s="473"/>
      <c r="AA13" s="486"/>
      <c r="AB13" s="473"/>
      <c r="AC13" s="419"/>
      <c r="AD13" s="482"/>
      <c r="AE13" s="482"/>
      <c r="AF13" s="482"/>
      <c r="AG13" s="482"/>
      <c r="AH13" s="420"/>
      <c r="AI13" s="420"/>
      <c r="AJ13" s="479"/>
    </row>
    <row r="14" spans="1:36" s="31" customFormat="1" ht="39.4" customHeight="1" x14ac:dyDescent="0.2">
      <c r="A14" s="1"/>
      <c r="B14" s="476"/>
      <c r="C14" s="420"/>
      <c r="D14" s="420"/>
      <c r="E14" s="420"/>
      <c r="F14" s="420" t="s">
        <v>253</v>
      </c>
      <c r="G14" s="420"/>
      <c r="H14" s="420" t="s">
        <v>79</v>
      </c>
      <c r="I14" s="420" t="s">
        <v>79</v>
      </c>
      <c r="J14" s="28" t="s">
        <v>236</v>
      </c>
      <c r="K14" s="28" t="s">
        <v>237</v>
      </c>
      <c r="L14" s="28" t="s">
        <v>92</v>
      </c>
      <c r="M14" s="28">
        <v>86</v>
      </c>
      <c r="N14" s="420" t="s">
        <v>82</v>
      </c>
      <c r="O14" s="420" t="s">
        <v>96</v>
      </c>
      <c r="P14" s="443" t="s">
        <v>239</v>
      </c>
      <c r="Q14" s="443" t="s">
        <v>240</v>
      </c>
      <c r="R14" s="443" t="s">
        <v>86</v>
      </c>
      <c r="S14" s="443" t="s">
        <v>135</v>
      </c>
      <c r="T14" s="420"/>
      <c r="U14" s="473">
        <f>V14</f>
        <v>1530000</v>
      </c>
      <c r="V14" s="473">
        <v>1530000</v>
      </c>
      <c r="W14" s="473">
        <v>0</v>
      </c>
      <c r="X14" s="473">
        <v>0</v>
      </c>
      <c r="Y14" s="473">
        <v>0</v>
      </c>
      <c r="Z14" s="473">
        <v>0</v>
      </c>
      <c r="AA14" s="486">
        <v>0</v>
      </c>
      <c r="AB14" s="473">
        <v>270000</v>
      </c>
      <c r="AC14" s="419" t="s">
        <v>87</v>
      </c>
      <c r="AD14" s="482">
        <v>0</v>
      </c>
      <c r="AE14" s="482">
        <f>V14</f>
        <v>1530000</v>
      </c>
      <c r="AF14" s="482">
        <v>0</v>
      </c>
      <c r="AG14" s="482"/>
      <c r="AH14" s="420"/>
      <c r="AI14" s="420"/>
      <c r="AJ14" s="479"/>
    </row>
    <row r="15" spans="1:36" s="31" customFormat="1" ht="39.4" customHeight="1" thickBot="1" x14ac:dyDescent="0.25">
      <c r="A15" s="1"/>
      <c r="B15" s="477"/>
      <c r="C15" s="401"/>
      <c r="D15" s="401"/>
      <c r="E15" s="401"/>
      <c r="F15" s="401"/>
      <c r="G15" s="401"/>
      <c r="H15" s="401"/>
      <c r="I15" s="401"/>
      <c r="J15" s="29" t="s">
        <v>243</v>
      </c>
      <c r="K15" s="29" t="s">
        <v>244</v>
      </c>
      <c r="L15" s="29" t="s">
        <v>89</v>
      </c>
      <c r="M15" s="29">
        <v>86</v>
      </c>
      <c r="N15" s="401"/>
      <c r="O15" s="401"/>
      <c r="P15" s="394"/>
      <c r="Q15" s="394"/>
      <c r="R15" s="394"/>
      <c r="S15" s="394"/>
      <c r="T15" s="401"/>
      <c r="U15" s="474"/>
      <c r="V15" s="474"/>
      <c r="W15" s="474"/>
      <c r="X15" s="474"/>
      <c r="Y15" s="474"/>
      <c r="Z15" s="474"/>
      <c r="AA15" s="487"/>
      <c r="AB15" s="474"/>
      <c r="AC15" s="403"/>
      <c r="AD15" s="483"/>
      <c r="AE15" s="483"/>
      <c r="AF15" s="483"/>
      <c r="AG15" s="483"/>
      <c r="AH15" s="401"/>
      <c r="AI15" s="401"/>
      <c r="AJ15" s="480"/>
    </row>
    <row r="16" spans="1:36" s="31" customFormat="1" ht="45" customHeight="1" x14ac:dyDescent="0.2">
      <c r="A16" s="1"/>
      <c r="B16" s="408" t="s">
        <v>254</v>
      </c>
      <c r="C16" s="391" t="s">
        <v>255</v>
      </c>
      <c r="D16" s="391" t="s">
        <v>232</v>
      </c>
      <c r="E16" s="391" t="s">
        <v>233</v>
      </c>
      <c r="F16" s="391" t="s">
        <v>256</v>
      </c>
      <c r="G16" s="391" t="s">
        <v>235</v>
      </c>
      <c r="H16" s="391" t="s">
        <v>79</v>
      </c>
      <c r="I16" s="391" t="s">
        <v>79</v>
      </c>
      <c r="J16" s="26" t="s">
        <v>236</v>
      </c>
      <c r="K16" s="26" t="s">
        <v>237</v>
      </c>
      <c r="L16" s="26" t="s">
        <v>92</v>
      </c>
      <c r="M16" s="27">
        <v>86</v>
      </c>
      <c r="N16" s="391" t="s">
        <v>82</v>
      </c>
      <c r="O16" s="391" t="s">
        <v>385</v>
      </c>
      <c r="P16" s="393" t="s">
        <v>239</v>
      </c>
      <c r="Q16" s="393" t="s">
        <v>240</v>
      </c>
      <c r="R16" s="393" t="s">
        <v>86</v>
      </c>
      <c r="S16" s="393" t="s">
        <v>135</v>
      </c>
      <c r="T16" s="402">
        <f>U16</f>
        <v>3400000</v>
      </c>
      <c r="U16" s="402">
        <f>V16</f>
        <v>3400000</v>
      </c>
      <c r="V16" s="402">
        <v>3400000</v>
      </c>
      <c r="W16" s="402">
        <v>0</v>
      </c>
      <c r="X16" s="402">
        <v>0</v>
      </c>
      <c r="Y16" s="402">
        <v>0</v>
      </c>
      <c r="Z16" s="402">
        <v>0</v>
      </c>
      <c r="AA16" s="402">
        <v>0</v>
      </c>
      <c r="AB16" s="402">
        <v>600000</v>
      </c>
      <c r="AC16" s="402" t="s">
        <v>87</v>
      </c>
      <c r="AD16" s="402">
        <v>0</v>
      </c>
      <c r="AE16" s="402">
        <f>V16</f>
        <v>3400000</v>
      </c>
      <c r="AF16" s="402">
        <v>0</v>
      </c>
      <c r="AG16" s="402"/>
      <c r="AH16" s="395">
        <v>45474</v>
      </c>
      <c r="AI16" s="395">
        <v>45536</v>
      </c>
      <c r="AJ16" s="470">
        <v>45483</v>
      </c>
    </row>
    <row r="17" spans="1:36" s="31" customFormat="1" ht="56.45" customHeight="1" thickBot="1" x14ac:dyDescent="0.25">
      <c r="A17" s="1"/>
      <c r="B17" s="409"/>
      <c r="C17" s="401"/>
      <c r="D17" s="401"/>
      <c r="E17" s="401"/>
      <c r="F17" s="401"/>
      <c r="G17" s="401"/>
      <c r="H17" s="401"/>
      <c r="I17" s="401"/>
      <c r="J17" s="29" t="s">
        <v>243</v>
      </c>
      <c r="K17" s="29" t="s">
        <v>244</v>
      </c>
      <c r="L17" s="29" t="s">
        <v>89</v>
      </c>
      <c r="M17" s="30">
        <v>66</v>
      </c>
      <c r="N17" s="401"/>
      <c r="O17" s="392"/>
      <c r="P17" s="394"/>
      <c r="Q17" s="394"/>
      <c r="R17" s="394"/>
      <c r="S17" s="394"/>
      <c r="T17" s="392"/>
      <c r="U17" s="403"/>
      <c r="V17" s="403"/>
      <c r="W17" s="403"/>
      <c r="X17" s="403"/>
      <c r="Y17" s="403"/>
      <c r="Z17" s="403"/>
      <c r="AA17" s="403"/>
      <c r="AB17" s="403"/>
      <c r="AC17" s="403"/>
      <c r="AD17" s="403"/>
      <c r="AE17" s="403"/>
      <c r="AF17" s="403"/>
      <c r="AG17" s="403"/>
      <c r="AH17" s="396"/>
      <c r="AI17" s="396"/>
      <c r="AJ17" s="471"/>
    </row>
    <row r="18" spans="1:36" ht="46.5" customHeight="1" x14ac:dyDescent="0.25">
      <c r="A18" s="1"/>
      <c r="B18" s="408" t="s">
        <v>257</v>
      </c>
      <c r="C18" s="391" t="s">
        <v>258</v>
      </c>
      <c r="D18" s="391" t="s">
        <v>232</v>
      </c>
      <c r="E18" s="391" t="s">
        <v>233</v>
      </c>
      <c r="F18" s="391" t="s">
        <v>259</v>
      </c>
      <c r="G18" s="391" t="s">
        <v>235</v>
      </c>
      <c r="H18" s="391" t="s">
        <v>79</v>
      </c>
      <c r="I18" s="391" t="s">
        <v>79</v>
      </c>
      <c r="J18" s="26" t="s">
        <v>236</v>
      </c>
      <c r="K18" s="26" t="s">
        <v>237</v>
      </c>
      <c r="L18" s="26" t="s">
        <v>92</v>
      </c>
      <c r="M18" s="27">
        <v>31</v>
      </c>
      <c r="N18" s="391" t="s">
        <v>82</v>
      </c>
      <c r="O18" s="391" t="s">
        <v>386</v>
      </c>
      <c r="P18" s="393" t="s">
        <v>239</v>
      </c>
      <c r="Q18" s="393" t="s">
        <v>240</v>
      </c>
      <c r="R18" s="393" t="s">
        <v>86</v>
      </c>
      <c r="S18" s="393" t="s">
        <v>135</v>
      </c>
      <c r="T18" s="402">
        <f>U18</f>
        <v>300900</v>
      </c>
      <c r="U18" s="402">
        <f>V18</f>
        <v>300900</v>
      </c>
      <c r="V18" s="402">
        <v>300900</v>
      </c>
      <c r="W18" s="402">
        <v>0</v>
      </c>
      <c r="X18" s="402">
        <v>0</v>
      </c>
      <c r="Y18" s="402">
        <v>0</v>
      </c>
      <c r="Z18" s="402">
        <v>0</v>
      </c>
      <c r="AA18" s="402">
        <v>0</v>
      </c>
      <c r="AB18" s="402">
        <v>53100</v>
      </c>
      <c r="AC18" s="402" t="s">
        <v>87</v>
      </c>
      <c r="AD18" s="402">
        <v>0</v>
      </c>
      <c r="AE18" s="402">
        <f>V18</f>
        <v>300900</v>
      </c>
      <c r="AF18" s="402">
        <v>0</v>
      </c>
      <c r="AG18" s="402"/>
      <c r="AH18" s="395">
        <v>45566</v>
      </c>
      <c r="AI18" s="395">
        <v>45627</v>
      </c>
      <c r="AJ18" s="397">
        <v>45574</v>
      </c>
    </row>
    <row r="19" spans="1:36" ht="50.45" customHeight="1" thickBot="1" x14ac:dyDescent="0.3">
      <c r="A19" s="1"/>
      <c r="B19" s="472"/>
      <c r="C19" s="446"/>
      <c r="D19" s="446"/>
      <c r="E19" s="446"/>
      <c r="F19" s="446"/>
      <c r="G19" s="446"/>
      <c r="H19" s="446"/>
      <c r="I19" s="446"/>
      <c r="J19" s="119" t="s">
        <v>243</v>
      </c>
      <c r="K19" s="119" t="s">
        <v>244</v>
      </c>
      <c r="L19" s="119" t="s">
        <v>89</v>
      </c>
      <c r="M19" s="120">
        <v>31</v>
      </c>
      <c r="N19" s="446"/>
      <c r="O19" s="448"/>
      <c r="P19" s="469"/>
      <c r="Q19" s="469"/>
      <c r="R19" s="469"/>
      <c r="S19" s="469"/>
      <c r="T19" s="466"/>
      <c r="U19" s="466"/>
      <c r="V19" s="466"/>
      <c r="W19" s="466"/>
      <c r="X19" s="466"/>
      <c r="Y19" s="466"/>
      <c r="Z19" s="466"/>
      <c r="AA19" s="466"/>
      <c r="AB19" s="466"/>
      <c r="AC19" s="466"/>
      <c r="AD19" s="466"/>
      <c r="AE19" s="466"/>
      <c r="AF19" s="466"/>
      <c r="AG19" s="466"/>
      <c r="AH19" s="467"/>
      <c r="AI19" s="467"/>
      <c r="AJ19" s="468"/>
    </row>
    <row r="20" spans="1:36" ht="2.4500000000000002" customHeight="1" x14ac:dyDescent="0.25">
      <c r="A20" s="1"/>
      <c r="B20" s="408" t="s">
        <v>387</v>
      </c>
      <c r="C20" s="391" t="s">
        <v>388</v>
      </c>
      <c r="D20" s="391" t="s">
        <v>232</v>
      </c>
      <c r="E20" s="391" t="s">
        <v>233</v>
      </c>
      <c r="F20" s="460" t="s">
        <v>567</v>
      </c>
      <c r="G20" s="391" t="s">
        <v>235</v>
      </c>
      <c r="H20" s="460" t="s">
        <v>79</v>
      </c>
      <c r="I20" s="460" t="s">
        <v>79</v>
      </c>
      <c r="J20" s="460" t="s">
        <v>389</v>
      </c>
      <c r="K20" s="460" t="s">
        <v>390</v>
      </c>
      <c r="L20" s="460" t="s">
        <v>147</v>
      </c>
      <c r="M20" s="463">
        <v>10</v>
      </c>
      <c r="N20" s="460" t="s">
        <v>82</v>
      </c>
      <c r="O20" s="460" t="s">
        <v>391</v>
      </c>
      <c r="P20" s="460" t="s">
        <v>239</v>
      </c>
      <c r="Q20" s="460" t="s">
        <v>240</v>
      </c>
      <c r="R20" s="460" t="s">
        <v>86</v>
      </c>
      <c r="S20" s="460" t="s">
        <v>135</v>
      </c>
      <c r="T20" s="402">
        <f>SUM(U20:U27)</f>
        <v>1375000</v>
      </c>
      <c r="U20" s="456">
        <f>V20</f>
        <v>525000</v>
      </c>
      <c r="V20" s="456">
        <v>525000</v>
      </c>
      <c r="W20" s="456">
        <v>0</v>
      </c>
      <c r="X20" s="456">
        <v>0</v>
      </c>
      <c r="Y20" s="456">
        <v>0</v>
      </c>
      <c r="Z20" s="456">
        <v>0</v>
      </c>
      <c r="AA20" s="456">
        <v>0</v>
      </c>
      <c r="AB20" s="456">
        <v>175000</v>
      </c>
      <c r="AC20" s="456" t="s">
        <v>87</v>
      </c>
      <c r="AD20" s="456">
        <v>0</v>
      </c>
      <c r="AE20" s="456">
        <f>V20</f>
        <v>525000</v>
      </c>
      <c r="AF20" s="456">
        <v>0</v>
      </c>
      <c r="AG20" s="383"/>
      <c r="AH20" s="395" t="s">
        <v>392</v>
      </c>
      <c r="AI20" s="395" t="s">
        <v>251</v>
      </c>
      <c r="AJ20" s="459" t="s">
        <v>490</v>
      </c>
    </row>
    <row r="21" spans="1:36" ht="27.6" customHeight="1" x14ac:dyDescent="0.25">
      <c r="A21" s="1"/>
      <c r="B21" s="428"/>
      <c r="C21" s="420"/>
      <c r="D21" s="420"/>
      <c r="E21" s="420"/>
      <c r="F21" s="461"/>
      <c r="G21" s="420"/>
      <c r="H21" s="461"/>
      <c r="I21" s="461"/>
      <c r="J21" s="461"/>
      <c r="K21" s="461"/>
      <c r="L21" s="461"/>
      <c r="M21" s="464"/>
      <c r="N21" s="461"/>
      <c r="O21" s="461"/>
      <c r="P21" s="461"/>
      <c r="Q21" s="461"/>
      <c r="R21" s="461"/>
      <c r="S21" s="461"/>
      <c r="T21" s="419"/>
      <c r="U21" s="457"/>
      <c r="V21" s="457"/>
      <c r="W21" s="457"/>
      <c r="X21" s="457"/>
      <c r="Y21" s="457"/>
      <c r="Z21" s="457"/>
      <c r="AA21" s="457"/>
      <c r="AB21" s="457"/>
      <c r="AC21" s="457"/>
      <c r="AD21" s="457"/>
      <c r="AE21" s="457"/>
      <c r="AF21" s="457"/>
      <c r="AG21" s="416"/>
      <c r="AH21" s="444"/>
      <c r="AI21" s="444"/>
      <c r="AJ21" s="445"/>
    </row>
    <row r="22" spans="1:36" ht="19.5" customHeight="1" x14ac:dyDescent="0.25">
      <c r="A22" s="1"/>
      <c r="B22" s="428"/>
      <c r="C22" s="420"/>
      <c r="D22" s="420"/>
      <c r="E22" s="420"/>
      <c r="F22" s="461"/>
      <c r="G22" s="420"/>
      <c r="H22" s="461"/>
      <c r="I22" s="461"/>
      <c r="J22" s="462"/>
      <c r="K22" s="462"/>
      <c r="L22" s="462"/>
      <c r="M22" s="465"/>
      <c r="N22" s="461"/>
      <c r="O22" s="461"/>
      <c r="P22" s="461"/>
      <c r="Q22" s="461"/>
      <c r="R22" s="461"/>
      <c r="S22" s="461"/>
      <c r="T22" s="419"/>
      <c r="U22" s="457"/>
      <c r="V22" s="457"/>
      <c r="W22" s="457"/>
      <c r="X22" s="457"/>
      <c r="Y22" s="457"/>
      <c r="Z22" s="457"/>
      <c r="AA22" s="457"/>
      <c r="AB22" s="457"/>
      <c r="AC22" s="457"/>
      <c r="AD22" s="457"/>
      <c r="AE22" s="457"/>
      <c r="AF22" s="457"/>
      <c r="AG22" s="416"/>
      <c r="AH22" s="444"/>
      <c r="AI22" s="444"/>
      <c r="AJ22" s="445"/>
    </row>
    <row r="23" spans="1:36" ht="57.6" customHeight="1" x14ac:dyDescent="0.25">
      <c r="A23" s="1"/>
      <c r="B23" s="428"/>
      <c r="C23" s="420"/>
      <c r="D23" s="420"/>
      <c r="E23" s="420"/>
      <c r="F23" s="462"/>
      <c r="G23" s="420"/>
      <c r="H23" s="462"/>
      <c r="I23" s="462"/>
      <c r="J23" s="159" t="s">
        <v>393</v>
      </c>
      <c r="K23" s="159" t="s">
        <v>394</v>
      </c>
      <c r="L23" s="159" t="s">
        <v>395</v>
      </c>
      <c r="M23" s="160">
        <v>10</v>
      </c>
      <c r="N23" s="462"/>
      <c r="O23" s="462"/>
      <c r="P23" s="462"/>
      <c r="Q23" s="462"/>
      <c r="R23" s="462"/>
      <c r="S23" s="462"/>
      <c r="T23" s="419"/>
      <c r="U23" s="458"/>
      <c r="V23" s="458"/>
      <c r="W23" s="458"/>
      <c r="X23" s="458"/>
      <c r="Y23" s="458"/>
      <c r="Z23" s="458"/>
      <c r="AA23" s="458"/>
      <c r="AB23" s="458"/>
      <c r="AC23" s="458"/>
      <c r="AD23" s="458"/>
      <c r="AE23" s="458"/>
      <c r="AF23" s="458"/>
      <c r="AG23" s="451"/>
      <c r="AH23" s="444"/>
      <c r="AI23" s="444"/>
      <c r="AJ23" s="445"/>
    </row>
    <row r="24" spans="1:36" ht="45" customHeight="1" x14ac:dyDescent="0.25">
      <c r="A24" s="1"/>
      <c r="B24" s="428"/>
      <c r="C24" s="420"/>
      <c r="D24" s="420"/>
      <c r="E24" s="420"/>
      <c r="F24" s="420" t="s">
        <v>396</v>
      </c>
      <c r="G24" s="420"/>
      <c r="H24" s="420" t="s">
        <v>79</v>
      </c>
      <c r="I24" s="420" t="s">
        <v>79</v>
      </c>
      <c r="J24" s="28" t="s">
        <v>389</v>
      </c>
      <c r="K24" s="28" t="s">
        <v>390</v>
      </c>
      <c r="L24" s="28" t="s">
        <v>147</v>
      </c>
      <c r="M24" s="118">
        <v>10</v>
      </c>
      <c r="N24" s="420" t="s">
        <v>82</v>
      </c>
      <c r="O24" s="420" t="s">
        <v>397</v>
      </c>
      <c r="P24" s="443" t="s">
        <v>239</v>
      </c>
      <c r="Q24" s="443" t="s">
        <v>240</v>
      </c>
      <c r="R24" s="443" t="s">
        <v>86</v>
      </c>
      <c r="S24" s="443" t="s">
        <v>135</v>
      </c>
      <c r="T24" s="419"/>
      <c r="U24" s="419">
        <f>V24</f>
        <v>340000</v>
      </c>
      <c r="V24" s="419">
        <v>340000</v>
      </c>
      <c r="W24" s="419">
        <v>0</v>
      </c>
      <c r="X24" s="419">
        <v>0</v>
      </c>
      <c r="Y24" s="419">
        <v>0</v>
      </c>
      <c r="Z24" s="419">
        <v>0</v>
      </c>
      <c r="AA24" s="419">
        <v>0</v>
      </c>
      <c r="AB24" s="419">
        <v>60000</v>
      </c>
      <c r="AC24" s="419" t="s">
        <v>87</v>
      </c>
      <c r="AD24" s="419">
        <v>0</v>
      </c>
      <c r="AE24" s="419">
        <f>V24</f>
        <v>340000</v>
      </c>
      <c r="AF24" s="419">
        <v>0</v>
      </c>
      <c r="AG24" s="419"/>
      <c r="AH24" s="444"/>
      <c r="AI24" s="444"/>
      <c r="AJ24" s="445"/>
    </row>
    <row r="25" spans="1:36" ht="44.1" customHeight="1" x14ac:dyDescent="0.25">
      <c r="A25" s="1"/>
      <c r="B25" s="428"/>
      <c r="C25" s="420"/>
      <c r="D25" s="420"/>
      <c r="E25" s="420"/>
      <c r="F25" s="420"/>
      <c r="G25" s="420"/>
      <c r="H25" s="420"/>
      <c r="I25" s="420"/>
      <c r="J25" s="28" t="s">
        <v>393</v>
      </c>
      <c r="K25" s="28" t="s">
        <v>394</v>
      </c>
      <c r="L25" s="28" t="s">
        <v>395</v>
      </c>
      <c r="M25" s="118">
        <v>10</v>
      </c>
      <c r="N25" s="420"/>
      <c r="O25" s="421"/>
      <c r="P25" s="443"/>
      <c r="Q25" s="443"/>
      <c r="R25" s="443"/>
      <c r="S25" s="443"/>
      <c r="T25" s="419"/>
      <c r="U25" s="419"/>
      <c r="V25" s="419"/>
      <c r="W25" s="419"/>
      <c r="X25" s="419"/>
      <c r="Y25" s="419"/>
      <c r="Z25" s="419"/>
      <c r="AA25" s="419"/>
      <c r="AB25" s="419"/>
      <c r="AC25" s="419"/>
      <c r="AD25" s="419"/>
      <c r="AE25" s="419"/>
      <c r="AF25" s="419"/>
      <c r="AG25" s="419"/>
      <c r="AH25" s="444"/>
      <c r="AI25" s="444"/>
      <c r="AJ25" s="445"/>
    </row>
    <row r="26" spans="1:36" ht="45" customHeight="1" x14ac:dyDescent="0.25">
      <c r="A26" s="1"/>
      <c r="B26" s="428"/>
      <c r="C26" s="420"/>
      <c r="D26" s="420"/>
      <c r="E26" s="420"/>
      <c r="F26" s="441" t="s">
        <v>568</v>
      </c>
      <c r="G26" s="420"/>
      <c r="H26" s="441" t="s">
        <v>79</v>
      </c>
      <c r="I26" s="441" t="s">
        <v>79</v>
      </c>
      <c r="J26" s="159" t="s">
        <v>389</v>
      </c>
      <c r="K26" s="159" t="s">
        <v>390</v>
      </c>
      <c r="L26" s="159" t="s">
        <v>147</v>
      </c>
      <c r="M26" s="160">
        <v>24</v>
      </c>
      <c r="N26" s="441" t="s">
        <v>82</v>
      </c>
      <c r="O26" s="441" t="s">
        <v>397</v>
      </c>
      <c r="P26" s="441" t="s">
        <v>239</v>
      </c>
      <c r="Q26" s="441" t="s">
        <v>240</v>
      </c>
      <c r="R26" s="441" t="s">
        <v>86</v>
      </c>
      <c r="S26" s="441" t="s">
        <v>135</v>
      </c>
      <c r="T26" s="419"/>
      <c r="U26" s="440">
        <f>V26</f>
        <v>510000</v>
      </c>
      <c r="V26" s="440">
        <v>510000</v>
      </c>
      <c r="W26" s="440">
        <v>0</v>
      </c>
      <c r="X26" s="440">
        <v>0</v>
      </c>
      <c r="Y26" s="440">
        <v>0</v>
      </c>
      <c r="Z26" s="440">
        <v>0</v>
      </c>
      <c r="AA26" s="440">
        <v>0</v>
      </c>
      <c r="AB26" s="440">
        <v>90000</v>
      </c>
      <c r="AC26" s="440" t="s">
        <v>87</v>
      </c>
      <c r="AD26" s="440">
        <v>0</v>
      </c>
      <c r="AE26" s="440">
        <f>V26</f>
        <v>510000</v>
      </c>
      <c r="AF26" s="440">
        <v>0</v>
      </c>
      <c r="AG26" s="419"/>
      <c r="AH26" s="444"/>
      <c r="AI26" s="444"/>
      <c r="AJ26" s="445"/>
    </row>
    <row r="27" spans="1:36" ht="57" customHeight="1" thickBot="1" x14ac:dyDescent="0.3">
      <c r="A27" s="1"/>
      <c r="B27" s="409"/>
      <c r="C27" s="401"/>
      <c r="D27" s="401"/>
      <c r="E27" s="401"/>
      <c r="F27" s="437"/>
      <c r="G27" s="401"/>
      <c r="H27" s="437"/>
      <c r="I27" s="437"/>
      <c r="J27" s="161" t="s">
        <v>393</v>
      </c>
      <c r="K27" s="161" t="s">
        <v>394</v>
      </c>
      <c r="L27" s="161" t="s">
        <v>395</v>
      </c>
      <c r="M27" s="162">
        <v>24</v>
      </c>
      <c r="N27" s="437"/>
      <c r="O27" s="442"/>
      <c r="P27" s="437"/>
      <c r="Q27" s="437"/>
      <c r="R27" s="437"/>
      <c r="S27" s="437"/>
      <c r="T27" s="403"/>
      <c r="U27" s="431"/>
      <c r="V27" s="431"/>
      <c r="W27" s="431"/>
      <c r="X27" s="431"/>
      <c r="Y27" s="431"/>
      <c r="Z27" s="431"/>
      <c r="AA27" s="431"/>
      <c r="AB27" s="431"/>
      <c r="AC27" s="431"/>
      <c r="AD27" s="431"/>
      <c r="AE27" s="431"/>
      <c r="AF27" s="431"/>
      <c r="AG27" s="403"/>
      <c r="AH27" s="396"/>
      <c r="AI27" s="396"/>
      <c r="AJ27" s="398"/>
    </row>
    <row r="28" spans="1:36" ht="6" customHeight="1" x14ac:dyDescent="0.25">
      <c r="A28" s="1"/>
      <c r="B28" s="408" t="s">
        <v>398</v>
      </c>
      <c r="C28" s="391" t="s">
        <v>399</v>
      </c>
      <c r="D28" s="391" t="s">
        <v>232</v>
      </c>
      <c r="E28" s="391" t="s">
        <v>233</v>
      </c>
      <c r="F28" s="389" t="s">
        <v>400</v>
      </c>
      <c r="G28" s="391" t="s">
        <v>235</v>
      </c>
      <c r="H28" s="389" t="s">
        <v>79</v>
      </c>
      <c r="I28" s="389" t="s">
        <v>79</v>
      </c>
      <c r="J28" s="389" t="s">
        <v>389</v>
      </c>
      <c r="K28" s="389" t="s">
        <v>390</v>
      </c>
      <c r="L28" s="389" t="s">
        <v>147</v>
      </c>
      <c r="M28" s="455">
        <v>28</v>
      </c>
      <c r="N28" s="389" t="s">
        <v>82</v>
      </c>
      <c r="O28" s="389" t="s">
        <v>384</v>
      </c>
      <c r="P28" s="452" t="s">
        <v>239</v>
      </c>
      <c r="Q28" s="452" t="s">
        <v>240</v>
      </c>
      <c r="R28" s="452" t="s">
        <v>86</v>
      </c>
      <c r="S28" s="452" t="s">
        <v>135</v>
      </c>
      <c r="T28" s="402">
        <f>SUM(U28:U37)</f>
        <v>6809740</v>
      </c>
      <c r="U28" s="383">
        <f>V28</f>
        <v>1521500</v>
      </c>
      <c r="V28" s="383">
        <v>1521500</v>
      </c>
      <c r="W28" s="383">
        <v>0</v>
      </c>
      <c r="X28" s="383">
        <v>0</v>
      </c>
      <c r="Y28" s="383">
        <v>0</v>
      </c>
      <c r="Z28" s="383">
        <v>0</v>
      </c>
      <c r="AA28" s="383">
        <v>0</v>
      </c>
      <c r="AB28" s="383">
        <v>268500</v>
      </c>
      <c r="AC28" s="383" t="s">
        <v>87</v>
      </c>
      <c r="AD28" s="383">
        <v>0</v>
      </c>
      <c r="AE28" s="383">
        <f>V28</f>
        <v>1521500</v>
      </c>
      <c r="AF28" s="383">
        <v>0</v>
      </c>
      <c r="AG28" s="383"/>
      <c r="AH28" s="395" t="s">
        <v>251</v>
      </c>
      <c r="AI28" s="395" t="s">
        <v>252</v>
      </c>
      <c r="AJ28" s="397">
        <v>45460</v>
      </c>
    </row>
    <row r="29" spans="1:36" ht="15" customHeight="1" x14ac:dyDescent="0.25">
      <c r="A29" s="1"/>
      <c r="B29" s="428"/>
      <c r="C29" s="420"/>
      <c r="D29" s="420"/>
      <c r="E29" s="420"/>
      <c r="F29" s="417"/>
      <c r="G29" s="420"/>
      <c r="H29" s="417"/>
      <c r="I29" s="417"/>
      <c r="J29" s="417"/>
      <c r="K29" s="417"/>
      <c r="L29" s="417"/>
      <c r="M29" s="449"/>
      <c r="N29" s="417"/>
      <c r="O29" s="417"/>
      <c r="P29" s="453"/>
      <c r="Q29" s="453"/>
      <c r="R29" s="453"/>
      <c r="S29" s="453"/>
      <c r="T29" s="419"/>
      <c r="U29" s="416"/>
      <c r="V29" s="416"/>
      <c r="W29" s="416"/>
      <c r="X29" s="416"/>
      <c r="Y29" s="416"/>
      <c r="Z29" s="416"/>
      <c r="AA29" s="416"/>
      <c r="AB29" s="416"/>
      <c r="AC29" s="416"/>
      <c r="AD29" s="416"/>
      <c r="AE29" s="416"/>
      <c r="AF29" s="416"/>
      <c r="AG29" s="416"/>
      <c r="AH29" s="444"/>
      <c r="AI29" s="444"/>
      <c r="AJ29" s="445"/>
    </row>
    <row r="30" spans="1:36" ht="25.5" customHeight="1" x14ac:dyDescent="0.25">
      <c r="A30" s="1"/>
      <c r="B30" s="428"/>
      <c r="C30" s="420"/>
      <c r="D30" s="420"/>
      <c r="E30" s="420"/>
      <c r="F30" s="417"/>
      <c r="G30" s="420"/>
      <c r="H30" s="417"/>
      <c r="I30" s="417"/>
      <c r="J30" s="447"/>
      <c r="K30" s="447"/>
      <c r="L30" s="447"/>
      <c r="M30" s="450"/>
      <c r="N30" s="417"/>
      <c r="O30" s="417"/>
      <c r="P30" s="453"/>
      <c r="Q30" s="453"/>
      <c r="R30" s="453"/>
      <c r="S30" s="453"/>
      <c r="T30" s="419"/>
      <c r="U30" s="416"/>
      <c r="V30" s="416"/>
      <c r="W30" s="416"/>
      <c r="X30" s="416"/>
      <c r="Y30" s="416"/>
      <c r="Z30" s="416"/>
      <c r="AA30" s="416"/>
      <c r="AB30" s="416"/>
      <c r="AC30" s="416"/>
      <c r="AD30" s="416"/>
      <c r="AE30" s="416"/>
      <c r="AF30" s="416"/>
      <c r="AG30" s="416"/>
      <c r="AH30" s="444"/>
      <c r="AI30" s="444"/>
      <c r="AJ30" s="445"/>
    </row>
    <row r="31" spans="1:36" ht="19.5" customHeight="1" x14ac:dyDescent="0.25">
      <c r="A31" s="1"/>
      <c r="B31" s="428"/>
      <c r="C31" s="420"/>
      <c r="D31" s="420"/>
      <c r="E31" s="420"/>
      <c r="F31" s="417"/>
      <c r="G31" s="420"/>
      <c r="H31" s="417"/>
      <c r="I31" s="417"/>
      <c r="J31" s="446" t="s">
        <v>393</v>
      </c>
      <c r="K31" s="446" t="s">
        <v>394</v>
      </c>
      <c r="L31" s="446" t="s">
        <v>395</v>
      </c>
      <c r="M31" s="448">
        <v>28</v>
      </c>
      <c r="N31" s="417"/>
      <c r="O31" s="417"/>
      <c r="P31" s="453"/>
      <c r="Q31" s="453"/>
      <c r="R31" s="453"/>
      <c r="S31" s="453"/>
      <c r="T31" s="419"/>
      <c r="U31" s="416"/>
      <c r="V31" s="416"/>
      <c r="W31" s="416"/>
      <c r="X31" s="416"/>
      <c r="Y31" s="416"/>
      <c r="Z31" s="416"/>
      <c r="AA31" s="416"/>
      <c r="AB31" s="416"/>
      <c r="AC31" s="416"/>
      <c r="AD31" s="416"/>
      <c r="AE31" s="416"/>
      <c r="AF31" s="416"/>
      <c r="AG31" s="416"/>
      <c r="AH31" s="444"/>
      <c r="AI31" s="444"/>
      <c r="AJ31" s="445"/>
    </row>
    <row r="32" spans="1:36" ht="6" customHeight="1" x14ac:dyDescent="0.25">
      <c r="A32" s="1"/>
      <c r="B32" s="428"/>
      <c r="C32" s="420"/>
      <c r="D32" s="420"/>
      <c r="E32" s="420"/>
      <c r="F32" s="417"/>
      <c r="G32" s="420"/>
      <c r="H32" s="417"/>
      <c r="I32" s="417"/>
      <c r="J32" s="417"/>
      <c r="K32" s="417"/>
      <c r="L32" s="417"/>
      <c r="M32" s="449"/>
      <c r="N32" s="417"/>
      <c r="O32" s="417"/>
      <c r="P32" s="453"/>
      <c r="Q32" s="453"/>
      <c r="R32" s="453"/>
      <c r="S32" s="453"/>
      <c r="T32" s="419"/>
      <c r="U32" s="416"/>
      <c r="V32" s="416"/>
      <c r="W32" s="416"/>
      <c r="X32" s="416"/>
      <c r="Y32" s="416"/>
      <c r="Z32" s="416"/>
      <c r="AA32" s="416"/>
      <c r="AB32" s="416"/>
      <c r="AC32" s="416"/>
      <c r="AD32" s="416"/>
      <c r="AE32" s="416"/>
      <c r="AF32" s="416"/>
      <c r="AG32" s="416"/>
      <c r="AH32" s="444"/>
      <c r="AI32" s="444"/>
      <c r="AJ32" s="445"/>
    </row>
    <row r="33" spans="1:36" ht="24.95" customHeight="1" x14ac:dyDescent="0.25">
      <c r="A33" s="1"/>
      <c r="B33" s="428"/>
      <c r="C33" s="420"/>
      <c r="D33" s="420"/>
      <c r="E33" s="420"/>
      <c r="F33" s="447"/>
      <c r="G33" s="420"/>
      <c r="H33" s="447"/>
      <c r="I33" s="447"/>
      <c r="J33" s="447"/>
      <c r="K33" s="447"/>
      <c r="L33" s="447"/>
      <c r="M33" s="450"/>
      <c r="N33" s="447"/>
      <c r="O33" s="447"/>
      <c r="P33" s="454"/>
      <c r="Q33" s="454"/>
      <c r="R33" s="454"/>
      <c r="S33" s="454"/>
      <c r="T33" s="419"/>
      <c r="U33" s="451"/>
      <c r="V33" s="451"/>
      <c r="W33" s="451"/>
      <c r="X33" s="451"/>
      <c r="Y33" s="451"/>
      <c r="Z33" s="451"/>
      <c r="AA33" s="451"/>
      <c r="AB33" s="451"/>
      <c r="AC33" s="451"/>
      <c r="AD33" s="451"/>
      <c r="AE33" s="451"/>
      <c r="AF33" s="451"/>
      <c r="AG33" s="451"/>
      <c r="AH33" s="444"/>
      <c r="AI33" s="444"/>
      <c r="AJ33" s="445"/>
    </row>
    <row r="34" spans="1:36" ht="50.45" customHeight="1" x14ac:dyDescent="0.25">
      <c r="A34" s="1"/>
      <c r="B34" s="428"/>
      <c r="C34" s="420"/>
      <c r="D34" s="420"/>
      <c r="E34" s="420"/>
      <c r="F34" s="420" t="s">
        <v>401</v>
      </c>
      <c r="G34" s="420"/>
      <c r="H34" s="420" t="s">
        <v>79</v>
      </c>
      <c r="I34" s="420" t="s">
        <v>79</v>
      </c>
      <c r="J34" s="28" t="s">
        <v>389</v>
      </c>
      <c r="K34" s="28" t="s">
        <v>390</v>
      </c>
      <c r="L34" s="28" t="s">
        <v>147</v>
      </c>
      <c r="M34" s="118">
        <v>46</v>
      </c>
      <c r="N34" s="420" t="s">
        <v>82</v>
      </c>
      <c r="O34" s="420" t="s">
        <v>94</v>
      </c>
      <c r="P34" s="443" t="s">
        <v>239</v>
      </c>
      <c r="Q34" s="443" t="s">
        <v>240</v>
      </c>
      <c r="R34" s="443" t="s">
        <v>86</v>
      </c>
      <c r="S34" s="443" t="s">
        <v>135</v>
      </c>
      <c r="T34" s="419"/>
      <c r="U34" s="419">
        <f>V34</f>
        <v>2372000</v>
      </c>
      <c r="V34" s="419">
        <v>2372000</v>
      </c>
      <c r="W34" s="419">
        <v>0</v>
      </c>
      <c r="X34" s="419">
        <v>0</v>
      </c>
      <c r="Y34" s="419">
        <v>0</v>
      </c>
      <c r="Z34" s="419">
        <v>0</v>
      </c>
      <c r="AA34" s="419">
        <v>0</v>
      </c>
      <c r="AB34" s="419">
        <v>418677</v>
      </c>
      <c r="AC34" s="419" t="s">
        <v>87</v>
      </c>
      <c r="AD34" s="419">
        <v>0</v>
      </c>
      <c r="AE34" s="419">
        <f>V34</f>
        <v>2372000</v>
      </c>
      <c r="AF34" s="419">
        <v>0</v>
      </c>
      <c r="AG34" s="419"/>
      <c r="AH34" s="444"/>
      <c r="AI34" s="444"/>
      <c r="AJ34" s="445"/>
    </row>
    <row r="35" spans="1:36" ht="50.45" customHeight="1" x14ac:dyDescent="0.25">
      <c r="A35" s="1"/>
      <c r="B35" s="428"/>
      <c r="C35" s="420"/>
      <c r="D35" s="420"/>
      <c r="E35" s="420"/>
      <c r="F35" s="420"/>
      <c r="G35" s="420"/>
      <c r="H35" s="420"/>
      <c r="I35" s="420"/>
      <c r="J35" s="28" t="s">
        <v>393</v>
      </c>
      <c r="K35" s="28" t="s">
        <v>394</v>
      </c>
      <c r="L35" s="28" t="s">
        <v>395</v>
      </c>
      <c r="M35" s="118">
        <v>46</v>
      </c>
      <c r="N35" s="420"/>
      <c r="O35" s="421"/>
      <c r="P35" s="443"/>
      <c r="Q35" s="443"/>
      <c r="R35" s="443"/>
      <c r="S35" s="443"/>
      <c r="T35" s="419"/>
      <c r="U35" s="419"/>
      <c r="V35" s="419"/>
      <c r="W35" s="419"/>
      <c r="X35" s="419"/>
      <c r="Y35" s="419"/>
      <c r="Z35" s="419"/>
      <c r="AA35" s="419"/>
      <c r="AB35" s="419"/>
      <c r="AC35" s="419"/>
      <c r="AD35" s="419"/>
      <c r="AE35" s="419"/>
      <c r="AF35" s="419"/>
      <c r="AG35" s="419"/>
      <c r="AH35" s="444"/>
      <c r="AI35" s="444"/>
      <c r="AJ35" s="445"/>
    </row>
    <row r="36" spans="1:36" ht="50.45" customHeight="1" x14ac:dyDescent="0.25">
      <c r="A36" s="1"/>
      <c r="B36" s="428"/>
      <c r="C36" s="420"/>
      <c r="D36" s="420"/>
      <c r="E36" s="420"/>
      <c r="F36" s="441" t="s">
        <v>569</v>
      </c>
      <c r="G36" s="420"/>
      <c r="H36" s="441" t="s">
        <v>79</v>
      </c>
      <c r="I36" s="441" t="s">
        <v>79</v>
      </c>
      <c r="J36" s="159" t="s">
        <v>389</v>
      </c>
      <c r="K36" s="159" t="s">
        <v>390</v>
      </c>
      <c r="L36" s="159" t="s">
        <v>147</v>
      </c>
      <c r="M36" s="160">
        <v>50</v>
      </c>
      <c r="N36" s="441" t="s">
        <v>82</v>
      </c>
      <c r="O36" s="441" t="s">
        <v>97</v>
      </c>
      <c r="P36" s="441" t="s">
        <v>239</v>
      </c>
      <c r="Q36" s="441" t="s">
        <v>240</v>
      </c>
      <c r="R36" s="441" t="s">
        <v>86</v>
      </c>
      <c r="S36" s="441" t="s">
        <v>135</v>
      </c>
      <c r="T36" s="419"/>
      <c r="U36" s="440">
        <f>V36</f>
        <v>2916240</v>
      </c>
      <c r="V36" s="440">
        <v>2916240</v>
      </c>
      <c r="W36" s="440">
        <v>0</v>
      </c>
      <c r="X36" s="440">
        <v>0</v>
      </c>
      <c r="Y36" s="440">
        <v>0</v>
      </c>
      <c r="Z36" s="440">
        <v>0</v>
      </c>
      <c r="AA36" s="440">
        <v>0</v>
      </c>
      <c r="AB36" s="440">
        <v>514631</v>
      </c>
      <c r="AC36" s="440" t="s">
        <v>87</v>
      </c>
      <c r="AD36" s="440">
        <v>0</v>
      </c>
      <c r="AE36" s="440">
        <f>V36</f>
        <v>2916240</v>
      </c>
      <c r="AF36" s="440">
        <v>0</v>
      </c>
      <c r="AG36" s="419"/>
      <c r="AH36" s="444"/>
      <c r="AI36" s="444"/>
      <c r="AJ36" s="445"/>
    </row>
    <row r="37" spans="1:36" ht="58.5" customHeight="1" thickBot="1" x14ac:dyDescent="0.3">
      <c r="A37" s="1"/>
      <c r="B37" s="409"/>
      <c r="C37" s="401"/>
      <c r="D37" s="401"/>
      <c r="E37" s="401"/>
      <c r="F37" s="437"/>
      <c r="G37" s="401"/>
      <c r="H37" s="437"/>
      <c r="I37" s="437"/>
      <c r="J37" s="161" t="s">
        <v>393</v>
      </c>
      <c r="K37" s="161" t="s">
        <v>394</v>
      </c>
      <c r="L37" s="161" t="s">
        <v>395</v>
      </c>
      <c r="M37" s="162">
        <v>50</v>
      </c>
      <c r="N37" s="437"/>
      <c r="O37" s="442"/>
      <c r="P37" s="437"/>
      <c r="Q37" s="437"/>
      <c r="R37" s="437"/>
      <c r="S37" s="437"/>
      <c r="T37" s="403"/>
      <c r="U37" s="431"/>
      <c r="V37" s="431"/>
      <c r="W37" s="431"/>
      <c r="X37" s="431"/>
      <c r="Y37" s="431"/>
      <c r="Z37" s="431"/>
      <c r="AA37" s="431"/>
      <c r="AB37" s="431"/>
      <c r="AC37" s="431"/>
      <c r="AD37" s="431"/>
      <c r="AE37" s="431"/>
      <c r="AF37" s="431"/>
      <c r="AG37" s="403"/>
      <c r="AH37" s="396"/>
      <c r="AI37" s="396"/>
      <c r="AJ37" s="398"/>
    </row>
    <row r="38" spans="1:36" ht="39.950000000000003" customHeight="1" x14ac:dyDescent="0.25">
      <c r="A38" s="1"/>
      <c r="B38" s="438" t="s">
        <v>570</v>
      </c>
      <c r="C38" s="436" t="s">
        <v>402</v>
      </c>
      <c r="D38" s="436" t="s">
        <v>232</v>
      </c>
      <c r="E38" s="436" t="s">
        <v>233</v>
      </c>
      <c r="F38" s="436" t="s">
        <v>403</v>
      </c>
      <c r="G38" s="436" t="s">
        <v>404</v>
      </c>
      <c r="H38" s="436" t="s">
        <v>79</v>
      </c>
      <c r="I38" s="436" t="s">
        <v>79</v>
      </c>
      <c r="J38" s="163" t="s">
        <v>405</v>
      </c>
      <c r="K38" s="163" t="s">
        <v>406</v>
      </c>
      <c r="L38" s="163" t="s">
        <v>395</v>
      </c>
      <c r="M38" s="164">
        <v>45</v>
      </c>
      <c r="N38" s="436" t="s">
        <v>82</v>
      </c>
      <c r="O38" s="436" t="s">
        <v>99</v>
      </c>
      <c r="P38" s="436" t="s">
        <v>239</v>
      </c>
      <c r="Q38" s="436" t="s">
        <v>240</v>
      </c>
      <c r="R38" s="436" t="s">
        <v>86</v>
      </c>
      <c r="S38" s="436" t="s">
        <v>135</v>
      </c>
      <c r="T38" s="430">
        <f>U38</f>
        <v>733125</v>
      </c>
      <c r="U38" s="430">
        <f>V38</f>
        <v>733125</v>
      </c>
      <c r="V38" s="430">
        <v>733125</v>
      </c>
      <c r="W38" s="430">
        <v>0</v>
      </c>
      <c r="X38" s="430">
        <v>0</v>
      </c>
      <c r="Y38" s="430">
        <v>0</v>
      </c>
      <c r="Z38" s="430">
        <v>0</v>
      </c>
      <c r="AA38" s="430">
        <v>0</v>
      </c>
      <c r="AB38" s="430">
        <v>129375</v>
      </c>
      <c r="AC38" s="430" t="s">
        <v>87</v>
      </c>
      <c r="AD38" s="430">
        <v>0</v>
      </c>
      <c r="AE38" s="430">
        <f>V38</f>
        <v>733125</v>
      </c>
      <c r="AF38" s="430">
        <v>0</v>
      </c>
      <c r="AG38" s="430"/>
      <c r="AH38" s="432" t="s">
        <v>251</v>
      </c>
      <c r="AI38" s="432" t="s">
        <v>252</v>
      </c>
      <c r="AJ38" s="434">
        <v>45454</v>
      </c>
    </row>
    <row r="39" spans="1:36" ht="42.95" customHeight="1" thickBot="1" x14ac:dyDescent="0.3">
      <c r="A39" s="1"/>
      <c r="B39" s="439"/>
      <c r="C39" s="437"/>
      <c r="D39" s="437"/>
      <c r="E39" s="437"/>
      <c r="F39" s="437"/>
      <c r="G39" s="437"/>
      <c r="H39" s="437"/>
      <c r="I39" s="437"/>
      <c r="J39" s="161" t="s">
        <v>407</v>
      </c>
      <c r="K39" s="161" t="s">
        <v>408</v>
      </c>
      <c r="L39" s="161" t="s">
        <v>89</v>
      </c>
      <c r="M39" s="162">
        <v>45</v>
      </c>
      <c r="N39" s="437"/>
      <c r="O39" s="437"/>
      <c r="P39" s="437"/>
      <c r="Q39" s="437"/>
      <c r="R39" s="437"/>
      <c r="S39" s="437"/>
      <c r="T39" s="431"/>
      <c r="U39" s="431"/>
      <c r="V39" s="431"/>
      <c r="W39" s="431"/>
      <c r="X39" s="431"/>
      <c r="Y39" s="431"/>
      <c r="Z39" s="431"/>
      <c r="AA39" s="431"/>
      <c r="AB39" s="431"/>
      <c r="AC39" s="431"/>
      <c r="AD39" s="431"/>
      <c r="AE39" s="431"/>
      <c r="AF39" s="431"/>
      <c r="AG39" s="431"/>
      <c r="AH39" s="433"/>
      <c r="AI39" s="433"/>
      <c r="AJ39" s="435"/>
    </row>
    <row r="40" spans="1:36" ht="9.6" customHeight="1" x14ac:dyDescent="0.25">
      <c r="A40" s="1"/>
      <c r="B40" s="408" t="s">
        <v>409</v>
      </c>
      <c r="C40" s="391" t="s">
        <v>410</v>
      </c>
      <c r="D40" s="391" t="s">
        <v>232</v>
      </c>
      <c r="E40" s="391" t="s">
        <v>233</v>
      </c>
      <c r="F40" s="391" t="s">
        <v>411</v>
      </c>
      <c r="G40" s="391" t="s">
        <v>235</v>
      </c>
      <c r="H40" s="391" t="s">
        <v>79</v>
      </c>
      <c r="I40" s="391" t="s">
        <v>79</v>
      </c>
      <c r="J40" s="391" t="s">
        <v>389</v>
      </c>
      <c r="K40" s="391" t="s">
        <v>390</v>
      </c>
      <c r="L40" s="391" t="s">
        <v>147</v>
      </c>
      <c r="M40" s="429">
        <v>45</v>
      </c>
      <c r="N40" s="391" t="s">
        <v>82</v>
      </c>
      <c r="O40" s="391" t="s">
        <v>83</v>
      </c>
      <c r="P40" s="391" t="s">
        <v>239</v>
      </c>
      <c r="Q40" s="391" t="s">
        <v>240</v>
      </c>
      <c r="R40" s="391" t="s">
        <v>86</v>
      </c>
      <c r="S40" s="391" t="s">
        <v>135</v>
      </c>
      <c r="T40" s="402">
        <f>U44+U40</f>
        <v>2186100</v>
      </c>
      <c r="U40" s="402">
        <f>V40</f>
        <v>2079000</v>
      </c>
      <c r="V40" s="402">
        <v>2079000</v>
      </c>
      <c r="W40" s="402">
        <v>0</v>
      </c>
      <c r="X40" s="402">
        <v>0</v>
      </c>
      <c r="Y40" s="402">
        <v>0</v>
      </c>
      <c r="Z40" s="402">
        <v>0</v>
      </c>
      <c r="AA40" s="402">
        <v>0</v>
      </c>
      <c r="AB40" s="402">
        <v>366883</v>
      </c>
      <c r="AC40" s="402" t="s">
        <v>87</v>
      </c>
      <c r="AD40" s="402">
        <v>0</v>
      </c>
      <c r="AE40" s="402">
        <f>V40</f>
        <v>2079000</v>
      </c>
      <c r="AF40" s="402">
        <v>0</v>
      </c>
      <c r="AG40" s="402"/>
      <c r="AH40" s="385" t="s">
        <v>412</v>
      </c>
      <c r="AI40" s="385" t="s">
        <v>413</v>
      </c>
      <c r="AJ40" s="426">
        <v>45545</v>
      </c>
    </row>
    <row r="41" spans="1:36" ht="33" customHeight="1" x14ac:dyDescent="0.25">
      <c r="A41" s="1"/>
      <c r="B41" s="428"/>
      <c r="C41" s="420"/>
      <c r="D41" s="420"/>
      <c r="E41" s="420"/>
      <c r="F41" s="420"/>
      <c r="G41" s="420"/>
      <c r="H41" s="420"/>
      <c r="I41" s="420"/>
      <c r="J41" s="420"/>
      <c r="K41" s="420"/>
      <c r="L41" s="420"/>
      <c r="M41" s="421"/>
      <c r="N41" s="420"/>
      <c r="O41" s="420"/>
      <c r="P41" s="420"/>
      <c r="Q41" s="420"/>
      <c r="R41" s="420"/>
      <c r="S41" s="420"/>
      <c r="T41" s="419"/>
      <c r="U41" s="419"/>
      <c r="V41" s="419"/>
      <c r="W41" s="419"/>
      <c r="X41" s="419"/>
      <c r="Y41" s="419"/>
      <c r="Z41" s="419"/>
      <c r="AA41" s="419"/>
      <c r="AB41" s="419"/>
      <c r="AC41" s="419"/>
      <c r="AD41" s="419"/>
      <c r="AE41" s="419"/>
      <c r="AF41" s="419"/>
      <c r="AG41" s="419"/>
      <c r="AH41" s="422"/>
      <c r="AI41" s="422"/>
      <c r="AJ41" s="427"/>
    </row>
    <row r="42" spans="1:36" ht="0.6" customHeight="1" x14ac:dyDescent="0.25">
      <c r="A42" s="1"/>
      <c r="B42" s="428"/>
      <c r="C42" s="420"/>
      <c r="D42" s="420"/>
      <c r="E42" s="420"/>
      <c r="F42" s="420"/>
      <c r="G42" s="420"/>
      <c r="H42" s="420"/>
      <c r="I42" s="420"/>
      <c r="J42" s="420"/>
      <c r="K42" s="420"/>
      <c r="L42" s="420"/>
      <c r="M42" s="421"/>
      <c r="N42" s="420"/>
      <c r="O42" s="420"/>
      <c r="P42" s="420"/>
      <c r="Q42" s="420"/>
      <c r="R42" s="420"/>
      <c r="S42" s="420"/>
      <c r="T42" s="419"/>
      <c r="U42" s="419"/>
      <c r="V42" s="419"/>
      <c r="W42" s="419"/>
      <c r="X42" s="419"/>
      <c r="Y42" s="419"/>
      <c r="Z42" s="419"/>
      <c r="AA42" s="419"/>
      <c r="AB42" s="419"/>
      <c r="AC42" s="419"/>
      <c r="AD42" s="419"/>
      <c r="AE42" s="419"/>
      <c r="AF42" s="419"/>
      <c r="AG42" s="419"/>
      <c r="AH42" s="422"/>
      <c r="AI42" s="422"/>
      <c r="AJ42" s="427"/>
    </row>
    <row r="43" spans="1:36" ht="50.45" customHeight="1" x14ac:dyDescent="0.25">
      <c r="A43" s="1"/>
      <c r="B43" s="428"/>
      <c r="C43" s="420"/>
      <c r="D43" s="420"/>
      <c r="E43" s="420"/>
      <c r="F43" s="420"/>
      <c r="G43" s="420"/>
      <c r="H43" s="420"/>
      <c r="I43" s="420"/>
      <c r="J43" s="28" t="s">
        <v>393</v>
      </c>
      <c r="K43" s="28" t="s">
        <v>394</v>
      </c>
      <c r="L43" s="28" t="s">
        <v>395</v>
      </c>
      <c r="M43" s="118">
        <v>45</v>
      </c>
      <c r="N43" s="420"/>
      <c r="O43" s="420"/>
      <c r="P43" s="420"/>
      <c r="Q43" s="420"/>
      <c r="R43" s="420"/>
      <c r="S43" s="420"/>
      <c r="T43" s="419"/>
      <c r="U43" s="419"/>
      <c r="V43" s="419"/>
      <c r="W43" s="419"/>
      <c r="X43" s="419"/>
      <c r="Y43" s="419"/>
      <c r="Z43" s="419"/>
      <c r="AA43" s="419"/>
      <c r="AB43" s="419"/>
      <c r="AC43" s="419"/>
      <c r="AD43" s="419"/>
      <c r="AE43" s="419"/>
      <c r="AF43" s="419"/>
      <c r="AG43" s="419"/>
      <c r="AH43" s="422"/>
      <c r="AI43" s="422"/>
      <c r="AJ43" s="427"/>
    </row>
    <row r="44" spans="1:36" ht="50.45" customHeight="1" x14ac:dyDescent="0.25">
      <c r="A44" s="1"/>
      <c r="B44" s="428"/>
      <c r="C44" s="420"/>
      <c r="D44" s="420"/>
      <c r="E44" s="420"/>
      <c r="F44" s="420" t="s">
        <v>414</v>
      </c>
      <c r="G44" s="420"/>
      <c r="H44" s="420" t="s">
        <v>79</v>
      </c>
      <c r="I44" s="420" t="s">
        <v>79</v>
      </c>
      <c r="J44" s="28" t="s">
        <v>389</v>
      </c>
      <c r="K44" s="28" t="s">
        <v>390</v>
      </c>
      <c r="L44" s="28" t="s">
        <v>147</v>
      </c>
      <c r="M44" s="118">
        <v>4</v>
      </c>
      <c r="N44" s="420" t="s">
        <v>82</v>
      </c>
      <c r="O44" s="420" t="s">
        <v>415</v>
      </c>
      <c r="P44" s="420" t="s">
        <v>239</v>
      </c>
      <c r="Q44" s="420" t="s">
        <v>240</v>
      </c>
      <c r="R44" s="420" t="s">
        <v>86</v>
      </c>
      <c r="S44" s="420" t="s">
        <v>135</v>
      </c>
      <c r="T44" s="419"/>
      <c r="U44" s="419">
        <f>V44</f>
        <v>107100</v>
      </c>
      <c r="V44" s="419">
        <v>107100</v>
      </c>
      <c r="W44" s="419">
        <v>0</v>
      </c>
      <c r="X44" s="419">
        <v>0</v>
      </c>
      <c r="Y44" s="419">
        <v>0</v>
      </c>
      <c r="Z44" s="419">
        <v>0</v>
      </c>
      <c r="AA44" s="419">
        <v>0</v>
      </c>
      <c r="AB44" s="419">
        <v>18900</v>
      </c>
      <c r="AC44" s="419" t="s">
        <v>87</v>
      </c>
      <c r="AD44" s="419">
        <v>0</v>
      </c>
      <c r="AE44" s="419">
        <f>V44</f>
        <v>107100</v>
      </c>
      <c r="AF44" s="419">
        <v>0</v>
      </c>
      <c r="AG44" s="419"/>
      <c r="AH44" s="422"/>
      <c r="AI44" s="422"/>
      <c r="AJ44" s="427"/>
    </row>
    <row r="45" spans="1:36" ht="50.45" customHeight="1" thickBot="1" x14ac:dyDescent="0.3">
      <c r="A45" s="1"/>
      <c r="B45" s="409"/>
      <c r="C45" s="401"/>
      <c r="D45" s="401"/>
      <c r="E45" s="401"/>
      <c r="F45" s="401"/>
      <c r="G45" s="401"/>
      <c r="H45" s="401"/>
      <c r="I45" s="401"/>
      <c r="J45" s="29" t="s">
        <v>393</v>
      </c>
      <c r="K45" s="29" t="s">
        <v>394</v>
      </c>
      <c r="L45" s="29" t="s">
        <v>395</v>
      </c>
      <c r="M45" s="30">
        <v>4</v>
      </c>
      <c r="N45" s="401"/>
      <c r="O45" s="392"/>
      <c r="P45" s="401"/>
      <c r="Q45" s="401"/>
      <c r="R45" s="401"/>
      <c r="S45" s="401"/>
      <c r="T45" s="403"/>
      <c r="U45" s="403"/>
      <c r="V45" s="403"/>
      <c r="W45" s="403"/>
      <c r="X45" s="403"/>
      <c r="Y45" s="403"/>
      <c r="Z45" s="403"/>
      <c r="AA45" s="403"/>
      <c r="AB45" s="403"/>
      <c r="AC45" s="403"/>
      <c r="AD45" s="403"/>
      <c r="AE45" s="403"/>
      <c r="AF45" s="403"/>
      <c r="AG45" s="403"/>
      <c r="AH45" s="386"/>
      <c r="AI45" s="386"/>
      <c r="AJ45" s="388"/>
    </row>
    <row r="46" spans="1:36" ht="50.45" customHeight="1" x14ac:dyDescent="0.25">
      <c r="A46" s="1"/>
      <c r="B46" s="408" t="s">
        <v>416</v>
      </c>
      <c r="C46" s="391" t="s">
        <v>417</v>
      </c>
      <c r="D46" s="391" t="s">
        <v>232</v>
      </c>
      <c r="E46" s="391" t="s">
        <v>233</v>
      </c>
      <c r="F46" s="391" t="s">
        <v>418</v>
      </c>
      <c r="G46" s="391" t="s">
        <v>235</v>
      </c>
      <c r="H46" s="391" t="s">
        <v>79</v>
      </c>
      <c r="I46" s="391" t="s">
        <v>79</v>
      </c>
      <c r="J46" s="26" t="s">
        <v>419</v>
      </c>
      <c r="K46" s="26" t="s">
        <v>420</v>
      </c>
      <c r="L46" s="26" t="s">
        <v>147</v>
      </c>
      <c r="M46" s="27">
        <v>100</v>
      </c>
      <c r="N46" s="391" t="s">
        <v>82</v>
      </c>
      <c r="O46" s="391" t="s">
        <v>100</v>
      </c>
      <c r="P46" s="391" t="s">
        <v>239</v>
      </c>
      <c r="Q46" s="391" t="s">
        <v>240</v>
      </c>
      <c r="R46" s="391" t="s">
        <v>86</v>
      </c>
      <c r="S46" s="391" t="s">
        <v>135</v>
      </c>
      <c r="T46" s="402">
        <f>U46+U48</f>
        <v>1482603</v>
      </c>
      <c r="U46" s="402">
        <f>V46</f>
        <v>700000</v>
      </c>
      <c r="V46" s="402">
        <v>700000</v>
      </c>
      <c r="W46" s="402">
        <v>0</v>
      </c>
      <c r="X46" s="402">
        <v>0</v>
      </c>
      <c r="Y46" s="402">
        <v>0</v>
      </c>
      <c r="Z46" s="402">
        <v>0</v>
      </c>
      <c r="AA46" s="402">
        <v>0</v>
      </c>
      <c r="AB46" s="402">
        <v>300000</v>
      </c>
      <c r="AC46" s="402" t="s">
        <v>87</v>
      </c>
      <c r="AD46" s="402">
        <v>0</v>
      </c>
      <c r="AE46" s="402">
        <f>V46</f>
        <v>700000</v>
      </c>
      <c r="AF46" s="402">
        <v>0</v>
      </c>
      <c r="AG46" s="402"/>
      <c r="AH46" s="423" t="s">
        <v>412</v>
      </c>
      <c r="AI46" s="385" t="s">
        <v>413</v>
      </c>
      <c r="AJ46" s="426">
        <v>45545</v>
      </c>
    </row>
    <row r="47" spans="1:36" ht="50.45" customHeight="1" x14ac:dyDescent="0.25">
      <c r="A47" s="1"/>
      <c r="B47" s="428"/>
      <c r="C47" s="420"/>
      <c r="D47" s="420"/>
      <c r="E47" s="420"/>
      <c r="F47" s="420"/>
      <c r="G47" s="420"/>
      <c r="H47" s="420"/>
      <c r="I47" s="420"/>
      <c r="J47" s="28" t="s">
        <v>421</v>
      </c>
      <c r="K47" s="28" t="s">
        <v>422</v>
      </c>
      <c r="L47" s="28" t="s">
        <v>395</v>
      </c>
      <c r="M47" s="118">
        <v>100</v>
      </c>
      <c r="N47" s="420"/>
      <c r="O47" s="421"/>
      <c r="P47" s="420"/>
      <c r="Q47" s="420"/>
      <c r="R47" s="420"/>
      <c r="S47" s="420"/>
      <c r="T47" s="419"/>
      <c r="U47" s="419"/>
      <c r="V47" s="419"/>
      <c r="W47" s="419"/>
      <c r="X47" s="419"/>
      <c r="Y47" s="419"/>
      <c r="Z47" s="419"/>
      <c r="AA47" s="419"/>
      <c r="AB47" s="419"/>
      <c r="AC47" s="419"/>
      <c r="AD47" s="419"/>
      <c r="AE47" s="419"/>
      <c r="AF47" s="419"/>
      <c r="AG47" s="419"/>
      <c r="AH47" s="424"/>
      <c r="AI47" s="422"/>
      <c r="AJ47" s="427"/>
    </row>
    <row r="48" spans="1:36" ht="44.1" customHeight="1" x14ac:dyDescent="0.25">
      <c r="A48" s="1"/>
      <c r="B48" s="428"/>
      <c r="C48" s="420"/>
      <c r="D48" s="420"/>
      <c r="E48" s="420"/>
      <c r="F48" s="420" t="s">
        <v>423</v>
      </c>
      <c r="G48" s="420"/>
      <c r="H48" s="420" t="s">
        <v>79</v>
      </c>
      <c r="I48" s="420" t="s">
        <v>79</v>
      </c>
      <c r="J48" s="28" t="s">
        <v>419</v>
      </c>
      <c r="K48" s="28" t="s">
        <v>420</v>
      </c>
      <c r="L48" s="28" t="s">
        <v>147</v>
      </c>
      <c r="M48" s="118">
        <v>55</v>
      </c>
      <c r="N48" s="420" t="s">
        <v>82</v>
      </c>
      <c r="O48" s="420" t="s">
        <v>83</v>
      </c>
      <c r="P48" s="420" t="s">
        <v>239</v>
      </c>
      <c r="Q48" s="420" t="s">
        <v>240</v>
      </c>
      <c r="R48" s="420" t="s">
        <v>86</v>
      </c>
      <c r="S48" s="420" t="s">
        <v>135</v>
      </c>
      <c r="T48" s="419"/>
      <c r="U48" s="419">
        <f>V48</f>
        <v>782603</v>
      </c>
      <c r="V48" s="419">
        <v>782603</v>
      </c>
      <c r="W48" s="419">
        <v>0</v>
      </c>
      <c r="X48" s="419">
        <v>0</v>
      </c>
      <c r="Y48" s="419">
        <v>0</v>
      </c>
      <c r="Z48" s="419">
        <v>0</v>
      </c>
      <c r="AA48" s="419">
        <v>0</v>
      </c>
      <c r="AB48" s="419">
        <v>138107</v>
      </c>
      <c r="AC48" s="419" t="s">
        <v>87</v>
      </c>
      <c r="AD48" s="419">
        <v>0</v>
      </c>
      <c r="AE48" s="419">
        <f>V48</f>
        <v>782603</v>
      </c>
      <c r="AF48" s="419">
        <v>0</v>
      </c>
      <c r="AG48" s="419"/>
      <c r="AH48" s="424"/>
      <c r="AI48" s="422"/>
      <c r="AJ48" s="427"/>
    </row>
    <row r="49" spans="1:36" ht="50.45" customHeight="1" thickBot="1" x14ac:dyDescent="0.3">
      <c r="A49" s="1"/>
      <c r="B49" s="409"/>
      <c r="C49" s="401"/>
      <c r="D49" s="401"/>
      <c r="E49" s="401"/>
      <c r="F49" s="401"/>
      <c r="G49" s="401"/>
      <c r="H49" s="401"/>
      <c r="I49" s="401"/>
      <c r="J49" s="29" t="s">
        <v>421</v>
      </c>
      <c r="K49" s="29" t="s">
        <v>422</v>
      </c>
      <c r="L49" s="29" t="s">
        <v>395</v>
      </c>
      <c r="M49" s="30">
        <v>55</v>
      </c>
      <c r="N49" s="401"/>
      <c r="O49" s="401"/>
      <c r="P49" s="401"/>
      <c r="Q49" s="401"/>
      <c r="R49" s="401"/>
      <c r="S49" s="401"/>
      <c r="T49" s="403"/>
      <c r="U49" s="403"/>
      <c r="V49" s="403"/>
      <c r="W49" s="403"/>
      <c r="X49" s="403"/>
      <c r="Y49" s="403"/>
      <c r="Z49" s="403"/>
      <c r="AA49" s="403"/>
      <c r="AB49" s="403"/>
      <c r="AC49" s="403"/>
      <c r="AD49" s="403"/>
      <c r="AE49" s="403"/>
      <c r="AF49" s="403"/>
      <c r="AG49" s="403"/>
      <c r="AH49" s="425"/>
      <c r="AI49" s="386"/>
      <c r="AJ49" s="388"/>
    </row>
    <row r="50" spans="1:36" ht="50.45" customHeight="1" x14ac:dyDescent="0.25">
      <c r="A50" s="1"/>
      <c r="B50" s="399" t="s">
        <v>424</v>
      </c>
      <c r="C50" s="389" t="s">
        <v>425</v>
      </c>
      <c r="D50" s="391" t="s">
        <v>232</v>
      </c>
      <c r="E50" s="391" t="s">
        <v>233</v>
      </c>
      <c r="F50" s="389" t="s">
        <v>426</v>
      </c>
      <c r="G50" s="389" t="s">
        <v>235</v>
      </c>
      <c r="H50" s="389" t="s">
        <v>79</v>
      </c>
      <c r="I50" s="389" t="s">
        <v>79</v>
      </c>
      <c r="J50" s="26" t="s">
        <v>419</v>
      </c>
      <c r="K50" s="26" t="s">
        <v>420</v>
      </c>
      <c r="L50" s="26" t="s">
        <v>147</v>
      </c>
      <c r="M50" s="27">
        <v>20</v>
      </c>
      <c r="N50" s="391" t="s">
        <v>82</v>
      </c>
      <c r="O50" s="391" t="s">
        <v>415</v>
      </c>
      <c r="P50" s="391" t="s">
        <v>239</v>
      </c>
      <c r="Q50" s="391" t="s">
        <v>240</v>
      </c>
      <c r="R50" s="391" t="s">
        <v>86</v>
      </c>
      <c r="S50" s="391" t="s">
        <v>135</v>
      </c>
      <c r="T50" s="383">
        <f>U50</f>
        <v>595000</v>
      </c>
      <c r="U50" s="383">
        <f>V50</f>
        <v>595000</v>
      </c>
      <c r="V50" s="383">
        <v>595000</v>
      </c>
      <c r="W50" s="383">
        <v>0</v>
      </c>
      <c r="X50" s="383">
        <v>0</v>
      </c>
      <c r="Y50" s="383">
        <v>0</v>
      </c>
      <c r="Z50" s="383">
        <v>0</v>
      </c>
      <c r="AA50" s="383">
        <v>0</v>
      </c>
      <c r="AB50" s="383">
        <v>105000</v>
      </c>
      <c r="AC50" s="383" t="s">
        <v>87</v>
      </c>
      <c r="AD50" s="383">
        <v>0</v>
      </c>
      <c r="AE50" s="383">
        <f>V50</f>
        <v>595000</v>
      </c>
      <c r="AF50" s="383">
        <v>0</v>
      </c>
      <c r="AG50" s="383"/>
      <c r="AH50" s="385" t="s">
        <v>427</v>
      </c>
      <c r="AI50" s="385" t="s">
        <v>428</v>
      </c>
      <c r="AJ50" s="412"/>
    </row>
    <row r="51" spans="1:36" ht="50.45" customHeight="1" thickBot="1" x14ac:dyDescent="0.3">
      <c r="A51" s="1"/>
      <c r="B51" s="400"/>
      <c r="C51" s="390"/>
      <c r="D51" s="401"/>
      <c r="E51" s="401"/>
      <c r="F51" s="390"/>
      <c r="G51" s="390"/>
      <c r="H51" s="390"/>
      <c r="I51" s="390"/>
      <c r="J51" s="29" t="s">
        <v>421</v>
      </c>
      <c r="K51" s="29" t="s">
        <v>422</v>
      </c>
      <c r="L51" s="29" t="s">
        <v>395</v>
      </c>
      <c r="M51" s="30">
        <v>20</v>
      </c>
      <c r="N51" s="401"/>
      <c r="O51" s="392"/>
      <c r="P51" s="401"/>
      <c r="Q51" s="401"/>
      <c r="R51" s="401"/>
      <c r="S51" s="401"/>
      <c r="T51" s="384"/>
      <c r="U51" s="384"/>
      <c r="V51" s="384"/>
      <c r="W51" s="384"/>
      <c r="X51" s="384"/>
      <c r="Y51" s="384"/>
      <c r="Z51" s="384"/>
      <c r="AA51" s="384"/>
      <c r="AB51" s="384"/>
      <c r="AC51" s="384"/>
      <c r="AD51" s="384"/>
      <c r="AE51" s="384"/>
      <c r="AF51" s="384"/>
      <c r="AG51" s="384"/>
      <c r="AH51" s="386"/>
      <c r="AI51" s="386"/>
      <c r="AJ51" s="413"/>
    </row>
    <row r="52" spans="1:36" ht="50.45" customHeight="1" x14ac:dyDescent="0.25">
      <c r="A52" s="1"/>
      <c r="B52" s="399" t="s">
        <v>429</v>
      </c>
      <c r="C52" s="389" t="s">
        <v>430</v>
      </c>
      <c r="D52" s="389" t="s">
        <v>232</v>
      </c>
      <c r="E52" s="389" t="s">
        <v>233</v>
      </c>
      <c r="F52" s="389" t="s">
        <v>431</v>
      </c>
      <c r="G52" s="389" t="s">
        <v>235</v>
      </c>
      <c r="H52" s="389" t="s">
        <v>79</v>
      </c>
      <c r="I52" s="389" t="s">
        <v>79</v>
      </c>
      <c r="J52" s="26" t="s">
        <v>389</v>
      </c>
      <c r="K52" s="26" t="s">
        <v>390</v>
      </c>
      <c r="L52" s="26" t="s">
        <v>147</v>
      </c>
      <c r="M52" s="27">
        <v>20</v>
      </c>
      <c r="N52" s="391" t="s">
        <v>82</v>
      </c>
      <c r="O52" s="391" t="s">
        <v>102</v>
      </c>
      <c r="P52" s="391" t="s">
        <v>239</v>
      </c>
      <c r="Q52" s="391" t="s">
        <v>240</v>
      </c>
      <c r="R52" s="391" t="s">
        <v>86</v>
      </c>
      <c r="S52" s="391" t="s">
        <v>135</v>
      </c>
      <c r="T52" s="383">
        <f>U52</f>
        <v>2125000</v>
      </c>
      <c r="U52" s="402">
        <f>V52</f>
        <v>2125000</v>
      </c>
      <c r="V52" s="402">
        <v>2125000</v>
      </c>
      <c r="W52" s="402">
        <v>0</v>
      </c>
      <c r="X52" s="402">
        <v>0</v>
      </c>
      <c r="Y52" s="402">
        <v>0</v>
      </c>
      <c r="Z52" s="402">
        <v>0</v>
      </c>
      <c r="AA52" s="402">
        <v>0</v>
      </c>
      <c r="AB52" s="402">
        <v>375000</v>
      </c>
      <c r="AC52" s="402" t="s">
        <v>87</v>
      </c>
      <c r="AD52" s="402">
        <v>0</v>
      </c>
      <c r="AE52" s="402">
        <f>V52</f>
        <v>2125000</v>
      </c>
      <c r="AF52" s="402">
        <v>0</v>
      </c>
      <c r="AG52" s="383"/>
      <c r="AH52" s="385" t="s">
        <v>576</v>
      </c>
      <c r="AI52" s="385" t="s">
        <v>577</v>
      </c>
      <c r="AJ52" s="412"/>
    </row>
    <row r="53" spans="1:36" ht="50.45" customHeight="1" x14ac:dyDescent="0.25">
      <c r="A53" s="1"/>
      <c r="B53" s="418"/>
      <c r="C53" s="417"/>
      <c r="D53" s="417"/>
      <c r="E53" s="417"/>
      <c r="F53" s="417"/>
      <c r="G53" s="417"/>
      <c r="H53" s="417"/>
      <c r="I53" s="417"/>
      <c r="J53" s="28" t="s">
        <v>393</v>
      </c>
      <c r="K53" s="28" t="s">
        <v>394</v>
      </c>
      <c r="L53" s="28" t="s">
        <v>395</v>
      </c>
      <c r="M53" s="118">
        <v>20</v>
      </c>
      <c r="N53" s="420"/>
      <c r="O53" s="420"/>
      <c r="P53" s="420"/>
      <c r="Q53" s="420"/>
      <c r="R53" s="420"/>
      <c r="S53" s="420"/>
      <c r="T53" s="416"/>
      <c r="U53" s="419"/>
      <c r="V53" s="419"/>
      <c r="W53" s="419"/>
      <c r="X53" s="419"/>
      <c r="Y53" s="419"/>
      <c r="Z53" s="419"/>
      <c r="AA53" s="419"/>
      <c r="AB53" s="419"/>
      <c r="AC53" s="419"/>
      <c r="AD53" s="419"/>
      <c r="AE53" s="419"/>
      <c r="AF53" s="419"/>
      <c r="AG53" s="416"/>
      <c r="AH53" s="422"/>
      <c r="AI53" s="422"/>
      <c r="AJ53" s="415"/>
    </row>
    <row r="54" spans="1:36" ht="50.45" customHeight="1" x14ac:dyDescent="0.25">
      <c r="A54" s="1"/>
      <c r="B54" s="418"/>
      <c r="C54" s="417"/>
      <c r="D54" s="417"/>
      <c r="E54" s="417"/>
      <c r="F54" s="417"/>
      <c r="G54" s="417"/>
      <c r="H54" s="417"/>
      <c r="I54" s="417"/>
      <c r="J54" s="28" t="s">
        <v>419</v>
      </c>
      <c r="K54" s="28" t="s">
        <v>420</v>
      </c>
      <c r="L54" s="28" t="s">
        <v>147</v>
      </c>
      <c r="M54" s="118">
        <v>20</v>
      </c>
      <c r="N54" s="420"/>
      <c r="O54" s="420"/>
      <c r="P54" s="420"/>
      <c r="Q54" s="420"/>
      <c r="R54" s="420"/>
      <c r="S54" s="420"/>
      <c r="T54" s="416"/>
      <c r="U54" s="419"/>
      <c r="V54" s="419"/>
      <c r="W54" s="419"/>
      <c r="X54" s="419"/>
      <c r="Y54" s="419"/>
      <c r="Z54" s="419"/>
      <c r="AA54" s="419"/>
      <c r="AB54" s="419"/>
      <c r="AC54" s="419"/>
      <c r="AD54" s="419"/>
      <c r="AE54" s="419"/>
      <c r="AF54" s="419"/>
      <c r="AG54" s="416"/>
      <c r="AH54" s="422"/>
      <c r="AI54" s="422"/>
      <c r="AJ54" s="415"/>
    </row>
    <row r="55" spans="1:36" ht="62.1" customHeight="1" thickBot="1" x14ac:dyDescent="0.3">
      <c r="A55" s="1"/>
      <c r="B55" s="400"/>
      <c r="C55" s="390"/>
      <c r="D55" s="390"/>
      <c r="E55" s="390"/>
      <c r="F55" s="390"/>
      <c r="G55" s="390"/>
      <c r="H55" s="390"/>
      <c r="I55" s="390"/>
      <c r="J55" s="29" t="s">
        <v>421</v>
      </c>
      <c r="K55" s="29" t="s">
        <v>422</v>
      </c>
      <c r="L55" s="29" t="s">
        <v>395</v>
      </c>
      <c r="M55" s="30">
        <v>20</v>
      </c>
      <c r="N55" s="401"/>
      <c r="O55" s="401"/>
      <c r="P55" s="401"/>
      <c r="Q55" s="401"/>
      <c r="R55" s="401"/>
      <c r="S55" s="401"/>
      <c r="T55" s="384"/>
      <c r="U55" s="403"/>
      <c r="V55" s="403"/>
      <c r="W55" s="403"/>
      <c r="X55" s="403"/>
      <c r="Y55" s="403"/>
      <c r="Z55" s="403"/>
      <c r="AA55" s="403"/>
      <c r="AB55" s="403"/>
      <c r="AC55" s="403"/>
      <c r="AD55" s="403"/>
      <c r="AE55" s="403"/>
      <c r="AF55" s="403"/>
      <c r="AG55" s="384"/>
      <c r="AH55" s="386"/>
      <c r="AI55" s="386"/>
      <c r="AJ55" s="413"/>
    </row>
    <row r="56" spans="1:36" ht="50.45" customHeight="1" x14ac:dyDescent="0.25">
      <c r="A56" s="1"/>
      <c r="B56" s="408" t="s">
        <v>433</v>
      </c>
      <c r="C56" s="391" t="s">
        <v>434</v>
      </c>
      <c r="D56" s="391" t="s">
        <v>232</v>
      </c>
      <c r="E56" s="391" t="s">
        <v>233</v>
      </c>
      <c r="F56" s="391" t="s">
        <v>435</v>
      </c>
      <c r="G56" s="391" t="s">
        <v>235</v>
      </c>
      <c r="H56" s="391" t="s">
        <v>79</v>
      </c>
      <c r="I56" s="391" t="s">
        <v>79</v>
      </c>
      <c r="J56" s="26" t="s">
        <v>389</v>
      </c>
      <c r="K56" s="26" t="s">
        <v>390</v>
      </c>
      <c r="L56" s="26" t="s">
        <v>147</v>
      </c>
      <c r="M56" s="27">
        <v>10</v>
      </c>
      <c r="N56" s="391" t="s">
        <v>82</v>
      </c>
      <c r="O56" s="391" t="s">
        <v>415</v>
      </c>
      <c r="P56" s="393" t="s">
        <v>239</v>
      </c>
      <c r="Q56" s="393" t="s">
        <v>240</v>
      </c>
      <c r="R56" s="393" t="s">
        <v>86</v>
      </c>
      <c r="S56" s="393" t="s">
        <v>135</v>
      </c>
      <c r="T56" s="402">
        <f>U56</f>
        <v>850000</v>
      </c>
      <c r="U56" s="402">
        <f>V56</f>
        <v>850000</v>
      </c>
      <c r="V56" s="402">
        <v>850000</v>
      </c>
      <c r="W56" s="402">
        <v>0</v>
      </c>
      <c r="X56" s="402">
        <v>0</v>
      </c>
      <c r="Y56" s="402">
        <v>0</v>
      </c>
      <c r="Z56" s="402">
        <v>0</v>
      </c>
      <c r="AA56" s="402">
        <v>0</v>
      </c>
      <c r="AB56" s="402">
        <v>150000</v>
      </c>
      <c r="AC56" s="402" t="s">
        <v>87</v>
      </c>
      <c r="AD56" s="402">
        <v>0</v>
      </c>
      <c r="AE56" s="402">
        <f>V56</f>
        <v>850000</v>
      </c>
      <c r="AF56" s="402">
        <v>0</v>
      </c>
      <c r="AG56" s="402"/>
      <c r="AH56" s="395" t="s">
        <v>441</v>
      </c>
      <c r="AI56" s="395" t="s">
        <v>730</v>
      </c>
      <c r="AJ56" s="406"/>
    </row>
    <row r="57" spans="1:36" ht="50.45" customHeight="1" thickBot="1" x14ac:dyDescent="0.3">
      <c r="A57" s="1"/>
      <c r="B57" s="409"/>
      <c r="C57" s="401"/>
      <c r="D57" s="401"/>
      <c r="E57" s="401"/>
      <c r="F57" s="401"/>
      <c r="G57" s="401"/>
      <c r="H57" s="401"/>
      <c r="I57" s="401"/>
      <c r="J57" s="29" t="s">
        <v>393</v>
      </c>
      <c r="K57" s="29" t="s">
        <v>394</v>
      </c>
      <c r="L57" s="29" t="s">
        <v>395</v>
      </c>
      <c r="M57" s="30">
        <v>10</v>
      </c>
      <c r="N57" s="401"/>
      <c r="O57" s="392"/>
      <c r="P57" s="394"/>
      <c r="Q57" s="394"/>
      <c r="R57" s="394"/>
      <c r="S57" s="394"/>
      <c r="T57" s="403"/>
      <c r="U57" s="403"/>
      <c r="V57" s="403"/>
      <c r="W57" s="403"/>
      <c r="X57" s="403"/>
      <c r="Y57" s="403"/>
      <c r="Z57" s="403"/>
      <c r="AA57" s="403"/>
      <c r="AB57" s="403"/>
      <c r="AC57" s="403"/>
      <c r="AD57" s="403"/>
      <c r="AE57" s="403"/>
      <c r="AF57" s="403"/>
      <c r="AG57" s="403"/>
      <c r="AH57" s="396"/>
      <c r="AI57" s="396"/>
      <c r="AJ57" s="407"/>
    </row>
    <row r="58" spans="1:36" ht="50.45" customHeight="1" x14ac:dyDescent="0.25">
      <c r="A58" s="1"/>
      <c r="B58" s="399" t="s">
        <v>436</v>
      </c>
      <c r="C58" s="389" t="s">
        <v>437</v>
      </c>
      <c r="D58" s="391" t="s">
        <v>232</v>
      </c>
      <c r="E58" s="391" t="s">
        <v>233</v>
      </c>
      <c r="F58" s="389" t="s">
        <v>438</v>
      </c>
      <c r="G58" s="391" t="s">
        <v>235</v>
      </c>
      <c r="H58" s="420" t="s">
        <v>79</v>
      </c>
      <c r="I58" s="420" t="s">
        <v>79</v>
      </c>
      <c r="J58" s="28" t="s">
        <v>389</v>
      </c>
      <c r="K58" s="28" t="s">
        <v>390</v>
      </c>
      <c r="L58" s="28" t="s">
        <v>147</v>
      </c>
      <c r="M58" s="118">
        <v>72</v>
      </c>
      <c r="N58" s="420" t="s">
        <v>82</v>
      </c>
      <c r="O58" s="420" t="s">
        <v>439</v>
      </c>
      <c r="P58" s="420" t="s">
        <v>239</v>
      </c>
      <c r="Q58" s="420" t="s">
        <v>240</v>
      </c>
      <c r="R58" s="420" t="s">
        <v>86</v>
      </c>
      <c r="S58" s="420" t="s">
        <v>135</v>
      </c>
      <c r="T58" s="383">
        <f>U58</f>
        <v>4335000</v>
      </c>
      <c r="U58" s="419">
        <f>V58</f>
        <v>4335000</v>
      </c>
      <c r="V58" s="419">
        <v>4335000</v>
      </c>
      <c r="W58" s="419">
        <v>0</v>
      </c>
      <c r="X58" s="419">
        <v>0</v>
      </c>
      <c r="Y58" s="419">
        <v>0</v>
      </c>
      <c r="Z58" s="419">
        <v>0</v>
      </c>
      <c r="AA58" s="419">
        <v>0</v>
      </c>
      <c r="AB58" s="419">
        <v>765000</v>
      </c>
      <c r="AC58" s="419" t="s">
        <v>87</v>
      </c>
      <c r="AD58" s="419">
        <v>0</v>
      </c>
      <c r="AE58" s="419">
        <f>V58</f>
        <v>4335000</v>
      </c>
      <c r="AF58" s="419">
        <v>0</v>
      </c>
      <c r="AG58" s="383"/>
      <c r="AH58" s="385" t="s">
        <v>440</v>
      </c>
      <c r="AI58" s="385" t="s">
        <v>441</v>
      </c>
      <c r="AJ58" s="412"/>
    </row>
    <row r="59" spans="1:36" ht="50.45" customHeight="1" thickBot="1" x14ac:dyDescent="0.3">
      <c r="A59" s="1"/>
      <c r="B59" s="400"/>
      <c r="C59" s="390"/>
      <c r="D59" s="401"/>
      <c r="E59" s="401"/>
      <c r="F59" s="390"/>
      <c r="G59" s="401"/>
      <c r="H59" s="420"/>
      <c r="I59" s="420"/>
      <c r="J59" s="28" t="s">
        <v>393</v>
      </c>
      <c r="K59" s="28" t="s">
        <v>394</v>
      </c>
      <c r="L59" s="28" t="s">
        <v>395</v>
      </c>
      <c r="M59" s="118">
        <v>42</v>
      </c>
      <c r="N59" s="420"/>
      <c r="O59" s="421"/>
      <c r="P59" s="420"/>
      <c r="Q59" s="420"/>
      <c r="R59" s="420"/>
      <c r="S59" s="420"/>
      <c r="T59" s="384"/>
      <c r="U59" s="419"/>
      <c r="V59" s="419"/>
      <c r="W59" s="419"/>
      <c r="X59" s="419"/>
      <c r="Y59" s="419"/>
      <c r="Z59" s="419"/>
      <c r="AA59" s="419"/>
      <c r="AB59" s="419"/>
      <c r="AC59" s="419"/>
      <c r="AD59" s="419"/>
      <c r="AE59" s="419"/>
      <c r="AF59" s="419"/>
      <c r="AG59" s="384"/>
      <c r="AH59" s="386"/>
      <c r="AI59" s="386"/>
      <c r="AJ59" s="413"/>
    </row>
    <row r="60" spans="1:36" ht="50.45" customHeight="1" x14ac:dyDescent="0.25">
      <c r="A60" s="1"/>
      <c r="B60" s="408" t="s">
        <v>442</v>
      </c>
      <c r="C60" s="391" t="s">
        <v>443</v>
      </c>
      <c r="D60" s="389" t="s">
        <v>232</v>
      </c>
      <c r="E60" s="391" t="s">
        <v>233</v>
      </c>
      <c r="F60" s="391" t="s">
        <v>444</v>
      </c>
      <c r="G60" s="391" t="s">
        <v>235</v>
      </c>
      <c r="H60" s="391" t="s">
        <v>79</v>
      </c>
      <c r="I60" s="391" t="s">
        <v>79</v>
      </c>
      <c r="J60" s="26" t="s">
        <v>419</v>
      </c>
      <c r="K60" s="26" t="s">
        <v>420</v>
      </c>
      <c r="L60" s="26" t="s">
        <v>147</v>
      </c>
      <c r="M60" s="27">
        <v>60</v>
      </c>
      <c r="N60" s="391" t="s">
        <v>82</v>
      </c>
      <c r="O60" s="391" t="s">
        <v>100</v>
      </c>
      <c r="P60" s="391" t="s">
        <v>239</v>
      </c>
      <c r="Q60" s="391" t="s">
        <v>240</v>
      </c>
      <c r="R60" s="391" t="s">
        <v>86</v>
      </c>
      <c r="S60" s="391" t="s">
        <v>135</v>
      </c>
      <c r="T60" s="402">
        <f>U60</f>
        <v>700000</v>
      </c>
      <c r="U60" s="402">
        <f>V60</f>
        <v>700000</v>
      </c>
      <c r="V60" s="402">
        <v>700000</v>
      </c>
      <c r="W60" s="402">
        <v>0</v>
      </c>
      <c r="X60" s="402">
        <v>0</v>
      </c>
      <c r="Y60" s="402">
        <v>0</v>
      </c>
      <c r="Z60" s="402">
        <v>0</v>
      </c>
      <c r="AA60" s="402">
        <v>0</v>
      </c>
      <c r="AB60" s="402">
        <v>300000</v>
      </c>
      <c r="AC60" s="402" t="s">
        <v>87</v>
      </c>
      <c r="AD60" s="402">
        <v>0</v>
      </c>
      <c r="AE60" s="402">
        <f>V60</f>
        <v>700000</v>
      </c>
      <c r="AF60" s="402">
        <v>0</v>
      </c>
      <c r="AG60" s="402"/>
      <c r="AH60" s="395" t="s">
        <v>445</v>
      </c>
      <c r="AI60" s="395" t="s">
        <v>446</v>
      </c>
      <c r="AJ60" s="406"/>
    </row>
    <row r="61" spans="1:36" ht="50.45" customHeight="1" thickBot="1" x14ac:dyDescent="0.3">
      <c r="A61" s="1"/>
      <c r="B61" s="409"/>
      <c r="C61" s="401"/>
      <c r="D61" s="390"/>
      <c r="E61" s="401"/>
      <c r="F61" s="401"/>
      <c r="G61" s="401"/>
      <c r="H61" s="401"/>
      <c r="I61" s="401"/>
      <c r="J61" s="29" t="s">
        <v>421</v>
      </c>
      <c r="K61" s="29" t="s">
        <v>422</v>
      </c>
      <c r="L61" s="29" t="s">
        <v>395</v>
      </c>
      <c r="M61" s="30">
        <v>400</v>
      </c>
      <c r="N61" s="401"/>
      <c r="O61" s="392"/>
      <c r="P61" s="401"/>
      <c r="Q61" s="401"/>
      <c r="R61" s="401"/>
      <c r="S61" s="401"/>
      <c r="T61" s="403"/>
      <c r="U61" s="403"/>
      <c r="V61" s="403"/>
      <c r="W61" s="403"/>
      <c r="X61" s="403"/>
      <c r="Y61" s="403"/>
      <c r="Z61" s="403"/>
      <c r="AA61" s="403"/>
      <c r="AB61" s="403"/>
      <c r="AC61" s="403"/>
      <c r="AD61" s="403"/>
      <c r="AE61" s="403"/>
      <c r="AF61" s="403"/>
      <c r="AG61" s="403"/>
      <c r="AH61" s="396"/>
      <c r="AI61" s="396"/>
      <c r="AJ61" s="407"/>
    </row>
    <row r="62" spans="1:36" ht="50.45" customHeight="1" x14ac:dyDescent="0.25">
      <c r="A62" s="1"/>
      <c r="B62" s="418" t="s">
        <v>447</v>
      </c>
      <c r="C62" s="417" t="s">
        <v>448</v>
      </c>
      <c r="D62" s="391" t="s">
        <v>232</v>
      </c>
      <c r="E62" s="391" t="s">
        <v>233</v>
      </c>
      <c r="F62" s="417" t="s">
        <v>449</v>
      </c>
      <c r="G62" s="417" t="s">
        <v>404</v>
      </c>
      <c r="H62" s="417" t="s">
        <v>79</v>
      </c>
      <c r="I62" s="417" t="s">
        <v>79</v>
      </c>
      <c r="J62" s="26" t="s">
        <v>405</v>
      </c>
      <c r="K62" s="26" t="s">
        <v>406</v>
      </c>
      <c r="L62" s="26" t="s">
        <v>395</v>
      </c>
      <c r="M62" s="121">
        <v>20</v>
      </c>
      <c r="N62" s="417" t="s">
        <v>82</v>
      </c>
      <c r="O62" s="391" t="s">
        <v>100</v>
      </c>
      <c r="P62" s="393" t="s">
        <v>239</v>
      </c>
      <c r="Q62" s="393" t="s">
        <v>240</v>
      </c>
      <c r="R62" s="393" t="s">
        <v>86</v>
      </c>
      <c r="S62" s="393" t="s">
        <v>135</v>
      </c>
      <c r="T62" s="402">
        <f>U62</f>
        <v>700000</v>
      </c>
      <c r="U62" s="402">
        <f>V62</f>
        <v>700000</v>
      </c>
      <c r="V62" s="402">
        <v>700000</v>
      </c>
      <c r="W62" s="402">
        <v>0</v>
      </c>
      <c r="X62" s="402">
        <v>0</v>
      </c>
      <c r="Y62" s="402">
        <v>0</v>
      </c>
      <c r="Z62" s="402">
        <v>0</v>
      </c>
      <c r="AA62" s="402">
        <v>0</v>
      </c>
      <c r="AB62" s="402">
        <v>300000</v>
      </c>
      <c r="AC62" s="402" t="s">
        <v>87</v>
      </c>
      <c r="AD62" s="402">
        <v>0</v>
      </c>
      <c r="AE62" s="402">
        <f>V62</f>
        <v>700000</v>
      </c>
      <c r="AF62" s="402">
        <v>0</v>
      </c>
      <c r="AG62" s="416"/>
      <c r="AH62" s="414" t="s">
        <v>491</v>
      </c>
      <c r="AI62" s="414" t="s">
        <v>492</v>
      </c>
      <c r="AJ62" s="415"/>
    </row>
    <row r="63" spans="1:36" ht="50.45" customHeight="1" thickBot="1" x14ac:dyDescent="0.3">
      <c r="A63" s="1"/>
      <c r="B63" s="400"/>
      <c r="C63" s="390"/>
      <c r="D63" s="401"/>
      <c r="E63" s="401"/>
      <c r="F63" s="390"/>
      <c r="G63" s="390"/>
      <c r="H63" s="390"/>
      <c r="I63" s="390"/>
      <c r="J63" s="29" t="s">
        <v>407</v>
      </c>
      <c r="K63" s="29" t="s">
        <v>408</v>
      </c>
      <c r="L63" s="29" t="s">
        <v>89</v>
      </c>
      <c r="M63" s="30">
        <v>20</v>
      </c>
      <c r="N63" s="390"/>
      <c r="O63" s="392"/>
      <c r="P63" s="394"/>
      <c r="Q63" s="394"/>
      <c r="R63" s="394"/>
      <c r="S63" s="394"/>
      <c r="T63" s="403"/>
      <c r="U63" s="403"/>
      <c r="V63" s="403"/>
      <c r="W63" s="403"/>
      <c r="X63" s="403"/>
      <c r="Y63" s="403"/>
      <c r="Z63" s="403"/>
      <c r="AA63" s="403"/>
      <c r="AB63" s="403"/>
      <c r="AC63" s="403"/>
      <c r="AD63" s="403"/>
      <c r="AE63" s="403"/>
      <c r="AF63" s="403"/>
      <c r="AG63" s="384"/>
      <c r="AH63" s="411"/>
      <c r="AI63" s="411"/>
      <c r="AJ63" s="413"/>
    </row>
    <row r="64" spans="1:36" ht="50.45" customHeight="1" x14ac:dyDescent="0.25">
      <c r="A64" s="1"/>
      <c r="B64" s="399" t="s">
        <v>571</v>
      </c>
      <c r="C64" s="389" t="s">
        <v>572</v>
      </c>
      <c r="D64" s="389" t="s">
        <v>232</v>
      </c>
      <c r="E64" s="389" t="s">
        <v>233</v>
      </c>
      <c r="F64" s="389" t="s">
        <v>567</v>
      </c>
      <c r="G64" s="389" t="s">
        <v>235</v>
      </c>
      <c r="H64" s="389" t="s">
        <v>79</v>
      </c>
      <c r="I64" s="389" t="s">
        <v>79</v>
      </c>
      <c r="J64" s="26" t="s">
        <v>389</v>
      </c>
      <c r="K64" s="26" t="s">
        <v>390</v>
      </c>
      <c r="L64" s="26" t="s">
        <v>147</v>
      </c>
      <c r="M64" s="27">
        <v>10</v>
      </c>
      <c r="N64" s="389" t="s">
        <v>82</v>
      </c>
      <c r="O64" s="391" t="s">
        <v>100</v>
      </c>
      <c r="P64" s="393" t="s">
        <v>239</v>
      </c>
      <c r="Q64" s="393" t="s">
        <v>240</v>
      </c>
      <c r="R64" s="393" t="s">
        <v>86</v>
      </c>
      <c r="S64" s="393" t="s">
        <v>135</v>
      </c>
      <c r="T64" s="383">
        <f>U64</f>
        <v>525000</v>
      </c>
      <c r="U64" s="383">
        <f>V64</f>
        <v>525000</v>
      </c>
      <c r="V64" s="383">
        <v>525000</v>
      </c>
      <c r="W64" s="383">
        <v>0</v>
      </c>
      <c r="X64" s="383">
        <v>0</v>
      </c>
      <c r="Y64" s="383">
        <v>0</v>
      </c>
      <c r="Z64" s="383">
        <v>0</v>
      </c>
      <c r="AA64" s="383">
        <v>0</v>
      </c>
      <c r="AB64" s="383">
        <v>175000</v>
      </c>
      <c r="AC64" s="383" t="s">
        <v>87</v>
      </c>
      <c r="AD64" s="383">
        <v>0</v>
      </c>
      <c r="AE64" s="383">
        <f>V64</f>
        <v>525000</v>
      </c>
      <c r="AF64" s="383">
        <v>0</v>
      </c>
      <c r="AG64" s="383"/>
      <c r="AH64" s="410" t="s">
        <v>432</v>
      </c>
      <c r="AI64" s="410" t="s">
        <v>573</v>
      </c>
      <c r="AJ64" s="412"/>
    </row>
    <row r="65" spans="1:36" ht="57" customHeight="1" thickBot="1" x14ac:dyDescent="0.3">
      <c r="A65" s="1"/>
      <c r="B65" s="400"/>
      <c r="C65" s="390"/>
      <c r="D65" s="390"/>
      <c r="E65" s="390"/>
      <c r="F65" s="390"/>
      <c r="G65" s="390"/>
      <c r="H65" s="390"/>
      <c r="I65" s="390"/>
      <c r="J65" s="29" t="s">
        <v>393</v>
      </c>
      <c r="K65" s="29" t="s">
        <v>394</v>
      </c>
      <c r="L65" s="29" t="s">
        <v>395</v>
      </c>
      <c r="M65" s="30">
        <v>10</v>
      </c>
      <c r="N65" s="390"/>
      <c r="O65" s="392"/>
      <c r="P65" s="394"/>
      <c r="Q65" s="394"/>
      <c r="R65" s="394"/>
      <c r="S65" s="394"/>
      <c r="T65" s="384"/>
      <c r="U65" s="384"/>
      <c r="V65" s="384"/>
      <c r="W65" s="384"/>
      <c r="X65" s="384"/>
      <c r="Y65" s="384"/>
      <c r="Z65" s="384"/>
      <c r="AA65" s="384"/>
      <c r="AB65" s="384"/>
      <c r="AC65" s="384"/>
      <c r="AD65" s="384"/>
      <c r="AE65" s="384"/>
      <c r="AF65" s="384"/>
      <c r="AG65" s="384"/>
      <c r="AH65" s="411"/>
      <c r="AI65" s="411"/>
      <c r="AJ65" s="413"/>
    </row>
    <row r="66" spans="1:36" ht="50.45" customHeight="1" x14ac:dyDescent="0.25">
      <c r="A66" s="1"/>
      <c r="B66" s="408" t="s">
        <v>574</v>
      </c>
      <c r="C66" s="391" t="s">
        <v>575</v>
      </c>
      <c r="D66" s="391" t="s">
        <v>232</v>
      </c>
      <c r="E66" s="391" t="s">
        <v>233</v>
      </c>
      <c r="F66" s="391" t="s">
        <v>568</v>
      </c>
      <c r="G66" s="391" t="s">
        <v>235</v>
      </c>
      <c r="H66" s="391" t="s">
        <v>79</v>
      </c>
      <c r="I66" s="391" t="s">
        <v>79</v>
      </c>
      <c r="J66" s="26" t="s">
        <v>389</v>
      </c>
      <c r="K66" s="26" t="s">
        <v>390</v>
      </c>
      <c r="L66" s="26" t="s">
        <v>147</v>
      </c>
      <c r="M66" s="27">
        <v>24</v>
      </c>
      <c r="N66" s="391" t="s">
        <v>82</v>
      </c>
      <c r="O66" s="391" t="s">
        <v>100</v>
      </c>
      <c r="P66" s="393" t="s">
        <v>239</v>
      </c>
      <c r="Q66" s="393" t="s">
        <v>240</v>
      </c>
      <c r="R66" s="393" t="s">
        <v>86</v>
      </c>
      <c r="S66" s="393" t="s">
        <v>135</v>
      </c>
      <c r="T66" s="402">
        <f>U66</f>
        <v>510000</v>
      </c>
      <c r="U66" s="402">
        <f>V66</f>
        <v>510000</v>
      </c>
      <c r="V66" s="402">
        <v>510000</v>
      </c>
      <c r="W66" s="402">
        <v>0</v>
      </c>
      <c r="X66" s="402">
        <v>0</v>
      </c>
      <c r="Y66" s="402">
        <v>0</v>
      </c>
      <c r="Z66" s="402">
        <v>0</v>
      </c>
      <c r="AA66" s="402">
        <v>0</v>
      </c>
      <c r="AB66" s="402">
        <v>90000</v>
      </c>
      <c r="AC66" s="402" t="s">
        <v>87</v>
      </c>
      <c r="AD66" s="402">
        <v>0</v>
      </c>
      <c r="AE66" s="402">
        <f>V66</f>
        <v>510000</v>
      </c>
      <c r="AF66" s="402">
        <v>0</v>
      </c>
      <c r="AG66" s="402"/>
      <c r="AH66" s="404" t="s">
        <v>576</v>
      </c>
      <c r="AI66" s="404" t="s">
        <v>577</v>
      </c>
      <c r="AJ66" s="406"/>
    </row>
    <row r="67" spans="1:36" ht="54" customHeight="1" thickBot="1" x14ac:dyDescent="0.3">
      <c r="A67" s="1"/>
      <c r="B67" s="409"/>
      <c r="C67" s="401"/>
      <c r="D67" s="401"/>
      <c r="E67" s="401"/>
      <c r="F67" s="401"/>
      <c r="G67" s="401"/>
      <c r="H67" s="401"/>
      <c r="I67" s="401"/>
      <c r="J67" s="29" t="s">
        <v>393</v>
      </c>
      <c r="K67" s="29" t="s">
        <v>394</v>
      </c>
      <c r="L67" s="29" t="s">
        <v>395</v>
      </c>
      <c r="M67" s="30">
        <v>24</v>
      </c>
      <c r="N67" s="401"/>
      <c r="O67" s="392"/>
      <c r="P67" s="394"/>
      <c r="Q67" s="394"/>
      <c r="R67" s="394"/>
      <c r="S67" s="394"/>
      <c r="T67" s="403"/>
      <c r="U67" s="403"/>
      <c r="V67" s="403"/>
      <c r="W67" s="403"/>
      <c r="X67" s="403"/>
      <c r="Y67" s="403"/>
      <c r="Z67" s="403"/>
      <c r="AA67" s="403"/>
      <c r="AB67" s="403"/>
      <c r="AC67" s="403"/>
      <c r="AD67" s="403"/>
      <c r="AE67" s="403"/>
      <c r="AF67" s="403"/>
      <c r="AG67" s="403"/>
      <c r="AH67" s="405"/>
      <c r="AI67" s="405"/>
      <c r="AJ67" s="407"/>
    </row>
    <row r="68" spans="1:36" ht="50.45" customHeight="1" x14ac:dyDescent="0.25">
      <c r="A68" s="1"/>
      <c r="B68" s="408" t="s">
        <v>578</v>
      </c>
      <c r="C68" s="391" t="s">
        <v>579</v>
      </c>
      <c r="D68" s="391" t="s">
        <v>232</v>
      </c>
      <c r="E68" s="391" t="s">
        <v>233</v>
      </c>
      <c r="F68" s="391" t="s">
        <v>580</v>
      </c>
      <c r="G68" s="391" t="s">
        <v>235</v>
      </c>
      <c r="H68" s="391" t="s">
        <v>79</v>
      </c>
      <c r="I68" s="391" t="s">
        <v>79</v>
      </c>
      <c r="J68" s="26" t="s">
        <v>389</v>
      </c>
      <c r="K68" s="26" t="s">
        <v>390</v>
      </c>
      <c r="L68" s="26" t="s">
        <v>147</v>
      </c>
      <c r="M68" s="27">
        <v>50</v>
      </c>
      <c r="N68" s="391" t="s">
        <v>82</v>
      </c>
      <c r="O68" s="391" t="s">
        <v>97</v>
      </c>
      <c r="P68" s="393" t="s">
        <v>239</v>
      </c>
      <c r="Q68" s="393" t="s">
        <v>240</v>
      </c>
      <c r="R68" s="393" t="s">
        <v>86</v>
      </c>
      <c r="S68" s="393" t="s">
        <v>135</v>
      </c>
      <c r="T68" s="402">
        <f>U68</f>
        <v>2916240</v>
      </c>
      <c r="U68" s="402">
        <f>V68</f>
        <v>2916240</v>
      </c>
      <c r="V68" s="402">
        <v>2916240</v>
      </c>
      <c r="W68" s="402">
        <v>0</v>
      </c>
      <c r="X68" s="402">
        <v>0</v>
      </c>
      <c r="Y68" s="402">
        <v>0</v>
      </c>
      <c r="Z68" s="402">
        <v>0</v>
      </c>
      <c r="AA68" s="402">
        <v>0</v>
      </c>
      <c r="AB68" s="402">
        <v>514631</v>
      </c>
      <c r="AC68" s="402" t="s">
        <v>87</v>
      </c>
      <c r="AD68" s="402">
        <v>0</v>
      </c>
      <c r="AE68" s="402">
        <f>V68</f>
        <v>2916240</v>
      </c>
      <c r="AF68" s="402">
        <v>0</v>
      </c>
      <c r="AG68" s="402"/>
      <c r="AH68" s="404" t="s">
        <v>427</v>
      </c>
      <c r="AI68" s="404" t="s">
        <v>428</v>
      </c>
      <c r="AJ68" s="406"/>
    </row>
    <row r="69" spans="1:36" ht="54.95" customHeight="1" thickBot="1" x14ac:dyDescent="0.3">
      <c r="A69" s="1"/>
      <c r="B69" s="409"/>
      <c r="C69" s="401"/>
      <c r="D69" s="401"/>
      <c r="E69" s="401"/>
      <c r="F69" s="401"/>
      <c r="G69" s="401"/>
      <c r="H69" s="401"/>
      <c r="I69" s="401"/>
      <c r="J69" s="29" t="s">
        <v>393</v>
      </c>
      <c r="K69" s="29" t="s">
        <v>394</v>
      </c>
      <c r="L69" s="29" t="s">
        <v>395</v>
      </c>
      <c r="M69" s="30">
        <v>50</v>
      </c>
      <c r="N69" s="401"/>
      <c r="O69" s="401"/>
      <c r="P69" s="394"/>
      <c r="Q69" s="394"/>
      <c r="R69" s="394"/>
      <c r="S69" s="394"/>
      <c r="T69" s="403"/>
      <c r="U69" s="403"/>
      <c r="V69" s="403"/>
      <c r="W69" s="403"/>
      <c r="X69" s="403"/>
      <c r="Y69" s="403"/>
      <c r="Z69" s="403"/>
      <c r="AA69" s="403"/>
      <c r="AB69" s="403"/>
      <c r="AC69" s="403"/>
      <c r="AD69" s="403"/>
      <c r="AE69" s="403"/>
      <c r="AF69" s="403"/>
      <c r="AG69" s="403"/>
      <c r="AH69" s="405"/>
      <c r="AI69" s="405"/>
      <c r="AJ69" s="407"/>
    </row>
    <row r="70" spans="1:36" ht="50.45" customHeight="1" x14ac:dyDescent="0.25">
      <c r="A70" s="1"/>
      <c r="B70" s="408" t="s">
        <v>581</v>
      </c>
      <c r="C70" s="391" t="s">
        <v>582</v>
      </c>
      <c r="D70" s="391" t="s">
        <v>232</v>
      </c>
      <c r="E70" s="391" t="s">
        <v>233</v>
      </c>
      <c r="F70" s="391" t="s">
        <v>403</v>
      </c>
      <c r="G70" s="391" t="s">
        <v>404</v>
      </c>
      <c r="H70" s="391" t="s">
        <v>79</v>
      </c>
      <c r="I70" s="391" t="s">
        <v>79</v>
      </c>
      <c r="J70" s="26" t="s">
        <v>405</v>
      </c>
      <c r="K70" s="26" t="s">
        <v>406</v>
      </c>
      <c r="L70" s="26" t="s">
        <v>395</v>
      </c>
      <c r="M70" s="27">
        <v>45</v>
      </c>
      <c r="N70" s="391" t="s">
        <v>82</v>
      </c>
      <c r="O70" s="391" t="s">
        <v>99</v>
      </c>
      <c r="P70" s="391" t="s">
        <v>239</v>
      </c>
      <c r="Q70" s="391" t="s">
        <v>240</v>
      </c>
      <c r="R70" s="391" t="s">
        <v>86</v>
      </c>
      <c r="S70" s="391" t="s">
        <v>135</v>
      </c>
      <c r="T70" s="402">
        <f>U70</f>
        <v>733125</v>
      </c>
      <c r="U70" s="402">
        <f>V70</f>
        <v>733125</v>
      </c>
      <c r="V70" s="402">
        <v>733125</v>
      </c>
      <c r="W70" s="402">
        <v>0</v>
      </c>
      <c r="X70" s="402">
        <v>0</v>
      </c>
      <c r="Y70" s="402">
        <v>0</v>
      </c>
      <c r="Z70" s="402">
        <v>0</v>
      </c>
      <c r="AA70" s="402">
        <v>0</v>
      </c>
      <c r="AB70" s="402">
        <v>129375</v>
      </c>
      <c r="AC70" s="402" t="s">
        <v>87</v>
      </c>
      <c r="AD70" s="402">
        <v>0</v>
      </c>
      <c r="AE70" s="402">
        <f>V70</f>
        <v>733125</v>
      </c>
      <c r="AF70" s="402">
        <v>0</v>
      </c>
      <c r="AG70" s="402"/>
      <c r="AH70" s="395" t="s">
        <v>583</v>
      </c>
      <c r="AI70" s="395" t="s">
        <v>573</v>
      </c>
      <c r="AJ70" s="397">
        <v>45587</v>
      </c>
    </row>
    <row r="71" spans="1:36" ht="50.45" customHeight="1" thickBot="1" x14ac:dyDescent="0.3">
      <c r="A71" s="1"/>
      <c r="B71" s="409"/>
      <c r="C71" s="401"/>
      <c r="D71" s="401"/>
      <c r="E71" s="401"/>
      <c r="F71" s="401"/>
      <c r="G71" s="401"/>
      <c r="H71" s="401"/>
      <c r="I71" s="401"/>
      <c r="J71" s="29" t="s">
        <v>407</v>
      </c>
      <c r="K71" s="29" t="s">
        <v>408</v>
      </c>
      <c r="L71" s="29" t="s">
        <v>89</v>
      </c>
      <c r="M71" s="30">
        <v>45</v>
      </c>
      <c r="N71" s="401"/>
      <c r="O71" s="401"/>
      <c r="P71" s="401"/>
      <c r="Q71" s="401"/>
      <c r="R71" s="401"/>
      <c r="S71" s="401"/>
      <c r="T71" s="403"/>
      <c r="U71" s="403"/>
      <c r="V71" s="403"/>
      <c r="W71" s="403"/>
      <c r="X71" s="403"/>
      <c r="Y71" s="403"/>
      <c r="Z71" s="403"/>
      <c r="AA71" s="403"/>
      <c r="AB71" s="403"/>
      <c r="AC71" s="403"/>
      <c r="AD71" s="403"/>
      <c r="AE71" s="403"/>
      <c r="AF71" s="403"/>
      <c r="AG71" s="403"/>
      <c r="AH71" s="396"/>
      <c r="AI71" s="396"/>
      <c r="AJ71" s="398"/>
    </row>
    <row r="72" spans="1:36" ht="50.45" customHeight="1" x14ac:dyDescent="0.25">
      <c r="A72" s="1"/>
      <c r="B72" s="399" t="s">
        <v>731</v>
      </c>
      <c r="C72" s="389" t="s">
        <v>579</v>
      </c>
      <c r="D72" s="389" t="s">
        <v>232</v>
      </c>
      <c r="E72" s="391" t="s">
        <v>233</v>
      </c>
      <c r="F72" s="389" t="s">
        <v>732</v>
      </c>
      <c r="G72" s="389" t="s">
        <v>235</v>
      </c>
      <c r="H72" s="389" t="s">
        <v>79</v>
      </c>
      <c r="I72" s="389" t="s">
        <v>79</v>
      </c>
      <c r="J72" s="26" t="s">
        <v>389</v>
      </c>
      <c r="K72" s="26" t="s">
        <v>390</v>
      </c>
      <c r="L72" s="26" t="s">
        <v>147</v>
      </c>
      <c r="M72" s="121">
        <v>15</v>
      </c>
      <c r="N72" s="389" t="s">
        <v>82</v>
      </c>
      <c r="O72" s="391" t="s">
        <v>94</v>
      </c>
      <c r="P72" s="393" t="s">
        <v>239</v>
      </c>
      <c r="Q72" s="393" t="s">
        <v>240</v>
      </c>
      <c r="R72" s="393" t="s">
        <v>86</v>
      </c>
      <c r="S72" s="393" t="s">
        <v>135</v>
      </c>
      <c r="T72" s="383">
        <f>U72</f>
        <v>127500</v>
      </c>
      <c r="U72" s="383">
        <f>V72</f>
        <v>127500</v>
      </c>
      <c r="V72" s="383">
        <v>127500</v>
      </c>
      <c r="W72" s="383">
        <v>0</v>
      </c>
      <c r="X72" s="383">
        <v>0</v>
      </c>
      <c r="Y72" s="383">
        <v>0</v>
      </c>
      <c r="Z72" s="383">
        <v>0</v>
      </c>
      <c r="AA72" s="383">
        <v>0</v>
      </c>
      <c r="AB72" s="383">
        <v>22500</v>
      </c>
      <c r="AC72" s="383" t="s">
        <v>87</v>
      </c>
      <c r="AD72" s="383">
        <v>0</v>
      </c>
      <c r="AE72" s="383">
        <f>V72</f>
        <v>127500</v>
      </c>
      <c r="AF72" s="383">
        <v>0</v>
      </c>
      <c r="AG72" s="383"/>
      <c r="AH72" s="385" t="s">
        <v>432</v>
      </c>
      <c r="AI72" s="385" t="s">
        <v>573</v>
      </c>
      <c r="AJ72" s="387"/>
    </row>
    <row r="73" spans="1:36" ht="57.95" customHeight="1" thickBot="1" x14ac:dyDescent="0.3">
      <c r="A73" s="1"/>
      <c r="B73" s="400"/>
      <c r="C73" s="390"/>
      <c r="D73" s="390"/>
      <c r="E73" s="401"/>
      <c r="F73" s="390"/>
      <c r="G73" s="390"/>
      <c r="H73" s="390"/>
      <c r="I73" s="390"/>
      <c r="J73" s="29" t="s">
        <v>393</v>
      </c>
      <c r="K73" s="29" t="s">
        <v>394</v>
      </c>
      <c r="L73" s="29" t="s">
        <v>395</v>
      </c>
      <c r="M73" s="30">
        <v>20</v>
      </c>
      <c r="N73" s="390"/>
      <c r="O73" s="392"/>
      <c r="P73" s="394"/>
      <c r="Q73" s="394"/>
      <c r="R73" s="394"/>
      <c r="S73" s="394"/>
      <c r="T73" s="384"/>
      <c r="U73" s="384"/>
      <c r="V73" s="384"/>
      <c r="W73" s="384"/>
      <c r="X73" s="384"/>
      <c r="Y73" s="384"/>
      <c r="Z73" s="384"/>
      <c r="AA73" s="384"/>
      <c r="AB73" s="384"/>
      <c r="AC73" s="384"/>
      <c r="AD73" s="384"/>
      <c r="AE73" s="384"/>
      <c r="AF73" s="384"/>
      <c r="AG73" s="384"/>
      <c r="AH73" s="386"/>
      <c r="AI73" s="386"/>
      <c r="AJ73" s="388"/>
    </row>
    <row r="74" spans="1:36" x14ac:dyDescent="0.25">
      <c r="A74" s="9"/>
      <c r="B74" s="381" t="s">
        <v>73</v>
      </c>
      <c r="C74" s="381"/>
      <c r="D74" s="381"/>
      <c r="E74" s="381"/>
      <c r="F74" s="381"/>
      <c r="G74" s="381"/>
      <c r="H74" s="381"/>
      <c r="I74" s="381"/>
      <c r="J74" s="381"/>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381" t="s">
        <v>74</v>
      </c>
      <c r="C75" s="381"/>
      <c r="D75" s="381"/>
      <c r="E75" s="381"/>
      <c r="F75" s="381"/>
      <c r="G75" s="381"/>
      <c r="H75" s="381"/>
      <c r="I75" s="381"/>
      <c r="J75" s="381"/>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48" customFormat="1" ht="38.450000000000003" customHeight="1" x14ac:dyDescent="0.25">
      <c r="A76" s="165"/>
      <c r="B76" s="382" t="s">
        <v>584</v>
      </c>
      <c r="C76" s="382"/>
      <c r="D76" s="382"/>
      <c r="E76" s="382"/>
      <c r="F76" s="382"/>
      <c r="G76" s="382"/>
      <c r="H76" s="382"/>
      <c r="I76" s="382"/>
      <c r="J76" s="382"/>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1" t="s">
        <v>24</v>
      </c>
      <c r="C79" s="211"/>
      <c r="D79" s="211"/>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row>
  </sheetData>
  <mergeCells count="864">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S10:S11"/>
    <mergeCell ref="U10:U11"/>
    <mergeCell ref="V10:V11"/>
    <mergeCell ref="W10:W11"/>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B16:B17"/>
    <mergeCell ref="C16:C17"/>
    <mergeCell ref="D16:D17"/>
    <mergeCell ref="E16:E17"/>
    <mergeCell ref="F16:F17"/>
    <mergeCell ref="G16:G17"/>
    <mergeCell ref="X14:X15"/>
    <mergeCell ref="Y14:Y15"/>
    <mergeCell ref="Z14:Z15"/>
    <mergeCell ref="B12:B15"/>
    <mergeCell ref="C12:C15"/>
    <mergeCell ref="D12:D15"/>
    <mergeCell ref="E12:E15"/>
    <mergeCell ref="H12:H13"/>
    <mergeCell ref="I12:I13"/>
    <mergeCell ref="N12:N13"/>
    <mergeCell ref="O12:O13"/>
    <mergeCell ref="P12:P13"/>
    <mergeCell ref="Q12:Q13"/>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N20:N23"/>
    <mergeCell ref="O20:O23"/>
    <mergeCell ref="P20:P23"/>
    <mergeCell ref="Q20:Q23"/>
    <mergeCell ref="R20:R23"/>
    <mergeCell ref="S20:S23"/>
    <mergeCell ref="H20:H23"/>
    <mergeCell ref="I20:I23"/>
    <mergeCell ref="J20:J22"/>
    <mergeCell ref="K20:K22"/>
    <mergeCell ref="L20:L22"/>
    <mergeCell ref="M20:M22"/>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AC34:AC35"/>
    <mergeCell ref="AD34:AD35"/>
    <mergeCell ref="AE34:AE35"/>
    <mergeCell ref="AF34:AF35"/>
    <mergeCell ref="AG34:AG35"/>
    <mergeCell ref="V34:V35"/>
    <mergeCell ref="W34:W35"/>
    <mergeCell ref="X34:X35"/>
    <mergeCell ref="Y34:Y35"/>
    <mergeCell ref="Z34:Z35"/>
    <mergeCell ref="AA34:AA35"/>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N40:N43"/>
    <mergeCell ref="O40:O43"/>
    <mergeCell ref="P40:P43"/>
    <mergeCell ref="Q40:Q43"/>
    <mergeCell ref="R40:R43"/>
    <mergeCell ref="S40:S43"/>
    <mergeCell ref="H40:H43"/>
    <mergeCell ref="I40:I43"/>
    <mergeCell ref="J40:J42"/>
    <mergeCell ref="K40:K42"/>
    <mergeCell ref="L40:L42"/>
    <mergeCell ref="M40:M42"/>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B46:B49"/>
    <mergeCell ref="C46:C49"/>
    <mergeCell ref="D46:D49"/>
    <mergeCell ref="E46:E49"/>
    <mergeCell ref="F46:F47"/>
    <mergeCell ref="G46:G49"/>
    <mergeCell ref="H46:H47"/>
    <mergeCell ref="I46:I47"/>
    <mergeCell ref="Z44:Z45"/>
    <mergeCell ref="P44:P45"/>
    <mergeCell ref="Q44:Q45"/>
    <mergeCell ref="R44:R45"/>
    <mergeCell ref="S44:S45"/>
    <mergeCell ref="U44:U45"/>
    <mergeCell ref="V44:V45"/>
    <mergeCell ref="Y44:Y45"/>
    <mergeCell ref="W48:W49"/>
    <mergeCell ref="N46:N47"/>
    <mergeCell ref="P46:P47"/>
    <mergeCell ref="Q46:Q47"/>
    <mergeCell ref="R46:R47"/>
    <mergeCell ref="S46:S47"/>
    <mergeCell ref="U48:U49"/>
    <mergeCell ref="V48:V49"/>
    <mergeCell ref="AF44:AF45"/>
    <mergeCell ref="AF46:AF47"/>
    <mergeCell ref="AG44:AG45"/>
    <mergeCell ref="AA44:AA45"/>
    <mergeCell ref="AB44:AB45"/>
    <mergeCell ref="AC44:AC45"/>
    <mergeCell ref="AD44:AD45"/>
    <mergeCell ref="AE44:AE45"/>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AB70:AB71"/>
    <mergeCell ref="Q70:Q71"/>
    <mergeCell ref="R70:R71"/>
    <mergeCell ref="S70:S71"/>
    <mergeCell ref="T70:T71"/>
    <mergeCell ref="U70:U71"/>
    <mergeCell ref="V70:V71"/>
    <mergeCell ref="G70:G71"/>
    <mergeCell ref="H70:H71"/>
    <mergeCell ref="I70:I71"/>
    <mergeCell ref="N70:N71"/>
    <mergeCell ref="O70:O71"/>
    <mergeCell ref="P70:P71"/>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375" t="s">
        <v>40</v>
      </c>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186"/>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 customHeight="1" x14ac:dyDescent="0.25">
      <c r="A3" s="128"/>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29" t="s">
        <v>75</v>
      </c>
      <c r="AD3" s="231" t="s">
        <v>77</v>
      </c>
      <c r="AE3" s="232"/>
      <c r="AF3" s="233"/>
      <c r="AG3" s="209" t="s">
        <v>27</v>
      </c>
      <c r="AH3" s="209" t="s">
        <v>36</v>
      </c>
      <c r="AI3" s="213" t="s">
        <v>34</v>
      </c>
      <c r="AJ3" s="209" t="s">
        <v>35</v>
      </c>
    </row>
    <row r="4" spans="1:36" ht="168.95" customHeight="1" x14ac:dyDescent="0.25">
      <c r="A4" s="128"/>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0"/>
      <c r="AD4" s="3" t="s">
        <v>16</v>
      </c>
      <c r="AE4" s="3" t="s">
        <v>17</v>
      </c>
      <c r="AF4" s="3" t="s">
        <v>26</v>
      </c>
      <c r="AG4" s="210"/>
      <c r="AH4" s="210"/>
      <c r="AI4" s="213"/>
      <c r="AJ4" s="210"/>
    </row>
    <row r="5" spans="1:36" ht="15.75" thickBot="1" x14ac:dyDescent="0.3">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5.95" customHeight="1" x14ac:dyDescent="0.25">
      <c r="A6" s="131"/>
      <c r="B6" s="611" t="s">
        <v>151</v>
      </c>
      <c r="C6" s="537" t="s">
        <v>152</v>
      </c>
      <c r="D6" s="537" t="s">
        <v>153</v>
      </c>
      <c r="E6" s="513" t="s">
        <v>154</v>
      </c>
      <c r="F6" s="537" t="s">
        <v>529</v>
      </c>
      <c r="G6" s="537" t="s">
        <v>155</v>
      </c>
      <c r="H6" s="533" t="s">
        <v>79</v>
      </c>
      <c r="I6" s="533" t="s">
        <v>79</v>
      </c>
      <c r="J6" s="149" t="s">
        <v>521</v>
      </c>
      <c r="K6" s="149" t="s">
        <v>156</v>
      </c>
      <c r="L6" s="136" t="s">
        <v>157</v>
      </c>
      <c r="M6" s="150" t="s">
        <v>158</v>
      </c>
      <c r="N6" s="533" t="s">
        <v>159</v>
      </c>
      <c r="O6" s="537" t="s">
        <v>160</v>
      </c>
      <c r="P6" s="515" t="s">
        <v>161</v>
      </c>
      <c r="Q6" s="515" t="s">
        <v>85</v>
      </c>
      <c r="R6" s="515" t="s">
        <v>86</v>
      </c>
      <c r="S6" s="515" t="s">
        <v>135</v>
      </c>
      <c r="T6" s="577">
        <f>U6+U10+U14+U18+U22</f>
        <v>127500</v>
      </c>
      <c r="U6" s="528">
        <f>V6</f>
        <v>0</v>
      </c>
      <c r="V6" s="528">
        <v>0</v>
      </c>
      <c r="W6" s="522">
        <v>0</v>
      </c>
      <c r="X6" s="522">
        <v>0</v>
      </c>
      <c r="Y6" s="522">
        <v>0</v>
      </c>
      <c r="Z6" s="522">
        <v>0</v>
      </c>
      <c r="AA6" s="522">
        <v>0</v>
      </c>
      <c r="AB6" s="524">
        <v>0</v>
      </c>
      <c r="AC6" s="508" t="s">
        <v>162</v>
      </c>
      <c r="AD6" s="508">
        <v>0</v>
      </c>
      <c r="AE6" s="508">
        <f>V6</f>
        <v>0</v>
      </c>
      <c r="AF6" s="508">
        <v>0</v>
      </c>
      <c r="AG6" s="508">
        <v>0</v>
      </c>
      <c r="AH6" s="605" t="s">
        <v>163</v>
      </c>
      <c r="AI6" s="608" t="s">
        <v>164</v>
      </c>
      <c r="AJ6" s="580" t="s">
        <v>533</v>
      </c>
    </row>
    <row r="7" spans="1:36" ht="38.1" customHeight="1" x14ac:dyDescent="0.25">
      <c r="A7" s="131"/>
      <c r="B7" s="612"/>
      <c r="C7" s="538"/>
      <c r="D7" s="538"/>
      <c r="E7" s="514"/>
      <c r="F7" s="538"/>
      <c r="G7" s="538"/>
      <c r="H7" s="500"/>
      <c r="I7" s="500"/>
      <c r="J7" s="151" t="s">
        <v>165</v>
      </c>
      <c r="K7" s="151" t="s">
        <v>166</v>
      </c>
      <c r="L7" s="134" t="s">
        <v>92</v>
      </c>
      <c r="M7" s="134" t="s">
        <v>167</v>
      </c>
      <c r="N7" s="500"/>
      <c r="O7" s="538"/>
      <c r="P7" s="506"/>
      <c r="Q7" s="506"/>
      <c r="R7" s="506"/>
      <c r="S7" s="506"/>
      <c r="T7" s="578"/>
      <c r="U7" s="529"/>
      <c r="V7" s="529"/>
      <c r="W7" s="523"/>
      <c r="X7" s="523"/>
      <c r="Y7" s="523"/>
      <c r="Z7" s="523"/>
      <c r="AA7" s="523"/>
      <c r="AB7" s="525"/>
      <c r="AC7" s="509"/>
      <c r="AD7" s="509"/>
      <c r="AE7" s="509"/>
      <c r="AF7" s="509"/>
      <c r="AG7" s="509"/>
      <c r="AH7" s="606"/>
      <c r="AI7" s="609"/>
      <c r="AJ7" s="571"/>
    </row>
    <row r="8" spans="1:36" ht="45.95" customHeight="1" x14ac:dyDescent="0.25">
      <c r="A8" s="131"/>
      <c r="B8" s="612"/>
      <c r="C8" s="538"/>
      <c r="D8" s="538"/>
      <c r="E8" s="514"/>
      <c r="F8" s="538"/>
      <c r="G8" s="538"/>
      <c r="H8" s="500"/>
      <c r="I8" s="500"/>
      <c r="J8" s="151" t="s">
        <v>168</v>
      </c>
      <c r="K8" s="151" t="s">
        <v>169</v>
      </c>
      <c r="L8" s="134" t="s">
        <v>157</v>
      </c>
      <c r="M8" s="152" t="s">
        <v>158</v>
      </c>
      <c r="N8" s="500"/>
      <c r="O8" s="538"/>
      <c r="P8" s="506"/>
      <c r="Q8" s="506"/>
      <c r="R8" s="506"/>
      <c r="S8" s="506"/>
      <c r="T8" s="578"/>
      <c r="U8" s="529"/>
      <c r="V8" s="529"/>
      <c r="W8" s="523"/>
      <c r="X8" s="523"/>
      <c r="Y8" s="523"/>
      <c r="Z8" s="523"/>
      <c r="AA8" s="523"/>
      <c r="AB8" s="525"/>
      <c r="AC8" s="509"/>
      <c r="AD8" s="509"/>
      <c r="AE8" s="509"/>
      <c r="AF8" s="509"/>
      <c r="AG8" s="509"/>
      <c r="AH8" s="606"/>
      <c r="AI8" s="609"/>
      <c r="AJ8" s="571"/>
    </row>
    <row r="9" spans="1:36" ht="60.95" customHeight="1" x14ac:dyDescent="0.25">
      <c r="A9" s="131"/>
      <c r="B9" s="612"/>
      <c r="C9" s="538"/>
      <c r="D9" s="538"/>
      <c r="E9" s="514"/>
      <c r="F9" s="538"/>
      <c r="G9" s="538"/>
      <c r="H9" s="600"/>
      <c r="I9" s="600"/>
      <c r="J9" s="151" t="s">
        <v>170</v>
      </c>
      <c r="K9" s="151" t="s">
        <v>171</v>
      </c>
      <c r="L9" s="134" t="s">
        <v>172</v>
      </c>
      <c r="M9" s="134" t="s">
        <v>173</v>
      </c>
      <c r="N9" s="600"/>
      <c r="O9" s="538"/>
      <c r="P9" s="596"/>
      <c r="Q9" s="596"/>
      <c r="R9" s="596"/>
      <c r="S9" s="596"/>
      <c r="T9" s="578"/>
      <c r="U9" s="529"/>
      <c r="V9" s="529"/>
      <c r="W9" s="523"/>
      <c r="X9" s="523"/>
      <c r="Y9" s="523"/>
      <c r="Z9" s="523"/>
      <c r="AA9" s="523"/>
      <c r="AB9" s="604"/>
      <c r="AC9" s="509"/>
      <c r="AD9" s="509"/>
      <c r="AE9" s="509"/>
      <c r="AF9" s="509"/>
      <c r="AG9" s="509"/>
      <c r="AH9" s="606"/>
      <c r="AI9" s="609"/>
      <c r="AJ9" s="571"/>
    </row>
    <row r="10" spans="1:36" ht="50.45" customHeight="1" x14ac:dyDescent="0.25">
      <c r="A10" s="131"/>
      <c r="B10" s="612"/>
      <c r="C10" s="538"/>
      <c r="D10" s="538"/>
      <c r="E10" s="514"/>
      <c r="F10" s="538" t="s">
        <v>520</v>
      </c>
      <c r="G10" s="538"/>
      <c r="H10" s="499" t="s">
        <v>79</v>
      </c>
      <c r="I10" s="499" t="s">
        <v>79</v>
      </c>
      <c r="J10" s="151" t="s">
        <v>521</v>
      </c>
      <c r="K10" s="151" t="s">
        <v>156</v>
      </c>
      <c r="L10" s="134" t="s">
        <v>157</v>
      </c>
      <c r="M10" s="152" t="s">
        <v>158</v>
      </c>
      <c r="N10" s="499" t="s">
        <v>159</v>
      </c>
      <c r="O10" s="514" t="s">
        <v>174</v>
      </c>
      <c r="P10" s="505" t="s">
        <v>161</v>
      </c>
      <c r="Q10" s="505" t="s">
        <v>85</v>
      </c>
      <c r="R10" s="505" t="s">
        <v>86</v>
      </c>
      <c r="S10" s="505" t="s">
        <v>135</v>
      </c>
      <c r="T10" s="578"/>
      <c r="U10" s="529">
        <f t="shared" ref="U10" si="0">V10</f>
        <v>127500</v>
      </c>
      <c r="V10" s="529">
        <v>127500</v>
      </c>
      <c r="W10" s="523">
        <v>0</v>
      </c>
      <c r="X10" s="523">
        <v>0</v>
      </c>
      <c r="Y10" s="523">
        <v>0</v>
      </c>
      <c r="Z10" s="523">
        <v>0</v>
      </c>
      <c r="AA10" s="523">
        <v>0</v>
      </c>
      <c r="AB10" s="599">
        <v>22500</v>
      </c>
      <c r="AC10" s="509" t="s">
        <v>162</v>
      </c>
      <c r="AD10" s="509">
        <v>0</v>
      </c>
      <c r="AE10" s="509">
        <f t="shared" ref="AE10" si="1">V10</f>
        <v>127500</v>
      </c>
      <c r="AF10" s="509">
        <v>0</v>
      </c>
      <c r="AG10" s="509">
        <v>0</v>
      </c>
      <c r="AH10" s="606"/>
      <c r="AI10" s="609"/>
      <c r="AJ10" s="571"/>
    </row>
    <row r="11" spans="1:36" ht="37.5" customHeight="1" x14ac:dyDescent="0.25">
      <c r="A11" s="131"/>
      <c r="B11" s="612"/>
      <c r="C11" s="538"/>
      <c r="D11" s="538"/>
      <c r="E11" s="514"/>
      <c r="F11" s="538"/>
      <c r="G11" s="538"/>
      <c r="H11" s="500"/>
      <c r="I11" s="500"/>
      <c r="J11" s="151" t="s">
        <v>165</v>
      </c>
      <c r="K11" s="151" t="s">
        <v>166</v>
      </c>
      <c r="L11" s="134" t="s">
        <v>92</v>
      </c>
      <c r="M11" s="134" t="s">
        <v>175</v>
      </c>
      <c r="N11" s="500"/>
      <c r="O11" s="514"/>
      <c r="P11" s="506"/>
      <c r="Q11" s="506"/>
      <c r="R11" s="506"/>
      <c r="S11" s="506"/>
      <c r="T11" s="578"/>
      <c r="U11" s="529"/>
      <c r="V11" s="529"/>
      <c r="W11" s="523"/>
      <c r="X11" s="523"/>
      <c r="Y11" s="523"/>
      <c r="Z11" s="523"/>
      <c r="AA11" s="523"/>
      <c r="AB11" s="525"/>
      <c r="AC11" s="509"/>
      <c r="AD11" s="509"/>
      <c r="AE11" s="509"/>
      <c r="AF11" s="509"/>
      <c r="AG11" s="509"/>
      <c r="AH11" s="606"/>
      <c r="AI11" s="609"/>
      <c r="AJ11" s="571"/>
    </row>
    <row r="12" spans="1:36" ht="47.1" customHeight="1" x14ac:dyDescent="0.25">
      <c r="A12" s="131"/>
      <c r="B12" s="612"/>
      <c r="C12" s="538"/>
      <c r="D12" s="538"/>
      <c r="E12" s="514"/>
      <c r="F12" s="538"/>
      <c r="G12" s="538"/>
      <c r="H12" s="500"/>
      <c r="I12" s="500"/>
      <c r="J12" s="151" t="s">
        <v>168</v>
      </c>
      <c r="K12" s="151" t="s">
        <v>169</v>
      </c>
      <c r="L12" s="134" t="s">
        <v>157</v>
      </c>
      <c r="M12" s="152" t="s">
        <v>158</v>
      </c>
      <c r="N12" s="500"/>
      <c r="O12" s="514"/>
      <c r="P12" s="506"/>
      <c r="Q12" s="506"/>
      <c r="R12" s="506"/>
      <c r="S12" s="506"/>
      <c r="T12" s="578"/>
      <c r="U12" s="529"/>
      <c r="V12" s="529"/>
      <c r="W12" s="523"/>
      <c r="X12" s="523"/>
      <c r="Y12" s="523"/>
      <c r="Z12" s="523"/>
      <c r="AA12" s="523"/>
      <c r="AB12" s="525"/>
      <c r="AC12" s="509"/>
      <c r="AD12" s="509"/>
      <c r="AE12" s="509"/>
      <c r="AF12" s="509"/>
      <c r="AG12" s="509"/>
      <c r="AH12" s="606"/>
      <c r="AI12" s="609"/>
      <c r="AJ12" s="571"/>
    </row>
    <row r="13" spans="1:36" ht="63" customHeight="1" x14ac:dyDescent="0.25">
      <c r="A13" s="131"/>
      <c r="B13" s="612"/>
      <c r="C13" s="538"/>
      <c r="D13" s="538"/>
      <c r="E13" s="514"/>
      <c r="F13" s="538"/>
      <c r="G13" s="538"/>
      <c r="H13" s="600"/>
      <c r="I13" s="600"/>
      <c r="J13" s="151" t="s">
        <v>170</v>
      </c>
      <c r="K13" s="151" t="s">
        <v>171</v>
      </c>
      <c r="L13" s="134" t="s">
        <v>172</v>
      </c>
      <c r="M13" s="152" t="s">
        <v>173</v>
      </c>
      <c r="N13" s="600"/>
      <c r="O13" s="514"/>
      <c r="P13" s="596"/>
      <c r="Q13" s="596"/>
      <c r="R13" s="596"/>
      <c r="S13" s="596"/>
      <c r="T13" s="578"/>
      <c r="U13" s="529"/>
      <c r="V13" s="529"/>
      <c r="W13" s="523"/>
      <c r="X13" s="523"/>
      <c r="Y13" s="523"/>
      <c r="Z13" s="523"/>
      <c r="AA13" s="523"/>
      <c r="AB13" s="604"/>
      <c r="AC13" s="509"/>
      <c r="AD13" s="509"/>
      <c r="AE13" s="509"/>
      <c r="AF13" s="509"/>
      <c r="AG13" s="509"/>
      <c r="AH13" s="606"/>
      <c r="AI13" s="609"/>
      <c r="AJ13" s="571"/>
    </row>
    <row r="14" spans="1:36" ht="49.5" customHeight="1" x14ac:dyDescent="0.25">
      <c r="A14" s="147"/>
      <c r="B14" s="612"/>
      <c r="C14" s="538"/>
      <c r="D14" s="538"/>
      <c r="E14" s="514"/>
      <c r="F14" s="538" t="s">
        <v>527</v>
      </c>
      <c r="G14" s="538"/>
      <c r="H14" s="499" t="s">
        <v>79</v>
      </c>
      <c r="I14" s="499" t="s">
        <v>79</v>
      </c>
      <c r="J14" s="151" t="s">
        <v>521</v>
      </c>
      <c r="K14" s="151" t="s">
        <v>156</v>
      </c>
      <c r="L14" s="134" t="s">
        <v>157</v>
      </c>
      <c r="M14" s="152" t="s">
        <v>158</v>
      </c>
      <c r="N14" s="499" t="s">
        <v>159</v>
      </c>
      <c r="O14" s="514" t="s">
        <v>176</v>
      </c>
      <c r="P14" s="505" t="s">
        <v>161</v>
      </c>
      <c r="Q14" s="505" t="s">
        <v>85</v>
      </c>
      <c r="R14" s="505" t="s">
        <v>86</v>
      </c>
      <c r="S14" s="505" t="s">
        <v>135</v>
      </c>
      <c r="T14" s="578"/>
      <c r="U14" s="529">
        <f t="shared" ref="U14" si="2">V14</f>
        <v>0</v>
      </c>
      <c r="V14" s="529">
        <v>0</v>
      </c>
      <c r="W14" s="523">
        <v>0</v>
      </c>
      <c r="X14" s="523">
        <v>0</v>
      </c>
      <c r="Y14" s="523">
        <v>0</v>
      </c>
      <c r="Z14" s="523">
        <v>0</v>
      </c>
      <c r="AA14" s="523">
        <v>0</v>
      </c>
      <c r="AB14" s="599">
        <v>0</v>
      </c>
      <c r="AC14" s="509" t="s">
        <v>162</v>
      </c>
      <c r="AD14" s="509">
        <v>0</v>
      </c>
      <c r="AE14" s="509">
        <f t="shared" ref="AE14" si="3">V14</f>
        <v>0</v>
      </c>
      <c r="AF14" s="509">
        <v>0</v>
      </c>
      <c r="AG14" s="509">
        <v>0</v>
      </c>
      <c r="AH14" s="606"/>
      <c r="AI14" s="609"/>
      <c r="AJ14" s="571"/>
    </row>
    <row r="15" spans="1:36" ht="39" customHeight="1" x14ac:dyDescent="0.25">
      <c r="A15" s="147"/>
      <c r="B15" s="612"/>
      <c r="C15" s="538"/>
      <c r="D15" s="538"/>
      <c r="E15" s="514"/>
      <c r="F15" s="538"/>
      <c r="G15" s="538"/>
      <c r="H15" s="500"/>
      <c r="I15" s="500"/>
      <c r="J15" s="151" t="s">
        <v>165</v>
      </c>
      <c r="K15" s="151" t="s">
        <v>166</v>
      </c>
      <c r="L15" s="134" t="s">
        <v>92</v>
      </c>
      <c r="M15" s="134" t="s">
        <v>177</v>
      </c>
      <c r="N15" s="500"/>
      <c r="O15" s="514"/>
      <c r="P15" s="506"/>
      <c r="Q15" s="506"/>
      <c r="R15" s="506"/>
      <c r="S15" s="506"/>
      <c r="T15" s="578"/>
      <c r="U15" s="529"/>
      <c r="V15" s="529"/>
      <c r="W15" s="523"/>
      <c r="X15" s="523"/>
      <c r="Y15" s="523"/>
      <c r="Z15" s="523"/>
      <c r="AA15" s="523"/>
      <c r="AB15" s="525"/>
      <c r="AC15" s="509"/>
      <c r="AD15" s="509"/>
      <c r="AE15" s="509"/>
      <c r="AF15" s="509"/>
      <c r="AG15" s="509"/>
      <c r="AH15" s="606"/>
      <c r="AI15" s="609"/>
      <c r="AJ15" s="571"/>
    </row>
    <row r="16" spans="1:36" ht="53.45" customHeight="1" x14ac:dyDescent="0.25">
      <c r="A16" s="147"/>
      <c r="B16" s="612"/>
      <c r="C16" s="538"/>
      <c r="D16" s="538"/>
      <c r="E16" s="514"/>
      <c r="F16" s="538"/>
      <c r="G16" s="538"/>
      <c r="H16" s="500"/>
      <c r="I16" s="500"/>
      <c r="J16" s="151" t="s">
        <v>168</v>
      </c>
      <c r="K16" s="151" t="s">
        <v>169</v>
      </c>
      <c r="L16" s="134" t="s">
        <v>157</v>
      </c>
      <c r="M16" s="152" t="s">
        <v>158</v>
      </c>
      <c r="N16" s="500"/>
      <c r="O16" s="514"/>
      <c r="P16" s="506"/>
      <c r="Q16" s="506"/>
      <c r="R16" s="506"/>
      <c r="S16" s="506"/>
      <c r="T16" s="578"/>
      <c r="U16" s="529"/>
      <c r="V16" s="529"/>
      <c r="W16" s="523"/>
      <c r="X16" s="523"/>
      <c r="Y16" s="523"/>
      <c r="Z16" s="523"/>
      <c r="AA16" s="523"/>
      <c r="AB16" s="525"/>
      <c r="AC16" s="509"/>
      <c r="AD16" s="509"/>
      <c r="AE16" s="509"/>
      <c r="AF16" s="509"/>
      <c r="AG16" s="509"/>
      <c r="AH16" s="606"/>
      <c r="AI16" s="609"/>
      <c r="AJ16" s="571"/>
    </row>
    <row r="17" spans="1:36" ht="56.45" customHeight="1" x14ac:dyDescent="0.25">
      <c r="A17" s="147"/>
      <c r="B17" s="612"/>
      <c r="C17" s="538"/>
      <c r="D17" s="538"/>
      <c r="E17" s="514"/>
      <c r="F17" s="538"/>
      <c r="G17" s="538"/>
      <c r="H17" s="600"/>
      <c r="I17" s="600"/>
      <c r="J17" s="151" t="s">
        <v>170</v>
      </c>
      <c r="K17" s="151" t="s">
        <v>171</v>
      </c>
      <c r="L17" s="134" t="s">
        <v>172</v>
      </c>
      <c r="M17" s="134" t="s">
        <v>173</v>
      </c>
      <c r="N17" s="600"/>
      <c r="O17" s="514"/>
      <c r="P17" s="596"/>
      <c r="Q17" s="596"/>
      <c r="R17" s="596"/>
      <c r="S17" s="596"/>
      <c r="T17" s="578"/>
      <c r="U17" s="529"/>
      <c r="V17" s="529"/>
      <c r="W17" s="523"/>
      <c r="X17" s="523"/>
      <c r="Y17" s="523"/>
      <c r="Z17" s="523"/>
      <c r="AA17" s="523"/>
      <c r="AB17" s="604"/>
      <c r="AC17" s="509"/>
      <c r="AD17" s="509"/>
      <c r="AE17" s="509"/>
      <c r="AF17" s="509"/>
      <c r="AG17" s="509"/>
      <c r="AH17" s="606"/>
      <c r="AI17" s="609"/>
      <c r="AJ17" s="571"/>
    </row>
    <row r="18" spans="1:36" ht="42.6" customHeight="1" x14ac:dyDescent="0.25">
      <c r="A18" s="131"/>
      <c r="B18" s="612"/>
      <c r="C18" s="538"/>
      <c r="D18" s="538"/>
      <c r="E18" s="514"/>
      <c r="F18" s="538" t="s">
        <v>522</v>
      </c>
      <c r="G18" s="538"/>
      <c r="H18" s="499" t="s">
        <v>79</v>
      </c>
      <c r="I18" s="499" t="s">
        <v>79</v>
      </c>
      <c r="J18" s="151" t="s">
        <v>521</v>
      </c>
      <c r="K18" s="151" t="s">
        <v>156</v>
      </c>
      <c r="L18" s="134" t="s">
        <v>157</v>
      </c>
      <c r="M18" s="152" t="s">
        <v>158</v>
      </c>
      <c r="N18" s="499" t="s">
        <v>159</v>
      </c>
      <c r="O18" s="514" t="s">
        <v>178</v>
      </c>
      <c r="P18" s="505" t="s">
        <v>161</v>
      </c>
      <c r="Q18" s="505" t="s">
        <v>85</v>
      </c>
      <c r="R18" s="505" t="s">
        <v>86</v>
      </c>
      <c r="S18" s="505" t="s">
        <v>135</v>
      </c>
      <c r="T18" s="578"/>
      <c r="U18" s="529">
        <f>V18</f>
        <v>0</v>
      </c>
      <c r="V18" s="529">
        <v>0</v>
      </c>
      <c r="W18" s="523">
        <v>0</v>
      </c>
      <c r="X18" s="523">
        <v>0</v>
      </c>
      <c r="Y18" s="523">
        <v>0</v>
      </c>
      <c r="Z18" s="523">
        <v>0</v>
      </c>
      <c r="AA18" s="523">
        <v>0</v>
      </c>
      <c r="AB18" s="599">
        <v>0</v>
      </c>
      <c r="AC18" s="509" t="s">
        <v>162</v>
      </c>
      <c r="AD18" s="509">
        <v>0</v>
      </c>
      <c r="AE18" s="509">
        <f t="shared" ref="AE18" si="4">V18</f>
        <v>0</v>
      </c>
      <c r="AF18" s="509">
        <v>0</v>
      </c>
      <c r="AG18" s="509">
        <v>0</v>
      </c>
      <c r="AH18" s="606"/>
      <c r="AI18" s="609"/>
      <c r="AJ18" s="571"/>
    </row>
    <row r="19" spans="1:36" ht="29.1" customHeight="1" x14ac:dyDescent="0.25">
      <c r="A19" s="131"/>
      <c r="B19" s="612"/>
      <c r="C19" s="538"/>
      <c r="D19" s="538"/>
      <c r="E19" s="514"/>
      <c r="F19" s="538"/>
      <c r="G19" s="538"/>
      <c r="H19" s="500"/>
      <c r="I19" s="500"/>
      <c r="J19" s="151" t="s">
        <v>165</v>
      </c>
      <c r="K19" s="151" t="s">
        <v>166</v>
      </c>
      <c r="L19" s="134" t="s">
        <v>92</v>
      </c>
      <c r="M19" s="152" t="s">
        <v>179</v>
      </c>
      <c r="N19" s="500"/>
      <c r="O19" s="514"/>
      <c r="P19" s="506"/>
      <c r="Q19" s="506"/>
      <c r="R19" s="506"/>
      <c r="S19" s="506"/>
      <c r="T19" s="578"/>
      <c r="U19" s="529"/>
      <c r="V19" s="529"/>
      <c r="W19" s="523"/>
      <c r="X19" s="523"/>
      <c r="Y19" s="523"/>
      <c r="Z19" s="523"/>
      <c r="AA19" s="523"/>
      <c r="AB19" s="525"/>
      <c r="AC19" s="509"/>
      <c r="AD19" s="509"/>
      <c r="AE19" s="509"/>
      <c r="AF19" s="509"/>
      <c r="AG19" s="509"/>
      <c r="AH19" s="606"/>
      <c r="AI19" s="609"/>
      <c r="AJ19" s="571"/>
    </row>
    <row r="20" spans="1:36" ht="41.45" customHeight="1" x14ac:dyDescent="0.25">
      <c r="A20" s="131"/>
      <c r="B20" s="612"/>
      <c r="C20" s="538"/>
      <c r="D20" s="538"/>
      <c r="E20" s="514"/>
      <c r="F20" s="538"/>
      <c r="G20" s="538"/>
      <c r="H20" s="500"/>
      <c r="I20" s="500"/>
      <c r="J20" s="151" t="s">
        <v>168</v>
      </c>
      <c r="K20" s="151" t="s">
        <v>169</v>
      </c>
      <c r="L20" s="134" t="s">
        <v>157</v>
      </c>
      <c r="M20" s="152" t="s">
        <v>158</v>
      </c>
      <c r="N20" s="500"/>
      <c r="O20" s="514"/>
      <c r="P20" s="506"/>
      <c r="Q20" s="506"/>
      <c r="R20" s="506"/>
      <c r="S20" s="506"/>
      <c r="T20" s="578"/>
      <c r="U20" s="529"/>
      <c r="V20" s="529"/>
      <c r="W20" s="523"/>
      <c r="X20" s="523"/>
      <c r="Y20" s="523"/>
      <c r="Z20" s="523"/>
      <c r="AA20" s="523"/>
      <c r="AB20" s="525"/>
      <c r="AC20" s="509"/>
      <c r="AD20" s="509"/>
      <c r="AE20" s="509"/>
      <c r="AF20" s="509"/>
      <c r="AG20" s="509"/>
      <c r="AH20" s="606"/>
      <c r="AI20" s="609"/>
      <c r="AJ20" s="571"/>
    </row>
    <row r="21" spans="1:36" ht="51" customHeight="1" x14ac:dyDescent="0.25">
      <c r="A21" s="131"/>
      <c r="B21" s="612"/>
      <c r="C21" s="538"/>
      <c r="D21" s="538"/>
      <c r="E21" s="514"/>
      <c r="F21" s="538"/>
      <c r="G21" s="538"/>
      <c r="H21" s="600"/>
      <c r="I21" s="600"/>
      <c r="J21" s="151" t="s">
        <v>170</v>
      </c>
      <c r="K21" s="151" t="s">
        <v>171</v>
      </c>
      <c r="L21" s="134" t="s">
        <v>172</v>
      </c>
      <c r="M21" s="134" t="s">
        <v>173</v>
      </c>
      <c r="N21" s="600"/>
      <c r="O21" s="514"/>
      <c r="P21" s="596"/>
      <c r="Q21" s="596"/>
      <c r="R21" s="596"/>
      <c r="S21" s="596"/>
      <c r="T21" s="578"/>
      <c r="U21" s="529"/>
      <c r="V21" s="529"/>
      <c r="W21" s="523"/>
      <c r="X21" s="523"/>
      <c r="Y21" s="523"/>
      <c r="Z21" s="523"/>
      <c r="AA21" s="523"/>
      <c r="AB21" s="604"/>
      <c r="AC21" s="509"/>
      <c r="AD21" s="509"/>
      <c r="AE21" s="509"/>
      <c r="AF21" s="509"/>
      <c r="AG21" s="509"/>
      <c r="AH21" s="606"/>
      <c r="AI21" s="609"/>
      <c r="AJ21" s="571"/>
    </row>
    <row r="22" spans="1:36" ht="40.5" customHeight="1" x14ac:dyDescent="0.25">
      <c r="A22" s="131"/>
      <c r="B22" s="612"/>
      <c r="C22" s="538"/>
      <c r="D22" s="538"/>
      <c r="E22" s="514"/>
      <c r="F22" s="538" t="s">
        <v>525</v>
      </c>
      <c r="G22" s="538"/>
      <c r="H22" s="499" t="s">
        <v>79</v>
      </c>
      <c r="I22" s="499" t="s">
        <v>79</v>
      </c>
      <c r="J22" s="151" t="s">
        <v>521</v>
      </c>
      <c r="K22" s="151" t="s">
        <v>156</v>
      </c>
      <c r="L22" s="134" t="s">
        <v>157</v>
      </c>
      <c r="M22" s="152" t="s">
        <v>158</v>
      </c>
      <c r="N22" s="499" t="s">
        <v>159</v>
      </c>
      <c r="O22" s="514" t="s">
        <v>180</v>
      </c>
      <c r="P22" s="505" t="s">
        <v>161</v>
      </c>
      <c r="Q22" s="505" t="s">
        <v>85</v>
      </c>
      <c r="R22" s="505" t="s">
        <v>86</v>
      </c>
      <c r="S22" s="505" t="s">
        <v>135</v>
      </c>
      <c r="T22" s="578"/>
      <c r="U22" s="529">
        <f>V22</f>
        <v>0</v>
      </c>
      <c r="V22" s="529">
        <v>0</v>
      </c>
      <c r="W22" s="523">
        <v>0</v>
      </c>
      <c r="X22" s="523">
        <v>0</v>
      </c>
      <c r="Y22" s="523">
        <v>0</v>
      </c>
      <c r="Z22" s="523">
        <v>0</v>
      </c>
      <c r="AA22" s="523">
        <v>0</v>
      </c>
      <c r="AB22" s="599">
        <v>0</v>
      </c>
      <c r="AC22" s="509" t="s">
        <v>162</v>
      </c>
      <c r="AD22" s="509">
        <v>0</v>
      </c>
      <c r="AE22" s="509">
        <f t="shared" ref="AE22" si="5">V22</f>
        <v>0</v>
      </c>
      <c r="AF22" s="509">
        <v>0</v>
      </c>
      <c r="AG22" s="509">
        <v>0</v>
      </c>
      <c r="AH22" s="606"/>
      <c r="AI22" s="609"/>
      <c r="AJ22" s="571"/>
    </row>
    <row r="23" spans="1:36" ht="28.5" customHeight="1" x14ac:dyDescent="0.25">
      <c r="A23" s="131"/>
      <c r="B23" s="612"/>
      <c r="C23" s="538"/>
      <c r="D23" s="538"/>
      <c r="E23" s="514"/>
      <c r="F23" s="538"/>
      <c r="G23" s="538"/>
      <c r="H23" s="500"/>
      <c r="I23" s="500"/>
      <c r="J23" s="151" t="s">
        <v>165</v>
      </c>
      <c r="K23" s="151" t="s">
        <v>166</v>
      </c>
      <c r="L23" s="134" t="s">
        <v>92</v>
      </c>
      <c r="M23" s="152" t="s">
        <v>181</v>
      </c>
      <c r="N23" s="500"/>
      <c r="O23" s="514"/>
      <c r="P23" s="506"/>
      <c r="Q23" s="506"/>
      <c r="R23" s="506"/>
      <c r="S23" s="506"/>
      <c r="T23" s="578"/>
      <c r="U23" s="529"/>
      <c r="V23" s="529"/>
      <c r="W23" s="523"/>
      <c r="X23" s="523"/>
      <c r="Y23" s="523"/>
      <c r="Z23" s="523"/>
      <c r="AA23" s="523"/>
      <c r="AB23" s="525"/>
      <c r="AC23" s="509"/>
      <c r="AD23" s="509"/>
      <c r="AE23" s="509"/>
      <c r="AF23" s="509"/>
      <c r="AG23" s="509"/>
      <c r="AH23" s="606"/>
      <c r="AI23" s="609"/>
      <c r="AJ23" s="571"/>
    </row>
    <row r="24" spans="1:36" ht="41.45" customHeight="1" x14ac:dyDescent="0.25">
      <c r="A24" s="131"/>
      <c r="B24" s="612"/>
      <c r="C24" s="538"/>
      <c r="D24" s="538"/>
      <c r="E24" s="514"/>
      <c r="F24" s="538"/>
      <c r="G24" s="538"/>
      <c r="H24" s="500"/>
      <c r="I24" s="500"/>
      <c r="J24" s="151" t="s">
        <v>168</v>
      </c>
      <c r="K24" s="151" t="s">
        <v>169</v>
      </c>
      <c r="L24" s="134" t="s">
        <v>157</v>
      </c>
      <c r="M24" s="152" t="s">
        <v>158</v>
      </c>
      <c r="N24" s="500"/>
      <c r="O24" s="514"/>
      <c r="P24" s="506"/>
      <c r="Q24" s="506"/>
      <c r="R24" s="506"/>
      <c r="S24" s="506"/>
      <c r="T24" s="578"/>
      <c r="U24" s="529"/>
      <c r="V24" s="529"/>
      <c r="W24" s="523"/>
      <c r="X24" s="523"/>
      <c r="Y24" s="523"/>
      <c r="Z24" s="523"/>
      <c r="AA24" s="523"/>
      <c r="AB24" s="525"/>
      <c r="AC24" s="509"/>
      <c r="AD24" s="509"/>
      <c r="AE24" s="509"/>
      <c r="AF24" s="509"/>
      <c r="AG24" s="509"/>
      <c r="AH24" s="606"/>
      <c r="AI24" s="609"/>
      <c r="AJ24" s="571"/>
    </row>
    <row r="25" spans="1:36" ht="56.45" customHeight="1" thickBot="1" x14ac:dyDescent="0.3">
      <c r="A25" s="131"/>
      <c r="B25" s="613"/>
      <c r="C25" s="576"/>
      <c r="D25" s="576"/>
      <c r="E25" s="566"/>
      <c r="F25" s="576"/>
      <c r="G25" s="576"/>
      <c r="H25" s="501"/>
      <c r="I25" s="501"/>
      <c r="J25" s="153" t="s">
        <v>170</v>
      </c>
      <c r="K25" s="153" t="s">
        <v>171</v>
      </c>
      <c r="L25" s="135" t="s">
        <v>172</v>
      </c>
      <c r="M25" s="135" t="s">
        <v>173</v>
      </c>
      <c r="N25" s="501"/>
      <c r="O25" s="566"/>
      <c r="P25" s="507"/>
      <c r="Q25" s="507"/>
      <c r="R25" s="507"/>
      <c r="S25" s="507"/>
      <c r="T25" s="579"/>
      <c r="U25" s="547"/>
      <c r="V25" s="547"/>
      <c r="W25" s="561"/>
      <c r="X25" s="561"/>
      <c r="Y25" s="561"/>
      <c r="Z25" s="561"/>
      <c r="AA25" s="561"/>
      <c r="AB25" s="562"/>
      <c r="AC25" s="539"/>
      <c r="AD25" s="539"/>
      <c r="AE25" s="539"/>
      <c r="AF25" s="539"/>
      <c r="AG25" s="539"/>
      <c r="AH25" s="607"/>
      <c r="AI25" s="610"/>
      <c r="AJ25" s="572"/>
    </row>
    <row r="26" spans="1:36" ht="44.1" customHeight="1" x14ac:dyDescent="0.25">
      <c r="A26" s="131"/>
      <c r="B26" s="573" t="s">
        <v>182</v>
      </c>
      <c r="C26" s="537" t="s">
        <v>152</v>
      </c>
      <c r="D26" s="537" t="s">
        <v>153</v>
      </c>
      <c r="E26" s="537" t="s">
        <v>154</v>
      </c>
      <c r="F26" s="537" t="s">
        <v>523</v>
      </c>
      <c r="G26" s="537" t="s">
        <v>155</v>
      </c>
      <c r="H26" s="533" t="s">
        <v>79</v>
      </c>
      <c r="I26" s="533" t="s">
        <v>79</v>
      </c>
      <c r="J26" s="149" t="s">
        <v>521</v>
      </c>
      <c r="K26" s="149" t="s">
        <v>156</v>
      </c>
      <c r="L26" s="136" t="s">
        <v>157</v>
      </c>
      <c r="M26" s="150" t="s">
        <v>158</v>
      </c>
      <c r="N26" s="533" t="s">
        <v>159</v>
      </c>
      <c r="O26" s="513" t="s">
        <v>183</v>
      </c>
      <c r="P26" s="515" t="s">
        <v>161</v>
      </c>
      <c r="Q26" s="515" t="s">
        <v>85</v>
      </c>
      <c r="R26" s="515" t="s">
        <v>86</v>
      </c>
      <c r="S26" s="515" t="s">
        <v>135</v>
      </c>
      <c r="T26" s="563">
        <f>U26</f>
        <v>0</v>
      </c>
      <c r="U26" s="528">
        <f>V26</f>
        <v>0</v>
      </c>
      <c r="V26" s="528">
        <v>0</v>
      </c>
      <c r="W26" s="522">
        <v>0</v>
      </c>
      <c r="X26" s="522">
        <v>0</v>
      </c>
      <c r="Y26" s="522">
        <v>0</v>
      </c>
      <c r="Z26" s="522">
        <v>0</v>
      </c>
      <c r="AA26" s="522">
        <v>0</v>
      </c>
      <c r="AB26" s="524">
        <v>0</v>
      </c>
      <c r="AC26" s="508" t="s">
        <v>162</v>
      </c>
      <c r="AD26" s="508">
        <v>0</v>
      </c>
      <c r="AE26" s="508">
        <f t="shared" ref="AE26" si="6">V26</f>
        <v>0</v>
      </c>
      <c r="AF26" s="508">
        <v>0</v>
      </c>
      <c r="AG26" s="508">
        <v>0</v>
      </c>
      <c r="AH26" s="555" t="s">
        <v>184</v>
      </c>
      <c r="AI26" s="555" t="s">
        <v>185</v>
      </c>
      <c r="AJ26" s="558" t="s">
        <v>534</v>
      </c>
    </row>
    <row r="27" spans="1:36" ht="30.6" customHeight="1" x14ac:dyDescent="0.25">
      <c r="A27" s="131"/>
      <c r="B27" s="574"/>
      <c r="C27" s="538"/>
      <c r="D27" s="538"/>
      <c r="E27" s="538"/>
      <c r="F27" s="538"/>
      <c r="G27" s="538"/>
      <c r="H27" s="500"/>
      <c r="I27" s="500"/>
      <c r="J27" s="151" t="s">
        <v>165</v>
      </c>
      <c r="K27" s="151" t="s">
        <v>166</v>
      </c>
      <c r="L27" s="134" t="s">
        <v>92</v>
      </c>
      <c r="M27" s="152" t="s">
        <v>186</v>
      </c>
      <c r="N27" s="500"/>
      <c r="O27" s="514"/>
      <c r="P27" s="506"/>
      <c r="Q27" s="506"/>
      <c r="R27" s="506"/>
      <c r="S27" s="506"/>
      <c r="T27" s="564"/>
      <c r="U27" s="529"/>
      <c r="V27" s="529"/>
      <c r="W27" s="523"/>
      <c r="X27" s="523"/>
      <c r="Y27" s="523"/>
      <c r="Z27" s="523"/>
      <c r="AA27" s="523"/>
      <c r="AB27" s="525"/>
      <c r="AC27" s="509"/>
      <c r="AD27" s="509"/>
      <c r="AE27" s="509"/>
      <c r="AF27" s="509"/>
      <c r="AG27" s="509"/>
      <c r="AH27" s="556"/>
      <c r="AI27" s="556"/>
      <c r="AJ27" s="559"/>
    </row>
    <row r="28" spans="1:36" ht="36.6" customHeight="1" x14ac:dyDescent="0.25">
      <c r="A28" s="131"/>
      <c r="B28" s="574"/>
      <c r="C28" s="538"/>
      <c r="D28" s="538"/>
      <c r="E28" s="538"/>
      <c r="F28" s="538"/>
      <c r="G28" s="538"/>
      <c r="H28" s="500"/>
      <c r="I28" s="500"/>
      <c r="J28" s="151" t="s">
        <v>168</v>
      </c>
      <c r="K28" s="151" t="s">
        <v>169</v>
      </c>
      <c r="L28" s="134" t="s">
        <v>157</v>
      </c>
      <c r="M28" s="152" t="s">
        <v>158</v>
      </c>
      <c r="N28" s="500"/>
      <c r="O28" s="514"/>
      <c r="P28" s="506"/>
      <c r="Q28" s="506"/>
      <c r="R28" s="506"/>
      <c r="S28" s="506"/>
      <c r="T28" s="564"/>
      <c r="U28" s="529"/>
      <c r="V28" s="529"/>
      <c r="W28" s="523"/>
      <c r="X28" s="523"/>
      <c r="Y28" s="523"/>
      <c r="Z28" s="523"/>
      <c r="AA28" s="523"/>
      <c r="AB28" s="525"/>
      <c r="AC28" s="509"/>
      <c r="AD28" s="509"/>
      <c r="AE28" s="509"/>
      <c r="AF28" s="509"/>
      <c r="AG28" s="509"/>
      <c r="AH28" s="556"/>
      <c r="AI28" s="556"/>
      <c r="AJ28" s="559"/>
    </row>
    <row r="29" spans="1:36" ht="56.45" customHeight="1" thickBot="1" x14ac:dyDescent="0.3">
      <c r="A29" s="131"/>
      <c r="B29" s="575"/>
      <c r="C29" s="576"/>
      <c r="D29" s="576"/>
      <c r="E29" s="576"/>
      <c r="F29" s="576"/>
      <c r="G29" s="576"/>
      <c r="H29" s="501"/>
      <c r="I29" s="501"/>
      <c r="J29" s="153" t="s">
        <v>170</v>
      </c>
      <c r="K29" s="153" t="s">
        <v>171</v>
      </c>
      <c r="L29" s="135" t="s">
        <v>172</v>
      </c>
      <c r="M29" s="135" t="s">
        <v>173</v>
      </c>
      <c r="N29" s="501"/>
      <c r="O29" s="566"/>
      <c r="P29" s="507"/>
      <c r="Q29" s="507"/>
      <c r="R29" s="507"/>
      <c r="S29" s="507"/>
      <c r="T29" s="565"/>
      <c r="U29" s="547"/>
      <c r="V29" s="547"/>
      <c r="W29" s="561"/>
      <c r="X29" s="561"/>
      <c r="Y29" s="561"/>
      <c r="Z29" s="561"/>
      <c r="AA29" s="561"/>
      <c r="AB29" s="562"/>
      <c r="AC29" s="539"/>
      <c r="AD29" s="539"/>
      <c r="AE29" s="539"/>
      <c r="AF29" s="539"/>
      <c r="AG29" s="539"/>
      <c r="AH29" s="557"/>
      <c r="AI29" s="557"/>
      <c r="AJ29" s="560"/>
    </row>
    <row r="30" spans="1:36" ht="46.5" customHeight="1" x14ac:dyDescent="0.25">
      <c r="A30" s="131"/>
      <c r="B30" s="593" t="s">
        <v>453</v>
      </c>
      <c r="C30" s="533" t="s">
        <v>454</v>
      </c>
      <c r="D30" s="533" t="s">
        <v>455</v>
      </c>
      <c r="E30" s="537" t="s">
        <v>456</v>
      </c>
      <c r="F30" s="537" t="s">
        <v>457</v>
      </c>
      <c r="G30" s="537" t="s">
        <v>458</v>
      </c>
      <c r="H30" s="533" t="s">
        <v>79</v>
      </c>
      <c r="I30" s="533" t="s">
        <v>79</v>
      </c>
      <c r="J30" s="149" t="s">
        <v>459</v>
      </c>
      <c r="K30" s="149" t="s">
        <v>460</v>
      </c>
      <c r="L30" s="136" t="s">
        <v>89</v>
      </c>
      <c r="M30" s="150" t="s">
        <v>461</v>
      </c>
      <c r="N30" s="533" t="s">
        <v>159</v>
      </c>
      <c r="O30" s="513" t="s">
        <v>462</v>
      </c>
      <c r="P30" s="515" t="s">
        <v>161</v>
      </c>
      <c r="Q30" s="515" t="s">
        <v>85</v>
      </c>
      <c r="R30" s="515" t="s">
        <v>86</v>
      </c>
      <c r="S30" s="515" t="s">
        <v>135</v>
      </c>
      <c r="T30" s="544">
        <f>+U30+U32+U34+U38</f>
        <v>382500</v>
      </c>
      <c r="U30" s="528">
        <f>V30</f>
        <v>382500</v>
      </c>
      <c r="V30" s="528">
        <v>382500</v>
      </c>
      <c r="W30" s="522">
        <v>0</v>
      </c>
      <c r="X30" s="522">
        <v>0</v>
      </c>
      <c r="Y30" s="522">
        <v>0</v>
      </c>
      <c r="Z30" s="522">
        <v>0</v>
      </c>
      <c r="AA30" s="522">
        <v>0</v>
      </c>
      <c r="AB30" s="524">
        <v>67500</v>
      </c>
      <c r="AC30" s="508" t="s">
        <v>87</v>
      </c>
      <c r="AD30" s="508">
        <v>0</v>
      </c>
      <c r="AE30" s="508">
        <f t="shared" ref="AE30" si="7">V30</f>
        <v>382500</v>
      </c>
      <c r="AF30" s="508">
        <v>0</v>
      </c>
      <c r="AG30" s="508">
        <v>0</v>
      </c>
      <c r="AH30" s="590" t="s">
        <v>463</v>
      </c>
      <c r="AI30" s="590" t="s">
        <v>464</v>
      </c>
      <c r="AJ30" s="603" t="s">
        <v>592</v>
      </c>
    </row>
    <row r="31" spans="1:36" ht="37.5" customHeight="1" x14ac:dyDescent="0.25">
      <c r="A31" s="131"/>
      <c r="B31" s="595"/>
      <c r="C31" s="500"/>
      <c r="D31" s="500"/>
      <c r="E31" s="538"/>
      <c r="F31" s="538"/>
      <c r="G31" s="538"/>
      <c r="H31" s="500"/>
      <c r="I31" s="500"/>
      <c r="J31" s="151" t="s">
        <v>465</v>
      </c>
      <c r="K31" s="151" t="s">
        <v>466</v>
      </c>
      <c r="L31" s="134" t="s">
        <v>395</v>
      </c>
      <c r="M31" s="152" t="s">
        <v>461</v>
      </c>
      <c r="N31" s="500"/>
      <c r="O31" s="514"/>
      <c r="P31" s="506"/>
      <c r="Q31" s="506"/>
      <c r="R31" s="506"/>
      <c r="S31" s="506"/>
      <c r="T31" s="531"/>
      <c r="U31" s="529"/>
      <c r="V31" s="529"/>
      <c r="W31" s="523"/>
      <c r="X31" s="523"/>
      <c r="Y31" s="523"/>
      <c r="Z31" s="523"/>
      <c r="AA31" s="523"/>
      <c r="AB31" s="525"/>
      <c r="AC31" s="509"/>
      <c r="AD31" s="509"/>
      <c r="AE31" s="509"/>
      <c r="AF31" s="509"/>
      <c r="AG31" s="509"/>
      <c r="AH31" s="602"/>
      <c r="AI31" s="602"/>
      <c r="AJ31" s="586"/>
    </row>
    <row r="32" spans="1:36" ht="42" customHeight="1" x14ac:dyDescent="0.25">
      <c r="A32" s="131"/>
      <c r="B32" s="595"/>
      <c r="C32" s="500"/>
      <c r="D32" s="500"/>
      <c r="E32" s="538" t="s">
        <v>456</v>
      </c>
      <c r="F32" s="538" t="s">
        <v>467</v>
      </c>
      <c r="G32" s="538" t="s">
        <v>458</v>
      </c>
      <c r="H32" s="499" t="s">
        <v>79</v>
      </c>
      <c r="I32" s="499" t="s">
        <v>79</v>
      </c>
      <c r="J32" s="151" t="s">
        <v>459</v>
      </c>
      <c r="K32" s="151" t="s">
        <v>460</v>
      </c>
      <c r="L32" s="134" t="s">
        <v>89</v>
      </c>
      <c r="M32" s="152" t="s">
        <v>468</v>
      </c>
      <c r="N32" s="499" t="s">
        <v>159</v>
      </c>
      <c r="O32" s="514" t="s">
        <v>469</v>
      </c>
      <c r="P32" s="505" t="s">
        <v>161</v>
      </c>
      <c r="Q32" s="505" t="s">
        <v>85</v>
      </c>
      <c r="R32" s="505" t="s">
        <v>86</v>
      </c>
      <c r="S32" s="505" t="s">
        <v>135</v>
      </c>
      <c r="T32" s="531"/>
      <c r="U32" s="529">
        <f>V32</f>
        <v>0</v>
      </c>
      <c r="V32" s="529">
        <v>0</v>
      </c>
      <c r="W32" s="523">
        <v>0</v>
      </c>
      <c r="X32" s="523">
        <v>0</v>
      </c>
      <c r="Y32" s="523">
        <v>0</v>
      </c>
      <c r="Z32" s="523">
        <v>0</v>
      </c>
      <c r="AA32" s="523">
        <v>0</v>
      </c>
      <c r="AB32" s="599">
        <v>0</v>
      </c>
      <c r="AC32" s="509" t="s">
        <v>87</v>
      </c>
      <c r="AD32" s="509">
        <v>0</v>
      </c>
      <c r="AE32" s="509">
        <f t="shared" ref="AE32" si="8">V32</f>
        <v>0</v>
      </c>
      <c r="AF32" s="509">
        <v>0</v>
      </c>
      <c r="AG32" s="509">
        <v>0</v>
      </c>
      <c r="AH32" s="602"/>
      <c r="AI32" s="602"/>
      <c r="AJ32" s="586"/>
    </row>
    <row r="33" spans="1:36" ht="37.5" customHeight="1" x14ac:dyDescent="0.25">
      <c r="A33" s="131"/>
      <c r="B33" s="595"/>
      <c r="C33" s="500"/>
      <c r="D33" s="500"/>
      <c r="E33" s="538"/>
      <c r="F33" s="538"/>
      <c r="G33" s="538"/>
      <c r="H33" s="500"/>
      <c r="I33" s="500"/>
      <c r="J33" s="151" t="s">
        <v>465</v>
      </c>
      <c r="K33" s="151" t="s">
        <v>466</v>
      </c>
      <c r="L33" s="134" t="s">
        <v>395</v>
      </c>
      <c r="M33" s="152" t="s">
        <v>468</v>
      </c>
      <c r="N33" s="500"/>
      <c r="O33" s="514"/>
      <c r="P33" s="506"/>
      <c r="Q33" s="506"/>
      <c r="R33" s="506"/>
      <c r="S33" s="506"/>
      <c r="T33" s="531"/>
      <c r="U33" s="529"/>
      <c r="V33" s="529"/>
      <c r="W33" s="523"/>
      <c r="X33" s="523"/>
      <c r="Y33" s="523"/>
      <c r="Z33" s="523"/>
      <c r="AA33" s="523"/>
      <c r="AB33" s="525"/>
      <c r="AC33" s="509"/>
      <c r="AD33" s="509"/>
      <c r="AE33" s="509"/>
      <c r="AF33" s="509"/>
      <c r="AG33" s="509"/>
      <c r="AH33" s="602"/>
      <c r="AI33" s="602"/>
      <c r="AJ33" s="586"/>
    </row>
    <row r="34" spans="1:36" ht="44.1" customHeight="1" x14ac:dyDescent="0.25">
      <c r="A34" s="131"/>
      <c r="B34" s="595"/>
      <c r="C34" s="500"/>
      <c r="D34" s="500"/>
      <c r="E34" s="499" t="s">
        <v>456</v>
      </c>
      <c r="F34" s="499" t="s">
        <v>470</v>
      </c>
      <c r="G34" s="505" t="s">
        <v>471</v>
      </c>
      <c r="H34" s="499" t="s">
        <v>79</v>
      </c>
      <c r="I34" s="499" t="s">
        <v>79</v>
      </c>
      <c r="J34" s="151" t="s">
        <v>472</v>
      </c>
      <c r="K34" s="151" t="s">
        <v>473</v>
      </c>
      <c r="L34" s="134" t="s">
        <v>157</v>
      </c>
      <c r="M34" s="152" t="s">
        <v>158</v>
      </c>
      <c r="N34" s="499" t="s">
        <v>159</v>
      </c>
      <c r="O34" s="502" t="s">
        <v>469</v>
      </c>
      <c r="P34" s="505" t="s">
        <v>161</v>
      </c>
      <c r="Q34" s="505" t="s">
        <v>85</v>
      </c>
      <c r="R34" s="505" t="s">
        <v>86</v>
      </c>
      <c r="S34" s="505" t="s">
        <v>135</v>
      </c>
      <c r="T34" s="531"/>
      <c r="U34" s="530">
        <f>V34</f>
        <v>0</v>
      </c>
      <c r="V34" s="530">
        <v>0</v>
      </c>
      <c r="W34" s="516">
        <v>0</v>
      </c>
      <c r="X34" s="516">
        <v>0</v>
      </c>
      <c r="Y34" s="516">
        <v>0</v>
      </c>
      <c r="Z34" s="516">
        <v>0</v>
      </c>
      <c r="AA34" s="516">
        <v>0</v>
      </c>
      <c r="AB34" s="516">
        <v>0</v>
      </c>
      <c r="AC34" s="505" t="s">
        <v>162</v>
      </c>
      <c r="AD34" s="505">
        <v>0</v>
      </c>
      <c r="AE34" s="505">
        <f t="shared" ref="AE34" si="9">V34</f>
        <v>0</v>
      </c>
      <c r="AF34" s="505">
        <v>0</v>
      </c>
      <c r="AG34" s="505">
        <v>0</v>
      </c>
      <c r="AH34" s="602"/>
      <c r="AI34" s="602"/>
      <c r="AJ34" s="586"/>
    </row>
    <row r="35" spans="1:36" ht="34.5" customHeight="1" x14ac:dyDescent="0.25">
      <c r="A35" s="131"/>
      <c r="B35" s="595"/>
      <c r="C35" s="500"/>
      <c r="D35" s="500"/>
      <c r="E35" s="500"/>
      <c r="F35" s="500"/>
      <c r="G35" s="506"/>
      <c r="H35" s="500"/>
      <c r="I35" s="500"/>
      <c r="J35" s="151" t="s">
        <v>474</v>
      </c>
      <c r="K35" s="151" t="s">
        <v>475</v>
      </c>
      <c r="L35" s="134" t="s">
        <v>92</v>
      </c>
      <c r="M35" s="152" t="s">
        <v>476</v>
      </c>
      <c r="N35" s="500"/>
      <c r="O35" s="503"/>
      <c r="P35" s="506"/>
      <c r="Q35" s="506"/>
      <c r="R35" s="506"/>
      <c r="S35" s="506"/>
      <c r="T35" s="531"/>
      <c r="U35" s="531"/>
      <c r="V35" s="531"/>
      <c r="W35" s="517"/>
      <c r="X35" s="517"/>
      <c r="Y35" s="517"/>
      <c r="Z35" s="517"/>
      <c r="AA35" s="517"/>
      <c r="AB35" s="517"/>
      <c r="AC35" s="506"/>
      <c r="AD35" s="506"/>
      <c r="AE35" s="506"/>
      <c r="AF35" s="506"/>
      <c r="AG35" s="506"/>
      <c r="AH35" s="602"/>
      <c r="AI35" s="602"/>
      <c r="AJ35" s="586"/>
    </row>
    <row r="36" spans="1:36" ht="44.1" customHeight="1" x14ac:dyDescent="0.25">
      <c r="A36" s="131"/>
      <c r="B36" s="595"/>
      <c r="C36" s="500"/>
      <c r="D36" s="500"/>
      <c r="E36" s="500"/>
      <c r="F36" s="500"/>
      <c r="G36" s="506"/>
      <c r="H36" s="500"/>
      <c r="I36" s="500"/>
      <c r="J36" s="151" t="s">
        <v>477</v>
      </c>
      <c r="K36" s="151" t="s">
        <v>478</v>
      </c>
      <c r="L36" s="134" t="s">
        <v>157</v>
      </c>
      <c r="M36" s="152" t="s">
        <v>158</v>
      </c>
      <c r="N36" s="500"/>
      <c r="O36" s="503"/>
      <c r="P36" s="506"/>
      <c r="Q36" s="506"/>
      <c r="R36" s="506"/>
      <c r="S36" s="506"/>
      <c r="T36" s="531"/>
      <c r="U36" s="531"/>
      <c r="V36" s="531"/>
      <c r="W36" s="517"/>
      <c r="X36" s="517"/>
      <c r="Y36" s="517"/>
      <c r="Z36" s="517"/>
      <c r="AA36" s="517"/>
      <c r="AB36" s="517"/>
      <c r="AC36" s="506"/>
      <c r="AD36" s="506"/>
      <c r="AE36" s="506"/>
      <c r="AF36" s="506"/>
      <c r="AG36" s="506"/>
      <c r="AH36" s="602"/>
      <c r="AI36" s="602"/>
      <c r="AJ36" s="586"/>
    </row>
    <row r="37" spans="1:36" ht="108.95" customHeight="1" x14ac:dyDescent="0.25">
      <c r="A37" s="131"/>
      <c r="B37" s="595"/>
      <c r="C37" s="500"/>
      <c r="D37" s="500"/>
      <c r="E37" s="600"/>
      <c r="F37" s="600"/>
      <c r="G37" s="596"/>
      <c r="H37" s="600"/>
      <c r="I37" s="600"/>
      <c r="J37" s="151" t="s">
        <v>479</v>
      </c>
      <c r="K37" s="151" t="s">
        <v>480</v>
      </c>
      <c r="L37" s="134" t="s">
        <v>147</v>
      </c>
      <c r="M37" s="152" t="s">
        <v>481</v>
      </c>
      <c r="N37" s="600"/>
      <c r="O37" s="601"/>
      <c r="P37" s="596"/>
      <c r="Q37" s="596"/>
      <c r="R37" s="596"/>
      <c r="S37" s="596"/>
      <c r="T37" s="531"/>
      <c r="U37" s="598"/>
      <c r="V37" s="598"/>
      <c r="W37" s="597"/>
      <c r="X37" s="597"/>
      <c r="Y37" s="597"/>
      <c r="Z37" s="597"/>
      <c r="AA37" s="597"/>
      <c r="AB37" s="597"/>
      <c r="AC37" s="596"/>
      <c r="AD37" s="596"/>
      <c r="AE37" s="596"/>
      <c r="AF37" s="596"/>
      <c r="AG37" s="596"/>
      <c r="AH37" s="602"/>
      <c r="AI37" s="602"/>
      <c r="AJ37" s="586"/>
    </row>
    <row r="38" spans="1:36" ht="44.1" customHeight="1" x14ac:dyDescent="0.25">
      <c r="A38" s="131"/>
      <c r="B38" s="595"/>
      <c r="C38" s="500"/>
      <c r="D38" s="500"/>
      <c r="E38" s="538" t="s">
        <v>456</v>
      </c>
      <c r="F38" s="538" t="s">
        <v>482</v>
      </c>
      <c r="G38" s="538" t="s">
        <v>458</v>
      </c>
      <c r="H38" s="499" t="s">
        <v>79</v>
      </c>
      <c r="I38" s="499" t="s">
        <v>79</v>
      </c>
      <c r="J38" s="151" t="s">
        <v>459</v>
      </c>
      <c r="K38" s="151" t="s">
        <v>460</v>
      </c>
      <c r="L38" s="134" t="s">
        <v>89</v>
      </c>
      <c r="M38" s="152" t="s">
        <v>483</v>
      </c>
      <c r="N38" s="499" t="s">
        <v>159</v>
      </c>
      <c r="O38" s="514" t="s">
        <v>484</v>
      </c>
      <c r="P38" s="505" t="s">
        <v>161</v>
      </c>
      <c r="Q38" s="505" t="s">
        <v>85</v>
      </c>
      <c r="R38" s="505" t="s">
        <v>86</v>
      </c>
      <c r="S38" s="505" t="s">
        <v>135</v>
      </c>
      <c r="T38" s="531"/>
      <c r="U38" s="529">
        <f>V38</f>
        <v>0</v>
      </c>
      <c r="V38" s="529">
        <v>0</v>
      </c>
      <c r="W38" s="523">
        <v>0</v>
      </c>
      <c r="X38" s="523">
        <v>0</v>
      </c>
      <c r="Y38" s="523">
        <v>0</v>
      </c>
      <c r="Z38" s="523">
        <v>0</v>
      </c>
      <c r="AA38" s="523">
        <v>0</v>
      </c>
      <c r="AB38" s="599">
        <v>0</v>
      </c>
      <c r="AC38" s="509" t="s">
        <v>87</v>
      </c>
      <c r="AD38" s="509">
        <v>0</v>
      </c>
      <c r="AE38" s="509">
        <f t="shared" ref="AE38" si="10">V38</f>
        <v>0</v>
      </c>
      <c r="AF38" s="509">
        <v>0</v>
      </c>
      <c r="AG38" s="509">
        <v>0</v>
      </c>
      <c r="AH38" s="602"/>
      <c r="AI38" s="602"/>
      <c r="AJ38" s="586"/>
    </row>
    <row r="39" spans="1:36" ht="37.5" customHeight="1" thickBot="1" x14ac:dyDescent="0.3">
      <c r="A39" s="131"/>
      <c r="B39" s="594"/>
      <c r="C39" s="501"/>
      <c r="D39" s="501"/>
      <c r="E39" s="576"/>
      <c r="F39" s="576"/>
      <c r="G39" s="576"/>
      <c r="H39" s="501"/>
      <c r="I39" s="501"/>
      <c r="J39" s="153" t="s">
        <v>465</v>
      </c>
      <c r="K39" s="153" t="s">
        <v>466</v>
      </c>
      <c r="L39" s="135" t="s">
        <v>395</v>
      </c>
      <c r="M39" s="184" t="s">
        <v>483</v>
      </c>
      <c r="N39" s="501"/>
      <c r="O39" s="566"/>
      <c r="P39" s="507"/>
      <c r="Q39" s="507"/>
      <c r="R39" s="507"/>
      <c r="S39" s="507"/>
      <c r="T39" s="532"/>
      <c r="U39" s="547"/>
      <c r="V39" s="547"/>
      <c r="W39" s="561"/>
      <c r="X39" s="561"/>
      <c r="Y39" s="561"/>
      <c r="Z39" s="561"/>
      <c r="AA39" s="561"/>
      <c r="AB39" s="562"/>
      <c r="AC39" s="539"/>
      <c r="AD39" s="539"/>
      <c r="AE39" s="539"/>
      <c r="AF39" s="539"/>
      <c r="AG39" s="539"/>
      <c r="AH39" s="591"/>
      <c r="AI39" s="591"/>
      <c r="AJ39" s="589"/>
    </row>
    <row r="40" spans="1:36" ht="52.5" customHeight="1" x14ac:dyDescent="0.25">
      <c r="A40" s="131"/>
      <c r="B40" s="593" t="s">
        <v>485</v>
      </c>
      <c r="C40" s="533" t="s">
        <v>454</v>
      </c>
      <c r="D40" s="533" t="s">
        <v>455</v>
      </c>
      <c r="E40" s="533" t="s">
        <v>456</v>
      </c>
      <c r="F40" s="533" t="s">
        <v>486</v>
      </c>
      <c r="G40" s="533" t="s">
        <v>458</v>
      </c>
      <c r="H40" s="533" t="s">
        <v>79</v>
      </c>
      <c r="I40" s="533" t="s">
        <v>79</v>
      </c>
      <c r="J40" s="149" t="s">
        <v>459</v>
      </c>
      <c r="K40" s="149" t="s">
        <v>460</v>
      </c>
      <c r="L40" s="136" t="s">
        <v>89</v>
      </c>
      <c r="M40" s="150" t="s">
        <v>535</v>
      </c>
      <c r="N40" s="533" t="s">
        <v>159</v>
      </c>
      <c r="O40" s="581" t="s">
        <v>487</v>
      </c>
      <c r="P40" s="515" t="s">
        <v>161</v>
      </c>
      <c r="Q40" s="515" t="s">
        <v>85</v>
      </c>
      <c r="R40" s="515" t="s">
        <v>86</v>
      </c>
      <c r="S40" s="515" t="s">
        <v>135</v>
      </c>
      <c r="T40" s="544">
        <f>U40</f>
        <v>2589193</v>
      </c>
      <c r="U40" s="544">
        <f>V40</f>
        <v>2589193</v>
      </c>
      <c r="V40" s="544">
        <v>2589193</v>
      </c>
      <c r="W40" s="592">
        <v>0</v>
      </c>
      <c r="X40" s="592">
        <v>0</v>
      </c>
      <c r="Y40" s="592">
        <v>0</v>
      </c>
      <c r="Z40" s="592">
        <v>0</v>
      </c>
      <c r="AA40" s="592">
        <v>0</v>
      </c>
      <c r="AB40" s="524">
        <v>456917</v>
      </c>
      <c r="AC40" s="515" t="s">
        <v>87</v>
      </c>
      <c r="AD40" s="515">
        <v>0</v>
      </c>
      <c r="AE40" s="515">
        <f t="shared" ref="AE40" si="11">V40</f>
        <v>2589193</v>
      </c>
      <c r="AF40" s="515">
        <v>0</v>
      </c>
      <c r="AG40" s="515">
        <v>0</v>
      </c>
      <c r="AH40" s="590" t="s">
        <v>488</v>
      </c>
      <c r="AI40" s="590" t="s">
        <v>489</v>
      </c>
      <c r="AJ40" s="588">
        <v>45579</v>
      </c>
    </row>
    <row r="41" spans="1:36" ht="37.5" customHeight="1" thickBot="1" x14ac:dyDescent="0.3">
      <c r="A41" s="131"/>
      <c r="B41" s="594"/>
      <c r="C41" s="501"/>
      <c r="D41" s="501"/>
      <c r="E41" s="501"/>
      <c r="F41" s="501"/>
      <c r="G41" s="501"/>
      <c r="H41" s="501"/>
      <c r="I41" s="501"/>
      <c r="J41" s="153" t="s">
        <v>465</v>
      </c>
      <c r="K41" s="153" t="s">
        <v>466</v>
      </c>
      <c r="L41" s="135" t="s">
        <v>395</v>
      </c>
      <c r="M41" s="184" t="s">
        <v>535</v>
      </c>
      <c r="N41" s="501"/>
      <c r="O41" s="504"/>
      <c r="P41" s="507"/>
      <c r="Q41" s="507"/>
      <c r="R41" s="507"/>
      <c r="S41" s="507"/>
      <c r="T41" s="532"/>
      <c r="U41" s="532"/>
      <c r="V41" s="532"/>
      <c r="W41" s="518"/>
      <c r="X41" s="518"/>
      <c r="Y41" s="518"/>
      <c r="Z41" s="518"/>
      <c r="AA41" s="518"/>
      <c r="AB41" s="562"/>
      <c r="AC41" s="507"/>
      <c r="AD41" s="507"/>
      <c r="AE41" s="507"/>
      <c r="AF41" s="507"/>
      <c r="AG41" s="507"/>
      <c r="AH41" s="591"/>
      <c r="AI41" s="591"/>
      <c r="AJ41" s="589"/>
    </row>
    <row r="42" spans="1:36" customFormat="1" ht="40.5" customHeight="1" x14ac:dyDescent="0.25">
      <c r="A42" s="148"/>
      <c r="B42" s="582" t="s">
        <v>524</v>
      </c>
      <c r="C42" s="533" t="s">
        <v>152</v>
      </c>
      <c r="D42" s="533" t="s">
        <v>153</v>
      </c>
      <c r="E42" s="581" t="s">
        <v>154</v>
      </c>
      <c r="F42" s="537" t="s">
        <v>525</v>
      </c>
      <c r="G42" s="533" t="s">
        <v>155</v>
      </c>
      <c r="H42" s="533" t="s">
        <v>79</v>
      </c>
      <c r="I42" s="533" t="s">
        <v>79</v>
      </c>
      <c r="J42" s="149" t="s">
        <v>521</v>
      </c>
      <c r="K42" s="149" t="s">
        <v>156</v>
      </c>
      <c r="L42" s="136" t="s">
        <v>157</v>
      </c>
      <c r="M42" s="150" t="s">
        <v>158</v>
      </c>
      <c r="N42" s="533" t="s">
        <v>159</v>
      </c>
      <c r="O42" s="513" t="s">
        <v>180</v>
      </c>
      <c r="P42" s="515" t="s">
        <v>161</v>
      </c>
      <c r="Q42" s="515" t="s">
        <v>85</v>
      </c>
      <c r="R42" s="515" t="s">
        <v>86</v>
      </c>
      <c r="S42" s="515" t="s">
        <v>135</v>
      </c>
      <c r="T42" s="577">
        <f t="shared" ref="T42" si="12">U42</f>
        <v>260100</v>
      </c>
      <c r="U42" s="528">
        <f>V42</f>
        <v>260100</v>
      </c>
      <c r="V42" s="528">
        <v>260100</v>
      </c>
      <c r="W42" s="522">
        <v>0</v>
      </c>
      <c r="X42" s="522">
        <v>0</v>
      </c>
      <c r="Y42" s="522">
        <v>0</v>
      </c>
      <c r="Z42" s="522">
        <v>0</v>
      </c>
      <c r="AA42" s="522">
        <v>0</v>
      </c>
      <c r="AB42" s="524">
        <v>45900</v>
      </c>
      <c r="AC42" s="508" t="s">
        <v>162</v>
      </c>
      <c r="AD42" s="508">
        <v>0</v>
      </c>
      <c r="AE42" s="508">
        <f t="shared" ref="AE42" si="13">V42</f>
        <v>260100</v>
      </c>
      <c r="AF42" s="508">
        <v>0</v>
      </c>
      <c r="AG42" s="508">
        <v>0</v>
      </c>
      <c r="AH42" s="567" t="s">
        <v>221</v>
      </c>
      <c r="AI42" s="567" t="s">
        <v>381</v>
      </c>
      <c r="AJ42" s="580">
        <v>45516</v>
      </c>
    </row>
    <row r="43" spans="1:36" customFormat="1" ht="28.5" customHeight="1" x14ac:dyDescent="0.25">
      <c r="A43" s="148"/>
      <c r="B43" s="583"/>
      <c r="C43" s="500"/>
      <c r="D43" s="500"/>
      <c r="E43" s="503"/>
      <c r="F43" s="538"/>
      <c r="G43" s="500"/>
      <c r="H43" s="500"/>
      <c r="I43" s="500"/>
      <c r="J43" s="151" t="s">
        <v>165</v>
      </c>
      <c r="K43" s="151" t="s">
        <v>166</v>
      </c>
      <c r="L43" s="134" t="s">
        <v>92</v>
      </c>
      <c r="M43" s="152" t="s">
        <v>536</v>
      </c>
      <c r="N43" s="500"/>
      <c r="O43" s="514"/>
      <c r="P43" s="506"/>
      <c r="Q43" s="506"/>
      <c r="R43" s="506"/>
      <c r="S43" s="506"/>
      <c r="T43" s="578"/>
      <c r="U43" s="529"/>
      <c r="V43" s="529"/>
      <c r="W43" s="523"/>
      <c r="X43" s="523"/>
      <c r="Y43" s="523"/>
      <c r="Z43" s="523"/>
      <c r="AA43" s="523"/>
      <c r="AB43" s="525"/>
      <c r="AC43" s="509"/>
      <c r="AD43" s="509"/>
      <c r="AE43" s="509"/>
      <c r="AF43" s="509"/>
      <c r="AG43" s="509"/>
      <c r="AH43" s="568"/>
      <c r="AI43" s="568"/>
      <c r="AJ43" s="571"/>
    </row>
    <row r="44" spans="1:36" customFormat="1" ht="41.45" customHeight="1" x14ac:dyDescent="0.25">
      <c r="A44" s="148"/>
      <c r="B44" s="583"/>
      <c r="C44" s="500"/>
      <c r="D44" s="500"/>
      <c r="E44" s="503"/>
      <c r="F44" s="538"/>
      <c r="G44" s="500"/>
      <c r="H44" s="500"/>
      <c r="I44" s="500"/>
      <c r="J44" s="151" t="s">
        <v>168</v>
      </c>
      <c r="K44" s="151" t="s">
        <v>169</v>
      </c>
      <c r="L44" s="134" t="s">
        <v>157</v>
      </c>
      <c r="M44" s="152" t="s">
        <v>158</v>
      </c>
      <c r="N44" s="500"/>
      <c r="O44" s="514"/>
      <c r="P44" s="506"/>
      <c r="Q44" s="506"/>
      <c r="R44" s="506"/>
      <c r="S44" s="506"/>
      <c r="T44" s="578"/>
      <c r="U44" s="529"/>
      <c r="V44" s="529"/>
      <c r="W44" s="523"/>
      <c r="X44" s="523"/>
      <c r="Y44" s="523"/>
      <c r="Z44" s="523"/>
      <c r="AA44" s="523"/>
      <c r="AB44" s="525"/>
      <c r="AC44" s="509"/>
      <c r="AD44" s="509"/>
      <c r="AE44" s="509"/>
      <c r="AF44" s="509"/>
      <c r="AG44" s="509"/>
      <c r="AH44" s="568"/>
      <c r="AI44" s="568"/>
      <c r="AJ44" s="571"/>
    </row>
    <row r="45" spans="1:36" customFormat="1" ht="56.45" customHeight="1" thickBot="1" x14ac:dyDescent="0.3">
      <c r="A45" s="148"/>
      <c r="B45" s="584"/>
      <c r="C45" s="501"/>
      <c r="D45" s="501"/>
      <c r="E45" s="504"/>
      <c r="F45" s="576"/>
      <c r="G45" s="501"/>
      <c r="H45" s="501"/>
      <c r="I45" s="501"/>
      <c r="J45" s="153" t="s">
        <v>170</v>
      </c>
      <c r="K45" s="153" t="s">
        <v>171</v>
      </c>
      <c r="L45" s="135" t="s">
        <v>172</v>
      </c>
      <c r="M45" s="135" t="s">
        <v>173</v>
      </c>
      <c r="N45" s="501"/>
      <c r="O45" s="566"/>
      <c r="P45" s="507"/>
      <c r="Q45" s="507"/>
      <c r="R45" s="507"/>
      <c r="S45" s="507"/>
      <c r="T45" s="579"/>
      <c r="U45" s="547"/>
      <c r="V45" s="547"/>
      <c r="W45" s="561"/>
      <c r="X45" s="561"/>
      <c r="Y45" s="561"/>
      <c r="Z45" s="561"/>
      <c r="AA45" s="561"/>
      <c r="AB45" s="562"/>
      <c r="AC45" s="539"/>
      <c r="AD45" s="539"/>
      <c r="AE45" s="539"/>
      <c r="AF45" s="539"/>
      <c r="AG45" s="539"/>
      <c r="AH45" s="569"/>
      <c r="AI45" s="569"/>
      <c r="AJ45" s="572"/>
    </row>
    <row r="46" spans="1:36" customFormat="1" ht="49.5" customHeight="1" x14ac:dyDescent="0.25">
      <c r="A46" s="585"/>
      <c r="B46" s="582" t="s">
        <v>526</v>
      </c>
      <c r="C46" s="533" t="s">
        <v>152</v>
      </c>
      <c r="D46" s="533" t="s">
        <v>153</v>
      </c>
      <c r="E46" s="581" t="s">
        <v>154</v>
      </c>
      <c r="F46" s="537" t="s">
        <v>527</v>
      </c>
      <c r="G46" s="533" t="s">
        <v>155</v>
      </c>
      <c r="H46" s="533" t="s">
        <v>79</v>
      </c>
      <c r="I46" s="533" t="s">
        <v>79</v>
      </c>
      <c r="J46" s="149" t="s">
        <v>521</v>
      </c>
      <c r="K46" s="149" t="s">
        <v>156</v>
      </c>
      <c r="L46" s="136" t="s">
        <v>157</v>
      </c>
      <c r="M46" s="150" t="s">
        <v>158</v>
      </c>
      <c r="N46" s="533" t="s">
        <v>159</v>
      </c>
      <c r="O46" s="513" t="s">
        <v>176</v>
      </c>
      <c r="P46" s="515" t="s">
        <v>161</v>
      </c>
      <c r="Q46" s="515" t="s">
        <v>85</v>
      </c>
      <c r="R46" s="515" t="s">
        <v>86</v>
      </c>
      <c r="S46" s="515" t="s">
        <v>135</v>
      </c>
      <c r="T46" s="577">
        <f t="shared" ref="T46:U46" si="14">U46</f>
        <v>195500</v>
      </c>
      <c r="U46" s="528">
        <f t="shared" si="14"/>
        <v>195500</v>
      </c>
      <c r="V46" s="528">
        <v>195500</v>
      </c>
      <c r="W46" s="522">
        <v>0</v>
      </c>
      <c r="X46" s="522">
        <v>0</v>
      </c>
      <c r="Y46" s="522">
        <v>0</v>
      </c>
      <c r="Z46" s="522">
        <v>0</v>
      </c>
      <c r="AA46" s="522">
        <v>0</v>
      </c>
      <c r="AB46" s="524">
        <v>34500</v>
      </c>
      <c r="AC46" s="508" t="s">
        <v>162</v>
      </c>
      <c r="AD46" s="508">
        <v>0</v>
      </c>
      <c r="AE46" s="508">
        <f t="shared" ref="AE46" si="15">V46</f>
        <v>195500</v>
      </c>
      <c r="AF46" s="508">
        <v>0</v>
      </c>
      <c r="AG46" s="508">
        <v>0</v>
      </c>
      <c r="AH46" s="567" t="s">
        <v>381</v>
      </c>
      <c r="AI46" s="567" t="s">
        <v>381</v>
      </c>
      <c r="AJ46" s="580">
        <v>45537</v>
      </c>
    </row>
    <row r="47" spans="1:36" customFormat="1" ht="39" customHeight="1" x14ac:dyDescent="0.25">
      <c r="A47" s="586"/>
      <c r="B47" s="583"/>
      <c r="C47" s="500"/>
      <c r="D47" s="500"/>
      <c r="E47" s="503"/>
      <c r="F47" s="538"/>
      <c r="G47" s="500"/>
      <c r="H47" s="500"/>
      <c r="I47" s="500"/>
      <c r="J47" s="151" t="s">
        <v>165</v>
      </c>
      <c r="K47" s="151" t="s">
        <v>166</v>
      </c>
      <c r="L47" s="134" t="s">
        <v>92</v>
      </c>
      <c r="M47" s="134" t="s">
        <v>177</v>
      </c>
      <c r="N47" s="500"/>
      <c r="O47" s="514"/>
      <c r="P47" s="506"/>
      <c r="Q47" s="506"/>
      <c r="R47" s="506"/>
      <c r="S47" s="506"/>
      <c r="T47" s="578"/>
      <c r="U47" s="529"/>
      <c r="V47" s="529"/>
      <c r="W47" s="523"/>
      <c r="X47" s="523"/>
      <c r="Y47" s="523"/>
      <c r="Z47" s="523"/>
      <c r="AA47" s="523"/>
      <c r="AB47" s="525"/>
      <c r="AC47" s="509"/>
      <c r="AD47" s="509"/>
      <c r="AE47" s="509"/>
      <c r="AF47" s="509"/>
      <c r="AG47" s="509"/>
      <c r="AH47" s="568"/>
      <c r="AI47" s="568"/>
      <c r="AJ47" s="571"/>
    </row>
    <row r="48" spans="1:36" customFormat="1" ht="53.45" customHeight="1" x14ac:dyDescent="0.25">
      <c r="A48" s="586"/>
      <c r="B48" s="583"/>
      <c r="C48" s="500"/>
      <c r="D48" s="500"/>
      <c r="E48" s="503"/>
      <c r="F48" s="538"/>
      <c r="G48" s="500"/>
      <c r="H48" s="500"/>
      <c r="I48" s="500"/>
      <c r="J48" s="151" t="s">
        <v>168</v>
      </c>
      <c r="K48" s="151" t="s">
        <v>169</v>
      </c>
      <c r="L48" s="134" t="s">
        <v>157</v>
      </c>
      <c r="M48" s="152" t="s">
        <v>158</v>
      </c>
      <c r="N48" s="500"/>
      <c r="O48" s="514"/>
      <c r="P48" s="506"/>
      <c r="Q48" s="506"/>
      <c r="R48" s="506"/>
      <c r="S48" s="506"/>
      <c r="T48" s="578"/>
      <c r="U48" s="529"/>
      <c r="V48" s="529"/>
      <c r="W48" s="523"/>
      <c r="X48" s="523"/>
      <c r="Y48" s="523"/>
      <c r="Z48" s="523"/>
      <c r="AA48" s="523"/>
      <c r="AB48" s="525"/>
      <c r="AC48" s="509"/>
      <c r="AD48" s="509"/>
      <c r="AE48" s="509"/>
      <c r="AF48" s="509"/>
      <c r="AG48" s="509"/>
      <c r="AH48" s="568"/>
      <c r="AI48" s="568"/>
      <c r="AJ48" s="571"/>
    </row>
    <row r="49" spans="1:36" customFormat="1" ht="56.45" customHeight="1" thickBot="1" x14ac:dyDescent="0.3">
      <c r="A49" s="587"/>
      <c r="B49" s="584"/>
      <c r="C49" s="501"/>
      <c r="D49" s="501"/>
      <c r="E49" s="504"/>
      <c r="F49" s="576"/>
      <c r="G49" s="501"/>
      <c r="H49" s="501"/>
      <c r="I49" s="501"/>
      <c r="J49" s="153" t="s">
        <v>170</v>
      </c>
      <c r="K49" s="153" t="s">
        <v>171</v>
      </c>
      <c r="L49" s="135" t="s">
        <v>172</v>
      </c>
      <c r="M49" s="135" t="s">
        <v>173</v>
      </c>
      <c r="N49" s="501"/>
      <c r="O49" s="566"/>
      <c r="P49" s="507"/>
      <c r="Q49" s="507"/>
      <c r="R49" s="507"/>
      <c r="S49" s="507"/>
      <c r="T49" s="579"/>
      <c r="U49" s="547"/>
      <c r="V49" s="547"/>
      <c r="W49" s="561"/>
      <c r="X49" s="561"/>
      <c r="Y49" s="561"/>
      <c r="Z49" s="561"/>
      <c r="AA49" s="561"/>
      <c r="AB49" s="562"/>
      <c r="AC49" s="539"/>
      <c r="AD49" s="539"/>
      <c r="AE49" s="539"/>
      <c r="AF49" s="539"/>
      <c r="AG49" s="539"/>
      <c r="AH49" s="569"/>
      <c r="AI49" s="569"/>
      <c r="AJ49" s="572"/>
    </row>
    <row r="50" spans="1:36" customFormat="1" ht="45.95" customHeight="1" x14ac:dyDescent="0.25">
      <c r="A50" s="148"/>
      <c r="B50" s="582" t="s">
        <v>528</v>
      </c>
      <c r="C50" s="533" t="s">
        <v>152</v>
      </c>
      <c r="D50" s="533" t="s">
        <v>153</v>
      </c>
      <c r="E50" s="581" t="s">
        <v>154</v>
      </c>
      <c r="F50" s="537" t="s">
        <v>522</v>
      </c>
      <c r="G50" s="533" t="s">
        <v>155</v>
      </c>
      <c r="H50" s="533" t="s">
        <v>79</v>
      </c>
      <c r="I50" s="533" t="s">
        <v>79</v>
      </c>
      <c r="J50" s="149" t="s">
        <v>521</v>
      </c>
      <c r="K50" s="149" t="s">
        <v>156</v>
      </c>
      <c r="L50" s="136" t="s">
        <v>157</v>
      </c>
      <c r="M50" s="150" t="s">
        <v>158</v>
      </c>
      <c r="N50" s="533" t="s">
        <v>159</v>
      </c>
      <c r="O50" s="537" t="s">
        <v>178</v>
      </c>
      <c r="P50" s="515" t="s">
        <v>161</v>
      </c>
      <c r="Q50" s="515" t="s">
        <v>85</v>
      </c>
      <c r="R50" s="515" t="s">
        <v>86</v>
      </c>
      <c r="S50" s="515" t="s">
        <v>135</v>
      </c>
      <c r="T50" s="577">
        <f>U50</f>
        <v>340000</v>
      </c>
      <c r="U50" s="528">
        <f>V50</f>
        <v>340000</v>
      </c>
      <c r="V50" s="528">
        <v>340000</v>
      </c>
      <c r="W50" s="522">
        <v>0</v>
      </c>
      <c r="X50" s="522">
        <v>0</v>
      </c>
      <c r="Y50" s="522">
        <v>0</v>
      </c>
      <c r="Z50" s="522">
        <v>0</v>
      </c>
      <c r="AA50" s="522">
        <v>0</v>
      </c>
      <c r="AB50" s="524">
        <v>60000</v>
      </c>
      <c r="AC50" s="508" t="s">
        <v>162</v>
      </c>
      <c r="AD50" s="508">
        <v>0</v>
      </c>
      <c r="AE50" s="508">
        <f>V50</f>
        <v>340000</v>
      </c>
      <c r="AF50" s="508">
        <v>0</v>
      </c>
      <c r="AG50" s="508">
        <v>0</v>
      </c>
      <c r="AH50" s="567" t="s">
        <v>222</v>
      </c>
      <c r="AI50" s="567" t="s">
        <v>537</v>
      </c>
      <c r="AJ50" s="580">
        <v>45566</v>
      </c>
    </row>
    <row r="51" spans="1:36" customFormat="1" ht="38.1" customHeight="1" x14ac:dyDescent="0.25">
      <c r="A51" s="148"/>
      <c r="B51" s="583"/>
      <c r="C51" s="500"/>
      <c r="D51" s="500"/>
      <c r="E51" s="503"/>
      <c r="F51" s="538"/>
      <c r="G51" s="500"/>
      <c r="H51" s="500"/>
      <c r="I51" s="500"/>
      <c r="J51" s="151" t="s">
        <v>165</v>
      </c>
      <c r="K51" s="151" t="s">
        <v>166</v>
      </c>
      <c r="L51" s="134" t="s">
        <v>92</v>
      </c>
      <c r="M51" s="134" t="s">
        <v>538</v>
      </c>
      <c r="N51" s="500"/>
      <c r="O51" s="538"/>
      <c r="P51" s="506"/>
      <c r="Q51" s="506"/>
      <c r="R51" s="506"/>
      <c r="S51" s="506"/>
      <c r="T51" s="578"/>
      <c r="U51" s="529"/>
      <c r="V51" s="529"/>
      <c r="W51" s="523"/>
      <c r="X51" s="523"/>
      <c r="Y51" s="523"/>
      <c r="Z51" s="523"/>
      <c r="AA51" s="523"/>
      <c r="AB51" s="525"/>
      <c r="AC51" s="509"/>
      <c r="AD51" s="509"/>
      <c r="AE51" s="509"/>
      <c r="AF51" s="509"/>
      <c r="AG51" s="509"/>
      <c r="AH51" s="568"/>
      <c r="AI51" s="568"/>
      <c r="AJ51" s="571"/>
    </row>
    <row r="52" spans="1:36" customFormat="1" ht="45.95" customHeight="1" x14ac:dyDescent="0.25">
      <c r="A52" s="148"/>
      <c r="B52" s="583"/>
      <c r="C52" s="500"/>
      <c r="D52" s="500"/>
      <c r="E52" s="503"/>
      <c r="F52" s="538"/>
      <c r="G52" s="500"/>
      <c r="H52" s="500"/>
      <c r="I52" s="500"/>
      <c r="J52" s="151" t="s">
        <v>168</v>
      </c>
      <c r="K52" s="151" t="s">
        <v>169</v>
      </c>
      <c r="L52" s="134" t="s">
        <v>157</v>
      </c>
      <c r="M52" s="152" t="s">
        <v>158</v>
      </c>
      <c r="N52" s="500"/>
      <c r="O52" s="538"/>
      <c r="P52" s="506"/>
      <c r="Q52" s="506"/>
      <c r="R52" s="506"/>
      <c r="S52" s="506"/>
      <c r="T52" s="578"/>
      <c r="U52" s="529"/>
      <c r="V52" s="529"/>
      <c r="W52" s="523"/>
      <c r="X52" s="523"/>
      <c r="Y52" s="523"/>
      <c r="Z52" s="523"/>
      <c r="AA52" s="523"/>
      <c r="AB52" s="525"/>
      <c r="AC52" s="509"/>
      <c r="AD52" s="509"/>
      <c r="AE52" s="509"/>
      <c r="AF52" s="509"/>
      <c r="AG52" s="509"/>
      <c r="AH52" s="568"/>
      <c r="AI52" s="568"/>
      <c r="AJ52" s="571"/>
    </row>
    <row r="53" spans="1:36" customFormat="1" ht="60.95" customHeight="1" thickBot="1" x14ac:dyDescent="0.3">
      <c r="A53" s="148"/>
      <c r="B53" s="584"/>
      <c r="C53" s="501"/>
      <c r="D53" s="501"/>
      <c r="E53" s="504"/>
      <c r="F53" s="576"/>
      <c r="G53" s="501"/>
      <c r="H53" s="501"/>
      <c r="I53" s="501"/>
      <c r="J53" s="153" t="s">
        <v>170</v>
      </c>
      <c r="K53" s="153" t="s">
        <v>171</v>
      </c>
      <c r="L53" s="135" t="s">
        <v>172</v>
      </c>
      <c r="M53" s="135" t="s">
        <v>173</v>
      </c>
      <c r="N53" s="501"/>
      <c r="O53" s="576"/>
      <c r="P53" s="507"/>
      <c r="Q53" s="507"/>
      <c r="R53" s="507"/>
      <c r="S53" s="507"/>
      <c r="T53" s="579"/>
      <c r="U53" s="547"/>
      <c r="V53" s="547"/>
      <c r="W53" s="561"/>
      <c r="X53" s="561"/>
      <c r="Y53" s="561"/>
      <c r="Z53" s="561"/>
      <c r="AA53" s="561"/>
      <c r="AB53" s="562"/>
      <c r="AC53" s="539"/>
      <c r="AD53" s="539"/>
      <c r="AE53" s="539"/>
      <c r="AF53" s="539"/>
      <c r="AG53" s="539"/>
      <c r="AH53" s="569"/>
      <c r="AI53" s="569"/>
      <c r="AJ53" s="572"/>
    </row>
    <row r="54" spans="1:36" customFormat="1" ht="45.95" customHeight="1" x14ac:dyDescent="0.25">
      <c r="A54" s="148"/>
      <c r="B54" s="573" t="s">
        <v>539</v>
      </c>
      <c r="C54" s="533" t="s">
        <v>152</v>
      </c>
      <c r="D54" s="533" t="s">
        <v>153</v>
      </c>
      <c r="E54" s="581" t="s">
        <v>154</v>
      </c>
      <c r="F54" s="537" t="s">
        <v>529</v>
      </c>
      <c r="G54" s="533" t="s">
        <v>155</v>
      </c>
      <c r="H54" s="533" t="s">
        <v>79</v>
      </c>
      <c r="I54" s="533" t="s">
        <v>79</v>
      </c>
      <c r="J54" s="149" t="s">
        <v>521</v>
      </c>
      <c r="K54" s="149" t="s">
        <v>156</v>
      </c>
      <c r="L54" s="136" t="s">
        <v>157</v>
      </c>
      <c r="M54" s="150" t="s">
        <v>158</v>
      </c>
      <c r="N54" s="533" t="s">
        <v>159</v>
      </c>
      <c r="O54" s="537" t="s">
        <v>160</v>
      </c>
      <c r="P54" s="515" t="s">
        <v>161</v>
      </c>
      <c r="Q54" s="515" t="s">
        <v>85</v>
      </c>
      <c r="R54" s="515" t="s">
        <v>86</v>
      </c>
      <c r="S54" s="515" t="s">
        <v>135</v>
      </c>
      <c r="T54" s="577">
        <f>U54</f>
        <v>272000</v>
      </c>
      <c r="U54" s="528">
        <f>V54</f>
        <v>272000</v>
      </c>
      <c r="V54" s="528">
        <v>272000</v>
      </c>
      <c r="W54" s="522">
        <v>0</v>
      </c>
      <c r="X54" s="522">
        <v>0</v>
      </c>
      <c r="Y54" s="522">
        <v>0</v>
      </c>
      <c r="Z54" s="522">
        <v>0</v>
      </c>
      <c r="AA54" s="522">
        <v>0</v>
      </c>
      <c r="AB54" s="524">
        <v>48000</v>
      </c>
      <c r="AC54" s="508" t="s">
        <v>162</v>
      </c>
      <c r="AD54" s="508">
        <v>0</v>
      </c>
      <c r="AE54" s="508">
        <f>V54</f>
        <v>272000</v>
      </c>
      <c r="AF54" s="508">
        <v>0</v>
      </c>
      <c r="AG54" s="508">
        <v>0</v>
      </c>
      <c r="AH54" s="567" t="s">
        <v>515</v>
      </c>
      <c r="AI54" s="567" t="s">
        <v>515</v>
      </c>
      <c r="AJ54" s="570"/>
    </row>
    <row r="55" spans="1:36" customFormat="1" ht="38.1" customHeight="1" x14ac:dyDescent="0.25">
      <c r="A55" s="148"/>
      <c r="B55" s="574"/>
      <c r="C55" s="500"/>
      <c r="D55" s="500"/>
      <c r="E55" s="503"/>
      <c r="F55" s="538"/>
      <c r="G55" s="500"/>
      <c r="H55" s="500"/>
      <c r="I55" s="500"/>
      <c r="J55" s="151" t="s">
        <v>165</v>
      </c>
      <c r="K55" s="151" t="s">
        <v>166</v>
      </c>
      <c r="L55" s="134" t="s">
        <v>92</v>
      </c>
      <c r="M55" s="134" t="s">
        <v>167</v>
      </c>
      <c r="N55" s="500"/>
      <c r="O55" s="538"/>
      <c r="P55" s="506"/>
      <c r="Q55" s="506"/>
      <c r="R55" s="506"/>
      <c r="S55" s="506"/>
      <c r="T55" s="578"/>
      <c r="U55" s="529"/>
      <c r="V55" s="529"/>
      <c r="W55" s="523"/>
      <c r="X55" s="523"/>
      <c r="Y55" s="523"/>
      <c r="Z55" s="523"/>
      <c r="AA55" s="523"/>
      <c r="AB55" s="525"/>
      <c r="AC55" s="509"/>
      <c r="AD55" s="509"/>
      <c r="AE55" s="509"/>
      <c r="AF55" s="509"/>
      <c r="AG55" s="509"/>
      <c r="AH55" s="568"/>
      <c r="AI55" s="568"/>
      <c r="AJ55" s="571"/>
    </row>
    <row r="56" spans="1:36" customFormat="1" ht="45.95" customHeight="1" x14ac:dyDescent="0.25">
      <c r="A56" s="148"/>
      <c r="B56" s="574"/>
      <c r="C56" s="500"/>
      <c r="D56" s="500"/>
      <c r="E56" s="503"/>
      <c r="F56" s="538"/>
      <c r="G56" s="500"/>
      <c r="H56" s="500"/>
      <c r="I56" s="500"/>
      <c r="J56" s="151" t="s">
        <v>168</v>
      </c>
      <c r="K56" s="151" t="s">
        <v>169</v>
      </c>
      <c r="L56" s="134" t="s">
        <v>157</v>
      </c>
      <c r="M56" s="152" t="s">
        <v>158</v>
      </c>
      <c r="N56" s="500"/>
      <c r="O56" s="538"/>
      <c r="P56" s="506"/>
      <c r="Q56" s="506"/>
      <c r="R56" s="506"/>
      <c r="S56" s="506"/>
      <c r="T56" s="578"/>
      <c r="U56" s="529"/>
      <c r="V56" s="529"/>
      <c r="W56" s="523"/>
      <c r="X56" s="523"/>
      <c r="Y56" s="523"/>
      <c r="Z56" s="523"/>
      <c r="AA56" s="523"/>
      <c r="AB56" s="525"/>
      <c r="AC56" s="509"/>
      <c r="AD56" s="509"/>
      <c r="AE56" s="509"/>
      <c r="AF56" s="509"/>
      <c r="AG56" s="509"/>
      <c r="AH56" s="568"/>
      <c r="AI56" s="568"/>
      <c r="AJ56" s="571"/>
    </row>
    <row r="57" spans="1:36" customFormat="1" ht="60.95" customHeight="1" thickBot="1" x14ac:dyDescent="0.3">
      <c r="A57" s="148"/>
      <c r="B57" s="575"/>
      <c r="C57" s="501"/>
      <c r="D57" s="501"/>
      <c r="E57" s="504"/>
      <c r="F57" s="576"/>
      <c r="G57" s="501"/>
      <c r="H57" s="501"/>
      <c r="I57" s="501"/>
      <c r="J57" s="153" t="s">
        <v>170</v>
      </c>
      <c r="K57" s="153" t="s">
        <v>171</v>
      </c>
      <c r="L57" s="135" t="s">
        <v>172</v>
      </c>
      <c r="M57" s="135" t="s">
        <v>173</v>
      </c>
      <c r="N57" s="501"/>
      <c r="O57" s="576"/>
      <c r="P57" s="507"/>
      <c r="Q57" s="507"/>
      <c r="R57" s="507"/>
      <c r="S57" s="507"/>
      <c r="T57" s="579"/>
      <c r="U57" s="547"/>
      <c r="V57" s="547"/>
      <c r="W57" s="561"/>
      <c r="X57" s="561"/>
      <c r="Y57" s="561"/>
      <c r="Z57" s="561"/>
      <c r="AA57" s="561"/>
      <c r="AB57" s="562"/>
      <c r="AC57" s="539"/>
      <c r="AD57" s="539"/>
      <c r="AE57" s="539"/>
      <c r="AF57" s="539"/>
      <c r="AG57" s="539"/>
      <c r="AH57" s="569"/>
      <c r="AI57" s="569"/>
      <c r="AJ57" s="572"/>
    </row>
    <row r="58" spans="1:36" customFormat="1" ht="44.1" customHeight="1" x14ac:dyDescent="0.25">
      <c r="A58" s="148"/>
      <c r="B58" s="573" t="s">
        <v>540</v>
      </c>
      <c r="C58" s="537" t="s">
        <v>152</v>
      </c>
      <c r="D58" s="537" t="s">
        <v>153</v>
      </c>
      <c r="E58" s="537" t="s">
        <v>154</v>
      </c>
      <c r="F58" s="537" t="s">
        <v>523</v>
      </c>
      <c r="G58" s="537" t="s">
        <v>155</v>
      </c>
      <c r="H58" s="533" t="s">
        <v>79</v>
      </c>
      <c r="I58" s="533" t="s">
        <v>79</v>
      </c>
      <c r="J58" s="149" t="s">
        <v>521</v>
      </c>
      <c r="K58" s="149" t="s">
        <v>156</v>
      </c>
      <c r="L58" s="136" t="s">
        <v>157</v>
      </c>
      <c r="M58" s="150" t="s">
        <v>158</v>
      </c>
      <c r="N58" s="533" t="s">
        <v>159</v>
      </c>
      <c r="O58" s="513" t="s">
        <v>183</v>
      </c>
      <c r="P58" s="515" t="s">
        <v>161</v>
      </c>
      <c r="Q58" s="515" t="s">
        <v>85</v>
      </c>
      <c r="R58" s="515" t="s">
        <v>86</v>
      </c>
      <c r="S58" s="515" t="s">
        <v>135</v>
      </c>
      <c r="T58" s="563">
        <f>U58</f>
        <v>255000</v>
      </c>
      <c r="U58" s="528">
        <f>V58</f>
        <v>255000</v>
      </c>
      <c r="V58" s="528">
        <v>255000</v>
      </c>
      <c r="W58" s="522">
        <v>0</v>
      </c>
      <c r="X58" s="522">
        <v>0</v>
      </c>
      <c r="Y58" s="522">
        <v>0</v>
      </c>
      <c r="Z58" s="522">
        <v>0</v>
      </c>
      <c r="AA58" s="522">
        <v>0</v>
      </c>
      <c r="AB58" s="524">
        <v>45000</v>
      </c>
      <c r="AC58" s="508" t="s">
        <v>162</v>
      </c>
      <c r="AD58" s="508">
        <v>0</v>
      </c>
      <c r="AE58" s="508">
        <f t="shared" ref="AE58" si="16">V58</f>
        <v>255000</v>
      </c>
      <c r="AF58" s="508">
        <v>0</v>
      </c>
      <c r="AG58" s="508">
        <v>0</v>
      </c>
      <c r="AH58" s="555" t="s">
        <v>541</v>
      </c>
      <c r="AI58" s="555" t="s">
        <v>542</v>
      </c>
      <c r="AJ58" s="558"/>
    </row>
    <row r="59" spans="1:36" customFormat="1" ht="30.6" customHeight="1" x14ac:dyDescent="0.25">
      <c r="A59" s="148"/>
      <c r="B59" s="574"/>
      <c r="C59" s="538"/>
      <c r="D59" s="538"/>
      <c r="E59" s="538"/>
      <c r="F59" s="538"/>
      <c r="G59" s="538"/>
      <c r="H59" s="500"/>
      <c r="I59" s="500"/>
      <c r="J59" s="151" t="s">
        <v>165</v>
      </c>
      <c r="K59" s="151" t="s">
        <v>166</v>
      </c>
      <c r="L59" s="134" t="s">
        <v>92</v>
      </c>
      <c r="M59" s="152" t="s">
        <v>543</v>
      </c>
      <c r="N59" s="500"/>
      <c r="O59" s="514"/>
      <c r="P59" s="506"/>
      <c r="Q59" s="506"/>
      <c r="R59" s="506"/>
      <c r="S59" s="506"/>
      <c r="T59" s="564"/>
      <c r="U59" s="529"/>
      <c r="V59" s="529"/>
      <c r="W59" s="523"/>
      <c r="X59" s="523"/>
      <c r="Y59" s="523"/>
      <c r="Z59" s="523"/>
      <c r="AA59" s="523"/>
      <c r="AB59" s="525"/>
      <c r="AC59" s="509"/>
      <c r="AD59" s="509"/>
      <c r="AE59" s="509"/>
      <c r="AF59" s="509"/>
      <c r="AG59" s="509"/>
      <c r="AH59" s="556"/>
      <c r="AI59" s="556"/>
      <c r="AJ59" s="559"/>
    </row>
    <row r="60" spans="1:36" customFormat="1" ht="36.6" customHeight="1" x14ac:dyDescent="0.25">
      <c r="A60" s="148"/>
      <c r="B60" s="574"/>
      <c r="C60" s="538"/>
      <c r="D60" s="538"/>
      <c r="E60" s="538"/>
      <c r="F60" s="538"/>
      <c r="G60" s="538"/>
      <c r="H60" s="500"/>
      <c r="I60" s="500"/>
      <c r="J60" s="151" t="s">
        <v>168</v>
      </c>
      <c r="K60" s="151" t="s">
        <v>169</v>
      </c>
      <c r="L60" s="134" t="s">
        <v>157</v>
      </c>
      <c r="M60" s="152" t="s">
        <v>158</v>
      </c>
      <c r="N60" s="500"/>
      <c r="O60" s="514"/>
      <c r="P60" s="506"/>
      <c r="Q60" s="506"/>
      <c r="R60" s="506"/>
      <c r="S60" s="506"/>
      <c r="T60" s="564"/>
      <c r="U60" s="529"/>
      <c r="V60" s="529"/>
      <c r="W60" s="523"/>
      <c r="X60" s="523"/>
      <c r="Y60" s="523"/>
      <c r="Z60" s="523"/>
      <c r="AA60" s="523"/>
      <c r="AB60" s="525"/>
      <c r="AC60" s="509"/>
      <c r="AD60" s="509"/>
      <c r="AE60" s="509"/>
      <c r="AF60" s="509"/>
      <c r="AG60" s="509"/>
      <c r="AH60" s="556"/>
      <c r="AI60" s="556"/>
      <c r="AJ60" s="559"/>
    </row>
    <row r="61" spans="1:36" customFormat="1" ht="56.45" customHeight="1" thickBot="1" x14ac:dyDescent="0.3">
      <c r="A61" s="148"/>
      <c r="B61" s="575"/>
      <c r="C61" s="576"/>
      <c r="D61" s="576"/>
      <c r="E61" s="576"/>
      <c r="F61" s="576"/>
      <c r="G61" s="576"/>
      <c r="H61" s="501"/>
      <c r="I61" s="501"/>
      <c r="J61" s="153" t="s">
        <v>170</v>
      </c>
      <c r="K61" s="153" t="s">
        <v>171</v>
      </c>
      <c r="L61" s="135" t="s">
        <v>172</v>
      </c>
      <c r="M61" s="135" t="s">
        <v>173</v>
      </c>
      <c r="N61" s="501"/>
      <c r="O61" s="566"/>
      <c r="P61" s="507"/>
      <c r="Q61" s="507"/>
      <c r="R61" s="507"/>
      <c r="S61" s="507"/>
      <c r="T61" s="565"/>
      <c r="U61" s="547"/>
      <c r="V61" s="547"/>
      <c r="W61" s="561"/>
      <c r="X61" s="561"/>
      <c r="Y61" s="561"/>
      <c r="Z61" s="561"/>
      <c r="AA61" s="561"/>
      <c r="AB61" s="562"/>
      <c r="AC61" s="539"/>
      <c r="AD61" s="539"/>
      <c r="AE61" s="539"/>
      <c r="AF61" s="539"/>
      <c r="AG61" s="539"/>
      <c r="AH61" s="557"/>
      <c r="AI61" s="557"/>
      <c r="AJ61" s="560"/>
    </row>
    <row r="62" spans="1:36" s="155" customFormat="1" ht="52.5" customHeight="1" x14ac:dyDescent="0.25">
      <c r="A62" s="154"/>
      <c r="B62" s="534" t="s">
        <v>544</v>
      </c>
      <c r="C62" s="515" t="s">
        <v>454</v>
      </c>
      <c r="D62" s="515" t="s">
        <v>455</v>
      </c>
      <c r="E62" s="515" t="s">
        <v>456</v>
      </c>
      <c r="F62" s="515" t="s">
        <v>545</v>
      </c>
      <c r="G62" s="515" t="s">
        <v>458</v>
      </c>
      <c r="H62" s="515" t="s">
        <v>79</v>
      </c>
      <c r="I62" s="515" t="s">
        <v>79</v>
      </c>
      <c r="J62" s="189" t="s">
        <v>459</v>
      </c>
      <c r="K62" s="189" t="s">
        <v>460</v>
      </c>
      <c r="L62" s="181" t="s">
        <v>89</v>
      </c>
      <c r="M62" s="190" t="s">
        <v>546</v>
      </c>
      <c r="N62" s="515" t="s">
        <v>159</v>
      </c>
      <c r="O62" s="553" t="s">
        <v>100</v>
      </c>
      <c r="P62" s="515" t="s">
        <v>161</v>
      </c>
      <c r="Q62" s="515" t="s">
        <v>85</v>
      </c>
      <c r="R62" s="515" t="s">
        <v>86</v>
      </c>
      <c r="S62" s="515" t="s">
        <v>135</v>
      </c>
      <c r="T62" s="544">
        <f>U62</f>
        <v>1158881</v>
      </c>
      <c r="U62" s="544">
        <f>V62</f>
        <v>1158881</v>
      </c>
      <c r="V62" s="544">
        <v>1158881</v>
      </c>
      <c r="W62" s="550">
        <v>0</v>
      </c>
      <c r="X62" s="550">
        <v>0</v>
      </c>
      <c r="Y62" s="550">
        <v>0</v>
      </c>
      <c r="Z62" s="550">
        <v>0</v>
      </c>
      <c r="AA62" s="550">
        <v>0</v>
      </c>
      <c r="AB62" s="552">
        <v>517665</v>
      </c>
      <c r="AC62" s="515" t="s">
        <v>87</v>
      </c>
      <c r="AD62" s="515">
        <v>0</v>
      </c>
      <c r="AE62" s="515">
        <f t="shared" ref="AE62" si="17">V62</f>
        <v>1158881</v>
      </c>
      <c r="AF62" s="515">
        <v>0</v>
      </c>
      <c r="AG62" s="515">
        <v>0</v>
      </c>
      <c r="AH62" s="510" t="s">
        <v>547</v>
      </c>
      <c r="AI62" s="510" t="s">
        <v>548</v>
      </c>
      <c r="AJ62" s="519"/>
    </row>
    <row r="63" spans="1:36" s="155" customFormat="1" ht="37.5" customHeight="1" thickBot="1" x14ac:dyDescent="0.3">
      <c r="A63" s="154"/>
      <c r="B63" s="536"/>
      <c r="C63" s="507"/>
      <c r="D63" s="507"/>
      <c r="E63" s="507"/>
      <c r="F63" s="507"/>
      <c r="G63" s="507"/>
      <c r="H63" s="507"/>
      <c r="I63" s="507"/>
      <c r="J63" s="191" t="s">
        <v>465</v>
      </c>
      <c r="K63" s="191" t="s">
        <v>466</v>
      </c>
      <c r="L63" s="183" t="s">
        <v>395</v>
      </c>
      <c r="M63" s="192" t="s">
        <v>549</v>
      </c>
      <c r="N63" s="507"/>
      <c r="O63" s="554"/>
      <c r="P63" s="507"/>
      <c r="Q63" s="507"/>
      <c r="R63" s="507"/>
      <c r="S63" s="507"/>
      <c r="T63" s="532"/>
      <c r="U63" s="532"/>
      <c r="V63" s="532"/>
      <c r="W63" s="551"/>
      <c r="X63" s="551"/>
      <c r="Y63" s="551"/>
      <c r="Z63" s="551"/>
      <c r="AA63" s="551"/>
      <c r="AB63" s="543"/>
      <c r="AC63" s="507"/>
      <c r="AD63" s="507"/>
      <c r="AE63" s="507"/>
      <c r="AF63" s="507"/>
      <c r="AG63" s="507"/>
      <c r="AH63" s="512"/>
      <c r="AI63" s="512"/>
      <c r="AJ63" s="521"/>
    </row>
    <row r="64" spans="1:36" s="155" customFormat="1" ht="52.5" customHeight="1" x14ac:dyDescent="0.25">
      <c r="A64" s="154"/>
      <c r="B64" s="534" t="s">
        <v>550</v>
      </c>
      <c r="C64" s="515" t="s">
        <v>454</v>
      </c>
      <c r="D64" s="515" t="s">
        <v>455</v>
      </c>
      <c r="E64" s="515" t="s">
        <v>456</v>
      </c>
      <c r="F64" s="515" t="s">
        <v>551</v>
      </c>
      <c r="G64" s="515" t="s">
        <v>458</v>
      </c>
      <c r="H64" s="515" t="s">
        <v>79</v>
      </c>
      <c r="I64" s="515" t="s">
        <v>79</v>
      </c>
      <c r="J64" s="189" t="s">
        <v>459</v>
      </c>
      <c r="K64" s="189" t="s">
        <v>460</v>
      </c>
      <c r="L64" s="181" t="s">
        <v>89</v>
      </c>
      <c r="M64" s="190" t="s">
        <v>552</v>
      </c>
      <c r="N64" s="515" t="s">
        <v>159</v>
      </c>
      <c r="O64" s="553" t="s">
        <v>96</v>
      </c>
      <c r="P64" s="515" t="s">
        <v>161</v>
      </c>
      <c r="Q64" s="515" t="s">
        <v>85</v>
      </c>
      <c r="R64" s="515" t="s">
        <v>86</v>
      </c>
      <c r="S64" s="515" t="s">
        <v>135</v>
      </c>
      <c r="T64" s="544">
        <f>U64</f>
        <v>1700000</v>
      </c>
      <c r="U64" s="544">
        <f>V64</f>
        <v>1700000</v>
      </c>
      <c r="V64" s="544">
        <v>1700000</v>
      </c>
      <c r="W64" s="550">
        <v>0</v>
      </c>
      <c r="X64" s="550">
        <v>0</v>
      </c>
      <c r="Y64" s="550">
        <v>0</v>
      </c>
      <c r="Z64" s="550">
        <v>0</v>
      </c>
      <c r="AA64" s="550">
        <v>0</v>
      </c>
      <c r="AB64" s="552">
        <v>300000</v>
      </c>
      <c r="AC64" s="515" t="s">
        <v>87</v>
      </c>
      <c r="AD64" s="515">
        <v>0</v>
      </c>
      <c r="AE64" s="515">
        <f t="shared" ref="AE64" si="18">V64</f>
        <v>1700000</v>
      </c>
      <c r="AF64" s="515">
        <v>0</v>
      </c>
      <c r="AG64" s="515">
        <v>0</v>
      </c>
      <c r="AH64" s="510" t="s">
        <v>547</v>
      </c>
      <c r="AI64" s="510" t="s">
        <v>548</v>
      </c>
      <c r="AJ64" s="519"/>
    </row>
    <row r="65" spans="1:36" s="155" customFormat="1" ht="37.5" customHeight="1" thickBot="1" x14ac:dyDescent="0.3">
      <c r="A65" s="154"/>
      <c r="B65" s="535"/>
      <c r="C65" s="506"/>
      <c r="D65" s="506"/>
      <c r="E65" s="507"/>
      <c r="F65" s="507"/>
      <c r="G65" s="507"/>
      <c r="H65" s="507"/>
      <c r="I65" s="507"/>
      <c r="J65" s="191" t="s">
        <v>465</v>
      </c>
      <c r="K65" s="191" t="s">
        <v>466</v>
      </c>
      <c r="L65" s="183" t="s">
        <v>395</v>
      </c>
      <c r="M65" s="192" t="s">
        <v>546</v>
      </c>
      <c r="N65" s="507"/>
      <c r="O65" s="554"/>
      <c r="P65" s="507"/>
      <c r="Q65" s="507"/>
      <c r="R65" s="507"/>
      <c r="S65" s="507"/>
      <c r="T65" s="532"/>
      <c r="U65" s="532"/>
      <c r="V65" s="532"/>
      <c r="W65" s="551"/>
      <c r="X65" s="551"/>
      <c r="Y65" s="551"/>
      <c r="Z65" s="551"/>
      <c r="AA65" s="551"/>
      <c r="AB65" s="543"/>
      <c r="AC65" s="507"/>
      <c r="AD65" s="507"/>
      <c r="AE65" s="507"/>
      <c r="AF65" s="507"/>
      <c r="AG65" s="507"/>
      <c r="AH65" s="512"/>
      <c r="AI65" s="512"/>
      <c r="AJ65" s="521"/>
    </row>
    <row r="66" spans="1:36" s="155" customFormat="1" ht="44.1" customHeight="1" x14ac:dyDescent="0.25">
      <c r="A66" s="154"/>
      <c r="B66" s="534" t="s">
        <v>593</v>
      </c>
      <c r="C66" s="515" t="s">
        <v>454</v>
      </c>
      <c r="D66" s="515" t="s">
        <v>455</v>
      </c>
      <c r="E66" s="509" t="s">
        <v>456</v>
      </c>
      <c r="F66" s="509" t="s">
        <v>482</v>
      </c>
      <c r="G66" s="509" t="s">
        <v>458</v>
      </c>
      <c r="H66" s="505" t="s">
        <v>79</v>
      </c>
      <c r="I66" s="505" t="s">
        <v>79</v>
      </c>
      <c r="J66" s="193" t="s">
        <v>459</v>
      </c>
      <c r="K66" s="193" t="s">
        <v>460</v>
      </c>
      <c r="L66" s="182" t="s">
        <v>89</v>
      </c>
      <c r="M66" s="194" t="s">
        <v>483</v>
      </c>
      <c r="N66" s="505" t="s">
        <v>159</v>
      </c>
      <c r="O66" s="548" t="s">
        <v>484</v>
      </c>
      <c r="P66" s="505" t="s">
        <v>161</v>
      </c>
      <c r="Q66" s="505" t="s">
        <v>85</v>
      </c>
      <c r="R66" s="505" t="s">
        <v>86</v>
      </c>
      <c r="S66" s="515" t="s">
        <v>135</v>
      </c>
      <c r="T66" s="544">
        <f>U66</f>
        <v>174420</v>
      </c>
      <c r="U66" s="545">
        <f>V66</f>
        <v>174420</v>
      </c>
      <c r="V66" s="529">
        <v>174420</v>
      </c>
      <c r="W66" s="540">
        <v>0</v>
      </c>
      <c r="X66" s="540">
        <v>0</v>
      </c>
      <c r="Y66" s="540">
        <v>0</v>
      </c>
      <c r="Z66" s="540">
        <v>0</v>
      </c>
      <c r="AA66" s="540">
        <v>0</v>
      </c>
      <c r="AB66" s="542">
        <v>30780</v>
      </c>
      <c r="AC66" s="509" t="s">
        <v>87</v>
      </c>
      <c r="AD66" s="509">
        <v>0</v>
      </c>
      <c r="AE66" s="509">
        <f t="shared" ref="AE66" si="19">V66</f>
        <v>174420</v>
      </c>
      <c r="AF66" s="509">
        <v>0</v>
      </c>
      <c r="AG66" s="509">
        <v>0</v>
      </c>
      <c r="AH66" s="510" t="s">
        <v>594</v>
      </c>
      <c r="AI66" s="510" t="s">
        <v>595</v>
      </c>
      <c r="AJ66" s="519"/>
    </row>
    <row r="67" spans="1:36" s="155" customFormat="1" ht="37.5" customHeight="1" thickBot="1" x14ac:dyDescent="0.3">
      <c r="A67" s="154"/>
      <c r="B67" s="535"/>
      <c r="C67" s="506"/>
      <c r="D67" s="506"/>
      <c r="E67" s="539"/>
      <c r="F67" s="539"/>
      <c r="G67" s="539"/>
      <c r="H67" s="507"/>
      <c r="I67" s="507"/>
      <c r="J67" s="191" t="s">
        <v>465</v>
      </c>
      <c r="K67" s="191" t="s">
        <v>466</v>
      </c>
      <c r="L67" s="183" t="s">
        <v>395</v>
      </c>
      <c r="M67" s="192" t="s">
        <v>483</v>
      </c>
      <c r="N67" s="507"/>
      <c r="O67" s="549"/>
      <c r="P67" s="507"/>
      <c r="Q67" s="507"/>
      <c r="R67" s="507"/>
      <c r="S67" s="507"/>
      <c r="T67" s="532"/>
      <c r="U67" s="546"/>
      <c r="V67" s="547"/>
      <c r="W67" s="541"/>
      <c r="X67" s="541"/>
      <c r="Y67" s="541"/>
      <c r="Z67" s="541"/>
      <c r="AA67" s="541"/>
      <c r="AB67" s="543"/>
      <c r="AC67" s="539"/>
      <c r="AD67" s="539"/>
      <c r="AE67" s="539"/>
      <c r="AF67" s="539"/>
      <c r="AG67" s="539"/>
      <c r="AH67" s="512"/>
      <c r="AI67" s="512"/>
      <c r="AJ67" s="521"/>
    </row>
    <row r="68" spans="1:36" ht="42" customHeight="1" x14ac:dyDescent="0.25">
      <c r="A68" s="131"/>
      <c r="B68" s="534" t="s">
        <v>596</v>
      </c>
      <c r="C68" s="515" t="s">
        <v>454</v>
      </c>
      <c r="D68" s="515" t="s">
        <v>455</v>
      </c>
      <c r="E68" s="537" t="s">
        <v>456</v>
      </c>
      <c r="F68" s="537" t="s">
        <v>467</v>
      </c>
      <c r="G68" s="537" t="s">
        <v>458</v>
      </c>
      <c r="H68" s="533" t="s">
        <v>79</v>
      </c>
      <c r="I68" s="533" t="s">
        <v>79</v>
      </c>
      <c r="J68" s="149" t="s">
        <v>459</v>
      </c>
      <c r="K68" s="149" t="s">
        <v>460</v>
      </c>
      <c r="L68" s="136" t="s">
        <v>89</v>
      </c>
      <c r="M68" s="150" t="s">
        <v>468</v>
      </c>
      <c r="N68" s="533" t="s">
        <v>159</v>
      </c>
      <c r="O68" s="513" t="s">
        <v>469</v>
      </c>
      <c r="P68" s="515" t="s">
        <v>161</v>
      </c>
      <c r="Q68" s="515" t="s">
        <v>85</v>
      </c>
      <c r="R68" s="515" t="s">
        <v>86</v>
      </c>
      <c r="S68" s="515" t="s">
        <v>135</v>
      </c>
      <c r="T68" s="524">
        <f>U68+U70</f>
        <v>297500</v>
      </c>
      <c r="U68" s="528">
        <f>V68</f>
        <v>136000</v>
      </c>
      <c r="V68" s="528">
        <v>136000</v>
      </c>
      <c r="W68" s="522">
        <v>0</v>
      </c>
      <c r="X68" s="522">
        <v>0</v>
      </c>
      <c r="Y68" s="522">
        <v>0</v>
      </c>
      <c r="Z68" s="522">
        <v>0</v>
      </c>
      <c r="AA68" s="522">
        <v>0</v>
      </c>
      <c r="AB68" s="524">
        <v>24000</v>
      </c>
      <c r="AC68" s="508" t="s">
        <v>87</v>
      </c>
      <c r="AD68" s="508">
        <v>0</v>
      </c>
      <c r="AE68" s="508">
        <f t="shared" ref="AE68" si="20">V68</f>
        <v>136000</v>
      </c>
      <c r="AF68" s="508">
        <v>0</v>
      </c>
      <c r="AG68" s="508">
        <v>0</v>
      </c>
      <c r="AH68" s="510" t="s">
        <v>594</v>
      </c>
      <c r="AI68" s="510" t="s">
        <v>595</v>
      </c>
      <c r="AJ68" s="519"/>
    </row>
    <row r="69" spans="1:36" ht="37.5" customHeight="1" x14ac:dyDescent="0.25">
      <c r="A69" s="131"/>
      <c r="B69" s="535"/>
      <c r="C69" s="506"/>
      <c r="D69" s="506"/>
      <c r="E69" s="538"/>
      <c r="F69" s="538"/>
      <c r="G69" s="538"/>
      <c r="H69" s="500"/>
      <c r="I69" s="500"/>
      <c r="J69" s="151" t="s">
        <v>465</v>
      </c>
      <c r="K69" s="151" t="s">
        <v>466</v>
      </c>
      <c r="L69" s="134" t="s">
        <v>395</v>
      </c>
      <c r="M69" s="152" t="s">
        <v>468</v>
      </c>
      <c r="N69" s="500"/>
      <c r="O69" s="514"/>
      <c r="P69" s="506"/>
      <c r="Q69" s="506"/>
      <c r="R69" s="506"/>
      <c r="S69" s="506"/>
      <c r="T69" s="526"/>
      <c r="U69" s="529"/>
      <c r="V69" s="529"/>
      <c r="W69" s="523"/>
      <c r="X69" s="523"/>
      <c r="Y69" s="523"/>
      <c r="Z69" s="523"/>
      <c r="AA69" s="523"/>
      <c r="AB69" s="525"/>
      <c r="AC69" s="509"/>
      <c r="AD69" s="509"/>
      <c r="AE69" s="509"/>
      <c r="AF69" s="509"/>
      <c r="AG69" s="509"/>
      <c r="AH69" s="511"/>
      <c r="AI69" s="511"/>
      <c r="AJ69" s="520"/>
    </row>
    <row r="70" spans="1:36" ht="44.1" customHeight="1" x14ac:dyDescent="0.25">
      <c r="A70" s="131"/>
      <c r="B70" s="535"/>
      <c r="C70" s="506"/>
      <c r="D70" s="506"/>
      <c r="E70" s="499" t="s">
        <v>456</v>
      </c>
      <c r="F70" s="499" t="s">
        <v>470</v>
      </c>
      <c r="G70" s="505" t="s">
        <v>471</v>
      </c>
      <c r="H70" s="499" t="s">
        <v>79</v>
      </c>
      <c r="I70" s="499" t="s">
        <v>79</v>
      </c>
      <c r="J70" s="151" t="s">
        <v>472</v>
      </c>
      <c r="K70" s="151" t="s">
        <v>473</v>
      </c>
      <c r="L70" s="134" t="s">
        <v>157</v>
      </c>
      <c r="M70" s="152" t="s">
        <v>158</v>
      </c>
      <c r="N70" s="499" t="s">
        <v>159</v>
      </c>
      <c r="O70" s="502" t="s">
        <v>469</v>
      </c>
      <c r="P70" s="505" t="s">
        <v>161</v>
      </c>
      <c r="Q70" s="505" t="s">
        <v>85</v>
      </c>
      <c r="R70" s="505" t="s">
        <v>86</v>
      </c>
      <c r="S70" s="505" t="s">
        <v>135</v>
      </c>
      <c r="T70" s="526"/>
      <c r="U70" s="530">
        <f>V70</f>
        <v>161500</v>
      </c>
      <c r="V70" s="530">
        <v>161500</v>
      </c>
      <c r="W70" s="516">
        <v>0</v>
      </c>
      <c r="X70" s="516">
        <v>0</v>
      </c>
      <c r="Y70" s="516">
        <v>0</v>
      </c>
      <c r="Z70" s="516">
        <v>0</v>
      </c>
      <c r="AA70" s="516">
        <v>0</v>
      </c>
      <c r="AB70" s="516">
        <v>28500</v>
      </c>
      <c r="AC70" s="505" t="s">
        <v>162</v>
      </c>
      <c r="AD70" s="505">
        <v>0</v>
      </c>
      <c r="AE70" s="505">
        <f t="shared" ref="AE70" si="21">V70</f>
        <v>161500</v>
      </c>
      <c r="AF70" s="505">
        <v>0</v>
      </c>
      <c r="AG70" s="505">
        <v>0</v>
      </c>
      <c r="AH70" s="511"/>
      <c r="AI70" s="511"/>
      <c r="AJ70" s="520"/>
    </row>
    <row r="71" spans="1:36" ht="34.5" customHeight="1" x14ac:dyDescent="0.25">
      <c r="A71" s="131"/>
      <c r="B71" s="535"/>
      <c r="C71" s="506"/>
      <c r="D71" s="506"/>
      <c r="E71" s="500"/>
      <c r="F71" s="500"/>
      <c r="G71" s="506"/>
      <c r="H71" s="500"/>
      <c r="I71" s="500"/>
      <c r="J71" s="151" t="s">
        <v>474</v>
      </c>
      <c r="K71" s="151" t="s">
        <v>475</v>
      </c>
      <c r="L71" s="134" t="s">
        <v>92</v>
      </c>
      <c r="M71" s="152" t="s">
        <v>476</v>
      </c>
      <c r="N71" s="500"/>
      <c r="O71" s="503"/>
      <c r="P71" s="506"/>
      <c r="Q71" s="506"/>
      <c r="R71" s="506"/>
      <c r="S71" s="506"/>
      <c r="T71" s="526"/>
      <c r="U71" s="531"/>
      <c r="V71" s="531"/>
      <c r="W71" s="517"/>
      <c r="X71" s="517"/>
      <c r="Y71" s="517"/>
      <c r="Z71" s="517"/>
      <c r="AA71" s="517"/>
      <c r="AB71" s="517"/>
      <c r="AC71" s="506"/>
      <c r="AD71" s="506"/>
      <c r="AE71" s="506"/>
      <c r="AF71" s="506"/>
      <c r="AG71" s="506"/>
      <c r="AH71" s="511"/>
      <c r="AI71" s="511"/>
      <c r="AJ71" s="520"/>
    </row>
    <row r="72" spans="1:36" ht="44.1" customHeight="1" x14ac:dyDescent="0.25">
      <c r="A72" s="131"/>
      <c r="B72" s="535"/>
      <c r="C72" s="506"/>
      <c r="D72" s="506"/>
      <c r="E72" s="500"/>
      <c r="F72" s="500"/>
      <c r="G72" s="506"/>
      <c r="H72" s="500"/>
      <c r="I72" s="500"/>
      <c r="J72" s="151" t="s">
        <v>477</v>
      </c>
      <c r="K72" s="151" t="s">
        <v>478</v>
      </c>
      <c r="L72" s="134" t="s">
        <v>157</v>
      </c>
      <c r="M72" s="152" t="s">
        <v>158</v>
      </c>
      <c r="N72" s="500"/>
      <c r="O72" s="503"/>
      <c r="P72" s="506"/>
      <c r="Q72" s="506"/>
      <c r="R72" s="506"/>
      <c r="S72" s="506"/>
      <c r="T72" s="526"/>
      <c r="U72" s="531"/>
      <c r="V72" s="531"/>
      <c r="W72" s="517"/>
      <c r="X72" s="517"/>
      <c r="Y72" s="517"/>
      <c r="Z72" s="517"/>
      <c r="AA72" s="517"/>
      <c r="AB72" s="517"/>
      <c r="AC72" s="506"/>
      <c r="AD72" s="506"/>
      <c r="AE72" s="506"/>
      <c r="AF72" s="506"/>
      <c r="AG72" s="506"/>
      <c r="AH72" s="511"/>
      <c r="AI72" s="511"/>
      <c r="AJ72" s="520"/>
    </row>
    <row r="73" spans="1:36" ht="108.95" customHeight="1" thickBot="1" x14ac:dyDescent="0.3">
      <c r="A73" s="131"/>
      <c r="B73" s="536"/>
      <c r="C73" s="507"/>
      <c r="D73" s="507"/>
      <c r="E73" s="501"/>
      <c r="F73" s="501"/>
      <c r="G73" s="507"/>
      <c r="H73" s="501"/>
      <c r="I73" s="501"/>
      <c r="J73" s="153" t="s">
        <v>479</v>
      </c>
      <c r="K73" s="153" t="s">
        <v>480</v>
      </c>
      <c r="L73" s="135" t="s">
        <v>147</v>
      </c>
      <c r="M73" s="184" t="s">
        <v>481</v>
      </c>
      <c r="N73" s="501"/>
      <c r="O73" s="504"/>
      <c r="P73" s="507"/>
      <c r="Q73" s="507"/>
      <c r="R73" s="507"/>
      <c r="S73" s="507"/>
      <c r="T73" s="527"/>
      <c r="U73" s="532"/>
      <c r="V73" s="532"/>
      <c r="W73" s="518"/>
      <c r="X73" s="518"/>
      <c r="Y73" s="518"/>
      <c r="Z73" s="518"/>
      <c r="AA73" s="518"/>
      <c r="AB73" s="518"/>
      <c r="AC73" s="507"/>
      <c r="AD73" s="507"/>
      <c r="AE73" s="507"/>
      <c r="AF73" s="507"/>
      <c r="AG73" s="507"/>
      <c r="AH73" s="512"/>
      <c r="AI73" s="512"/>
      <c r="AJ73" s="521"/>
    </row>
  </sheetData>
  <autoFilter ref="B3:O65" xr:uid="{00000000-0001-0000-0500-000000000000}">
    <filterColumn colId="8" showButton="0"/>
    <filterColumn colId="9" showButton="0"/>
    <filterColumn colId="10" showButton="0"/>
  </autoFilter>
  <mergeCells count="61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B40:B41"/>
    <mergeCell ref="C40:C41"/>
    <mergeCell ref="D40:D41"/>
    <mergeCell ref="E40:E41"/>
    <mergeCell ref="F40:F41"/>
    <mergeCell ref="G40:G41"/>
    <mergeCell ref="B30:B39"/>
    <mergeCell ref="C30:C39"/>
    <mergeCell ref="D30:D39"/>
    <mergeCell ref="E30:E31"/>
    <mergeCell ref="F30:F31"/>
    <mergeCell ref="G30:G31"/>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29" t="s">
        <v>75</v>
      </c>
      <c r="AD3" s="231" t="s">
        <v>77</v>
      </c>
      <c r="AE3" s="232"/>
      <c r="AF3" s="233"/>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0"/>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1" t="s">
        <v>24</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2025-02-03T08:16:29Z</dcterms:modified>
</cp:coreProperties>
</file>