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C:\Users\urte-mo\Downloads\"/>
    </mc:Choice>
  </mc:AlternateContent>
  <xr:revisionPtr revIDLastSave="0" documentId="13_ncr:1_{41B6B144-129D-4B30-B6A4-C7B9965EE759}" xr6:coauthVersionLast="47" xr6:coauthVersionMax="47" xr10:uidLastSave="{00000000-0000-0000-0000-000000000000}"/>
  <bookViews>
    <workbookView xWindow="-110" yWindow="-110" windowWidth="19420" windowHeight="10300" activeTab="3" xr2:uid="{00000000-000D-0000-FFFF-FFFF00000000}"/>
  </bookViews>
  <sheets>
    <sheet name="ŠMSM" sheetId="1" r:id="rId1"/>
    <sheet name="SM" sheetId="15" r:id="rId2"/>
    <sheet name="AM" sheetId="17" r:id="rId3"/>
    <sheet name="VRM" sheetId="18" r:id="rId4"/>
    <sheet name="SADM" sheetId="9" r:id="rId5"/>
    <sheet name="SAM" sheetId="16" r:id="rId6"/>
    <sheet name="JUNGTINIAI" sheetId="7" r:id="rId7"/>
  </sheets>
  <definedNames>
    <definedName name="_xlnm._FilterDatabase" localSheetId="2" hidden="1">AM!#REF!</definedName>
    <definedName name="_xlnm.Print_Area" localSheetId="0">ŠMSM!#REF!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111" i="18" l="1"/>
  <c r="U108" i="18"/>
  <c r="T108" i="18"/>
  <c r="T105" i="18"/>
  <c r="T93" i="18"/>
  <c r="T79" i="18"/>
  <c r="AE58" i="18"/>
  <c r="U58" i="18"/>
  <c r="AE55" i="18"/>
  <c r="U55" i="18"/>
  <c r="T55" i="18"/>
  <c r="AE50" i="18"/>
  <c r="U50" i="18"/>
  <c r="T49" i="18"/>
  <c r="T44" i="18"/>
  <c r="T40" i="18"/>
  <c r="T29" i="18"/>
  <c r="AE24" i="18"/>
  <c r="U24" i="18"/>
  <c r="T19" i="18"/>
  <c r="T14" i="18"/>
  <c r="T9" i="18"/>
  <c r="T6" i="18"/>
  <c r="T22" i="17"/>
  <c r="T10" i="17"/>
  <c r="AE60" i="16"/>
  <c r="U60" i="16"/>
  <c r="T60" i="16"/>
  <c r="AE56" i="16"/>
  <c r="U56" i="16"/>
  <c r="AE52" i="16"/>
  <c r="U52" i="16"/>
  <c r="T48" i="16" s="1"/>
  <c r="AE48" i="16"/>
  <c r="U48" i="16"/>
  <c r="AE44" i="16"/>
  <c r="U44" i="16"/>
  <c r="AE40" i="16"/>
  <c r="U40" i="16"/>
  <c r="T40" i="16"/>
  <c r="AE36" i="16"/>
  <c r="U36" i="16"/>
  <c r="T36" i="16"/>
  <c r="AE34" i="16"/>
  <c r="U34" i="16"/>
  <c r="T34" i="16"/>
  <c r="AE29" i="16"/>
  <c r="U29" i="16"/>
  <c r="T27" i="16" s="1"/>
  <c r="AE27" i="16"/>
  <c r="U27" i="16"/>
  <c r="AE25" i="16"/>
  <c r="U25" i="16"/>
  <c r="T25" i="16"/>
  <c r="AE23" i="16"/>
  <c r="U23" i="16"/>
  <c r="T23" i="16"/>
  <c r="AE21" i="16"/>
  <c r="U21" i="16"/>
  <c r="T21" i="16"/>
  <c r="AE19" i="16"/>
  <c r="U19" i="16"/>
  <c r="T19" i="16"/>
  <c r="AE14" i="16"/>
  <c r="U14" i="16"/>
  <c r="T12" i="16" s="1"/>
  <c r="AE12" i="16"/>
  <c r="U12" i="16"/>
  <c r="AE8" i="16"/>
  <c r="U8" i="16"/>
  <c r="AE6" i="16"/>
  <c r="U6" i="16"/>
  <c r="T6" i="16"/>
  <c r="AE6" i="15"/>
  <c r="AE58" i="9" l="1"/>
  <c r="U58" i="9"/>
  <c r="T58" i="9" s="1"/>
  <c r="AE56" i="9"/>
  <c r="U56" i="9"/>
  <c r="T56" i="9"/>
  <c r="AE54" i="9"/>
  <c r="U54" i="9"/>
  <c r="T54" i="9"/>
  <c r="AE52" i="9"/>
  <c r="U52" i="9"/>
  <c r="T52" i="9" s="1"/>
  <c r="AE50" i="9"/>
  <c r="U50" i="9"/>
  <c r="T50" i="9"/>
  <c r="AE48" i="9"/>
  <c r="U48" i="9"/>
  <c r="T48" i="9" s="1"/>
  <c r="AE46" i="9"/>
  <c r="U46" i="9"/>
  <c r="T46" i="9"/>
  <c r="AE44" i="9"/>
  <c r="U44" i="9"/>
  <c r="T44" i="9"/>
  <c r="AE42" i="9"/>
  <c r="U42" i="9"/>
  <c r="T42" i="9" s="1"/>
  <c r="AE40" i="9"/>
  <c r="U40" i="9"/>
  <c r="AE38" i="9"/>
  <c r="U38" i="9"/>
  <c r="T38" i="9"/>
  <c r="AE36" i="9"/>
  <c r="U36" i="9"/>
  <c r="T36" i="9" s="1"/>
  <c r="AE34" i="9"/>
  <c r="U34" i="9"/>
  <c r="T34" i="9" s="1"/>
  <c r="AE32" i="9"/>
  <c r="U32" i="9"/>
  <c r="T32" i="9"/>
  <c r="AE30" i="9"/>
  <c r="U30" i="9"/>
  <c r="AE28" i="9"/>
  <c r="U28" i="9"/>
  <c r="T28" i="9" s="1"/>
  <c r="AE26" i="9"/>
  <c r="U26" i="9"/>
  <c r="T26" i="9"/>
  <c r="AE24" i="9"/>
  <c r="U24" i="9"/>
  <c r="AE22" i="9"/>
  <c r="U22" i="9"/>
  <c r="T20" i="9" s="1"/>
  <c r="AE20" i="9"/>
  <c r="U20" i="9"/>
  <c r="AE18" i="9"/>
  <c r="U18" i="9"/>
  <c r="T18" i="9" s="1"/>
  <c r="AE16" i="9"/>
  <c r="U16" i="9"/>
  <c r="T16" i="9"/>
  <c r="AE14" i="9"/>
  <c r="U14" i="9"/>
  <c r="AE12" i="9"/>
  <c r="U12" i="9"/>
  <c r="T12" i="9" s="1"/>
  <c r="AE10" i="9"/>
  <c r="U10" i="9"/>
  <c r="AE8" i="9"/>
  <c r="U8" i="9"/>
  <c r="T8" i="9" s="1"/>
  <c r="AE6" i="9"/>
  <c r="U6" i="9"/>
  <c r="T6" i="9" s="1"/>
  <c r="U55" i="1" l="1"/>
  <c r="AE55" i="1" s="1"/>
  <c r="U51" i="1"/>
  <c r="AE51" i="1" s="1"/>
  <c r="T51" i="1"/>
  <c r="AE48" i="1"/>
  <c r="U48" i="1"/>
  <c r="T48" i="1"/>
  <c r="U42" i="1"/>
  <c r="AE42" i="1" s="1"/>
  <c r="T42" i="1"/>
  <c r="U37" i="1"/>
  <c r="AE37" i="1" s="1"/>
  <c r="U31" i="1"/>
  <c r="AE31" i="1" s="1"/>
  <c r="AE28" i="1"/>
  <c r="U28" i="1"/>
  <c r="T28" i="1"/>
  <c r="AE25" i="1"/>
  <c r="U25" i="1"/>
  <c r="T22" i="1" s="1"/>
  <c r="AE22" i="1"/>
  <c r="U22" i="1"/>
  <c r="AE13" i="1"/>
  <c r="U13" i="1"/>
  <c r="AE10" i="1"/>
  <c r="U10" i="1"/>
  <c r="T10" i="1" s="1"/>
  <c r="AE7" i="1"/>
  <c r="U7" i="1"/>
  <c r="T7" i="1"/>
  <c r="T55" i="1" l="1"/>
  <c r="T31" i="1"/>
</calcChain>
</file>

<file path=xl/sharedStrings.xml><?xml version="1.0" encoding="utf-8"?>
<sst xmlns="http://schemas.openxmlformats.org/spreadsheetml/2006/main" count="3507" uniqueCount="723">
  <si>
    <t>Kvietimo numeris</t>
  </si>
  <si>
    <t>Kvietimo pavadinimas</t>
  </si>
  <si>
    <t>Nurodoma pažangos priemonės veikla (poveiklė), dėl kurios planuojamas kvietimas. Jeigu veiklai įgyvendinti suplanuoti projektai, nurodomas projekto pavadinimas. Viename kvietime gali būti nurodyti keli projektai. Gali būti pasirenkamos kelios veiklos (projektai) vienai pažangos priemonei įgyvendinti. Jeigu kvietimas apima kelias pažangos priemones, informacija pateikiama pagal visas nurodytas pažangos priemones. Kai kvietimų planas rengiamas INVESTIS, veiklų (poveiklių) pavadinimai pasirenkami iš sąrašo. Jeigu patvirtinti pasirinktos pažangos priemonės projektai, pasirenkami konkretūs projektai.</t>
  </si>
  <si>
    <t>Konkretus uždavinys arba priemonė (reforma ar investicija)</t>
  </si>
  <si>
    <t>Valstybei svarbus projektas</t>
  </si>
  <si>
    <t>Strateginės svarbos projektas</t>
  </si>
  <si>
    <t>Siektini stebėsenos rodikliai</t>
  </si>
  <si>
    <t>Pavadinimas</t>
  </si>
  <si>
    <t>Kodas</t>
  </si>
  <si>
    <t>Matavimo vienetas</t>
  </si>
  <si>
    <t>Siektina reikšmė</t>
  </si>
  <si>
    <t xml:space="preserve">Nurodomas stebėsenos
rodiklio kodas.
</t>
  </si>
  <si>
    <t>Nurodomas stebėsenos rodiklio pavadinimas.</t>
  </si>
  <si>
    <t>Nurodomas stebėsenos rodiklio matavimo vienetas.</t>
  </si>
  <si>
    <t>Nurodoma siektina stebėsenos rodiklio reikšmė.</t>
  </si>
  <si>
    <t>EGADP paskolos lėšos</t>
  </si>
  <si>
    <t>Sostinės regionas</t>
  </si>
  <si>
    <t>Vidurio ir Vakarų Lietuva</t>
  </si>
  <si>
    <t>Nurodomas ministerijos arba RPPl                                                                            administruojančiosios institucijos suteiktas kvietimo pavadinimas.</t>
  </si>
  <si>
    <t>Nurodoma „Taip“, jeigu veiklai (poveiklei) įgyvendinti suplanuotas valstybei svarbus projektas, kitu atveju nurodoma „Ne“. Jeigu kvietimas apima kelias pažangos priemones, informacija pateikiama pagal visas nurodytas veiklas (poveikles).</t>
  </si>
  <si>
    <t xml:space="preserve">Nurodoma pažangos priemonės veiklos (poveiklės) finansavimo iš bendrojo finansavimo lėšų suma (eurais), skirta kvietimui. </t>
  </si>
  <si>
    <t>Nurodoma planuojama kvietimo pradžios (kvietimo paskelbimo) data metų ir mėnesių tikslumu. Kai planuojamos finansinės priemonės:
- kai teikiamos paskolos, – data, kai kontroliuojančiojo arba specialiojo fondo valdytojas (toliau – fondo valdytojas) pradeda priimti paraiškas iš galutinių gavėjų dėl paskolos;
- kai teikiamos portfelinės garantijos, – data, kai fondo valdytojas pasirašo sutartį dėl garantijų teikimo sąlygų (arba tokios sutarties įsigaliojimo data);
- kai teikiamos individualios garantijos, – data, kai fondo valdytojas pasirašo sutartį dėl garantijų teikimo sąlygų (arba tokios sutarties įsigaliojimo data);
- kai teikiamos rizikos kapitalo investicijos (toliau – RKI), – kai RKI fondas pradeda investavimo veiklą (pasirašyta sutartis su RKI fondo valdytoju ir pritrauktos privačios lėšos).</t>
  </si>
  <si>
    <t>Nurodoma planuojama kvietimo pabaigos (projekto įgyvendinimo plano pateikimo) data metų ir mėnesių tikslumu.</t>
  </si>
  <si>
    <t>Pastabos:</t>
  </si>
  <si>
    <t>_____________________________________________________________________________________________________________________________________________________________________________</t>
  </si>
  <si>
    <t>Valstybės biudžeto lėšos, skirtos ES fondų lėšomis netinkamam finansuoti  pridėtinės vertės mokesčiui apmokėti</t>
  </si>
  <si>
    <t>Netaikoma</t>
  </si>
  <si>
    <t xml:space="preserve">Apskritis </t>
  </si>
  <si>
    <t>Pažangos priemonės numeris</t>
  </si>
  <si>
    <t xml:space="preserve">Pažangos priemonės pavadinimas </t>
  </si>
  <si>
    <t>Finansuojamos projektų veiklos</t>
  </si>
  <si>
    <t>Galimi pareiškėjai</t>
  </si>
  <si>
    <t>Administruojančioji institucija</t>
  </si>
  <si>
    <t>Projektų atrankos būdas</t>
  </si>
  <si>
    <t xml:space="preserve">Planuojama kvietimo pabaigos data </t>
  </si>
  <si>
    <t>Paskelbto kvietimo data</t>
  </si>
  <si>
    <t>Planuojama kvietimo pradžios data</t>
  </si>
  <si>
    <t>Finansavimo forma</t>
  </si>
  <si>
    <t>Nurodoma pažangos priemonės veiklos (poveiklės) apskritis. Taikoma tik TPF. Gali būti kelios apskritys.</t>
  </si>
  <si>
    <t>Ministerijos nepildo.
Iš INVESTIS nurodoma paskelbto kvietimo data.</t>
  </si>
  <si>
    <t>KVIETIMŲ TEIKTI PROJEKTŲ ĮGYVENDINIMO PLANUS PLANAS</t>
  </si>
  <si>
    <t>Nurodomas Europos Sąjungos 2021–2027 metų investicijų programos fondas (Europos regioninės plėtros fondas (toliau – ERPF), Sanglaudos fondas, „Europos socialinis fondas  +“ (toliau – ESF+), Teisingos pertvarkos fondas (toliau – TPF).</t>
  </si>
  <si>
    <t>Asignavimų valdytojas</t>
  </si>
  <si>
    <t>Nurodomas atsakingas asignavimų valdytojas.</t>
  </si>
  <si>
    <t>Nurodoma administruojančioji institucija.</t>
  </si>
  <si>
    <t>Nurodoma pažangos priemonės veiklos (poveiklės) finansavimo forma.</t>
  </si>
  <si>
    <t>Nurodomas projektų atrankos būdas.</t>
  </si>
  <si>
    <t>Pareiškėjų tipas: viešasis,  privatus</t>
  </si>
  <si>
    <t>Nurodomas pareiškėjų tipas (sektorius).</t>
  </si>
  <si>
    <t>Nurodomas Europos Sąjungos investicijų
administravimo informacinėje sistemoje (toliau – INVESTIS) suteiktas kvietimo teikti projektų įgyvendinimo planus (toliau – kvietimas) numeris. Kai kvietimų planą rengia ministerija, pažangos priemonės koordinatorius (jei paskirtas) (toliau kartu – ministerija) arba kai                įgyvendinami regionų plėtros planų įgyvendinimo projektai, regionų plėtros planų   administruojančioji institucija (toliau –   RPPl               administruojančioji institucija), kvietimo numeris sudaromas pagal Kvietimų ir projektų kodavimo instrukciją, paskelbtą svetainėje esinvesticijos.lt.</t>
  </si>
  <si>
    <t>Nurodomas pažangos priemonės, dėl kurios veiklos (-ų) planuojamas kvietimas, numeris. Gali būti nurodomos kelios pažangos priemonės. Kai kvietimų planas rengiamas INVESTIS, numeris pasirenkamas iš pažangos priemonių sąrašo.</t>
  </si>
  <si>
    <t xml:space="preserve">Nurodomas pažangos priemonės, dėl kurios veiklos (-ų) planuojamas kvietimas, pavadinimas. Gali būti nurodomos kelios pažangos priemonės. Kai kvietimų planas rengiamas INVESTIS, pavadinimas pasirenkamas iš pažangos priemonių sąrašo. </t>
  </si>
  <si>
    <r>
      <t xml:space="preserve">Jeigu nurodytą pažangos priemonės veiklą (poveiklę) planuojama iš dalies finansuoti Europos Sąjungos (toliau – ES) fondų lėšomis, nurodomas konkretus 2021–2027 </t>
    </r>
    <r>
      <rPr>
        <i/>
        <sz val="9"/>
        <rFont val="Times New Roman"/>
        <family val="1"/>
        <charset val="186"/>
      </rPr>
      <t xml:space="preserve">metų </t>
    </r>
    <r>
      <rPr>
        <i/>
        <sz val="9"/>
        <color theme="1"/>
        <rFont val="Times New Roman"/>
        <family val="1"/>
        <charset val="186"/>
      </rPr>
      <t>Europos Sąjungos investicijų programos uždavinys (2021 m. birželio 24 d. Europos Parlamento ir Tarybos reglamento (ES)</t>
    </r>
    <r>
      <rPr>
        <i/>
        <sz val="9"/>
        <color rgb="FFFF0000"/>
        <rFont val="Times New Roman"/>
        <family val="1"/>
        <charset val="186"/>
      </rPr>
      <t xml:space="preserve"> </t>
    </r>
    <r>
      <rPr>
        <i/>
        <sz val="9"/>
        <color theme="1"/>
        <rFont val="Times New Roman"/>
        <family val="1"/>
        <charset val="186"/>
      </rPr>
      <t>2021/1060, kuriuo nustatomos bendros Europos regioninės plėtros fondo, „Europos socialinio fondo +“, Sanglaudos fondo, Teisingos pertvarkos fondo ir Europos j</t>
    </r>
    <r>
      <rPr>
        <i/>
        <sz val="9"/>
        <rFont val="Times New Roman"/>
        <family val="1"/>
        <charset val="186"/>
      </rPr>
      <t>ūr</t>
    </r>
    <r>
      <rPr>
        <i/>
        <sz val="9"/>
        <color theme="1"/>
        <rFont val="Times New Roman"/>
        <family val="1"/>
        <charset val="186"/>
      </rPr>
      <t xml:space="preserve">ų reikalų, žvejybos ir akvakultūros fondo nuostatos ir šių fondų bei Prieglobsčio, migracijos ir integracijos fondo, Vidaus saugumo fondo ir Sienų valdymo ir vizų politikos finansinės paramos priemonės taisyklės, su visais pakeitimais 5 straipsnis), prie kurio siekimo prisidedama veikla (poveikle). Jeigu veiklą (poveiklę) planuojama finansuoti Ekonomikos gaivinimo ir atsparumo didinimo priemonės (toliau – EGADP) lėšomis, nurodoma priemonė (reforma ar investicija), prie kurios prisidedama pasirinkta veikla (poveikle). Jeigu kvietimas apima kelias pažangos priemones ir (ar) veiklas, pateikiama informacija apie visas nurodytas veiklas (poveikles). Kai kvietimų planas rengiamas INVESTIS, nurodomi duomenys iš priemonės duomenų INVESTIS formos lauko „III lygio duomuo“, pasirinkus priemonę ir veiklą (poveiklę). Kai INVESTIS užpildytas pasirinktos veiklos (poveiklės) laukas „III lygio duomuo“), šio lauko reikšmė užpildoma nurodant priemonės duomenų INVESTIS formoje nurodytą reikšmę. </t>
    </r>
  </si>
  <si>
    <r>
      <t xml:space="preserve">Strateginės svarbos projektas nurodomas pagal Reglamentą (ES) 2021/1060. Nurodoma „Taip“, jeigu pasirinktai veiklai (poveiklei) įgyvendinti suplanuotas strateginės svarbos projektas pagal </t>
    </r>
    <r>
      <rPr>
        <i/>
        <sz val="9"/>
        <rFont val="Times New Roman"/>
        <family val="1"/>
        <charset val="186"/>
      </rPr>
      <t>2021–2027 metų Europos Sąjungos</t>
    </r>
    <r>
      <rPr>
        <i/>
        <sz val="9"/>
        <color theme="1"/>
        <rFont val="Times New Roman"/>
        <family val="1"/>
        <charset val="186"/>
      </rPr>
      <t xml:space="preserve">  fondų investicijų programą. Jeigu kvietimas apima kelias pažangos priemones, informacija pateikiama pagal visas nurodytas veiklas (poveikles).</t>
    </r>
  </si>
  <si>
    <t xml:space="preserve">Nurodomi galimi pareiškėjai veiklai (poveiklei) įgyvendinti, o  kai planuojamos finan-sinės priemonės, – galimi galutiniai gavėjai.  Kai kvietimų planas rengiamas INVESTIS, laukas automatiškai užpildomas priemonės duomenų INVESTIS formoje pasirinkus pažangos priemonę ir veiklą (poveiklę) (išskyrus, kai planuojamos
finansinės priemonės).
</t>
  </si>
  <si>
    <t xml:space="preserve">Bendra kvietimui skirta finansavimo lėšų suma (eurais) </t>
  </si>
  <si>
    <r>
      <t>Nurodoma bendra kvietimui skirta finansavimo lėšų suma (s</t>
    </r>
    <r>
      <rPr>
        <i/>
        <sz val="9"/>
        <rFont val="Times New Roman"/>
        <family val="1"/>
        <charset val="186"/>
      </rPr>
      <t>usumuojamos 21–26 stulpeliuose nurodytos sumos).</t>
    </r>
    <r>
      <rPr>
        <i/>
        <sz val="9"/>
        <color theme="1"/>
        <rFont val="Times New Roman"/>
        <family val="1"/>
        <charset val="186"/>
      </rPr>
      <t xml:space="preserve"> Jeigu kvietimas apima kelias pažangos priemones, nurodomi visų pažangos prie-monių duomenys atskirose eilutėse. </t>
    </r>
  </si>
  <si>
    <t xml:space="preserve">Didžiausia galima skirti finansavimo lėšų suma projektui ir (arba) projekto veiklai įgyvendinti (eurais) </t>
  </si>
  <si>
    <t>Nurodoma didžiausia galima skirti finansavimo lėšų suma projektui ir (ar) projekto veiklai įgyvendinti (jei taikoma).</t>
  </si>
  <si>
    <t>Finansavimo šaltinis (-iai) ir sumos (eurais)</t>
  </si>
  <si>
    <t>Valstybės biudžeto lėšos</t>
  </si>
  <si>
    <r>
      <t xml:space="preserve">Europos Sąjungos (toliau </t>
    </r>
    <r>
      <rPr>
        <b/>
        <sz val="10"/>
        <rFont val="Times New Roman"/>
        <family val="1"/>
        <charset val="186"/>
      </rPr>
      <t>–</t>
    </r>
    <r>
      <rPr>
        <b/>
        <sz val="10"/>
        <color theme="1"/>
        <rFont val="Times New Roman"/>
        <family val="1"/>
        <charset val="186"/>
      </rPr>
      <t xml:space="preserve"> ES) fondų lėšos</t>
    </r>
  </si>
  <si>
    <t>Ekonomikos gaivinimo ir atsparumo didinimo priemonės (toliau – EGADP) subsidijos lėšos</t>
  </si>
  <si>
    <t xml:space="preserve">
Bendrojo finansavimo lėšos</t>
  </si>
  <si>
    <t>Nurodoma pažangos priemonės veiklos (poveiklės) finansavimo iš ES fondų lėšų suma (eurais), skirta kvietimui.</t>
  </si>
  <si>
    <t>Nurodoma pažangos priemonės veiklos (poveiklės) finansavimo iš EGADP subsidijos lėšų suma (eurais), skirta kvietimui.</t>
  </si>
  <si>
    <r>
      <t>Nurodoma pažangos priemonės veiklos (poveiklės) finansavimo iš</t>
    </r>
    <r>
      <rPr>
        <sz val="9"/>
        <color theme="1"/>
        <rFont val="Times New Roman"/>
        <family val="1"/>
        <charset val="186"/>
      </rPr>
      <t xml:space="preserve"> </t>
    </r>
    <r>
      <rPr>
        <i/>
        <sz val="9"/>
        <color theme="1"/>
        <rFont val="Times New Roman"/>
        <family val="1"/>
        <charset val="186"/>
      </rPr>
      <t xml:space="preserve">EGADP paskolos lėšų suma (eurais), skirta kvietimui. </t>
    </r>
  </si>
  <si>
    <t xml:space="preserve">Nurodoma pažangos priemonės veiklos (poveiklės) finansavimo iš valstybės biudžeto lėšų suma (eurais), skirta kvietimui.   </t>
  </si>
  <si>
    <t xml:space="preserve">Nurodoma pažangos priemonės veiklos (poveiklės)  iš valstybės biudžeto lėšų skiriama finansavimo  lėšų suma ES fondų lėšomis netinkamam finansuoti pridėtinės vertės mokesčiui ir su juo susijusioms netiesioginėms išlaidoms apmokėti  (eurais), skirta kvietimui. </t>
  </si>
  <si>
    <t>Nuosavo įnašo dydis (eurais)</t>
  </si>
  <si>
    <t>Nurodomas bendras nuosavo įnašo dydis, kuriuo prisidedama prie pažangos priemonės veiklos (poveiklės) įgyvendinimo (eurais).</t>
  </si>
  <si>
    <t>Nurodoma finansavimo lėšų suma, skirta Sostinės regionui                   (Vilniaus apskritis). Taikoma ERPF arba ESF+  veikloms (poveiklėms).</t>
  </si>
  <si>
    <t>Nurodoma finansavimo lėšų suma, skirta Vidurio ir Vakarų Lietuvos regionui (visos apskritys, išskyrus Vilniaus apskritį).
Taikoma ERPF, ESF+ veikloms (poveiklėms).</t>
  </si>
  <si>
    <t>1. Lentelės 3–5, 15, 16,  28 stulpeliuose nurodomi INVESTIS formoje pateikiami šie duomenų grupavimo lygiai: Europos Sąjungos lėšų fondas, asignavimų valdytojas, administruojančioji institucija, pažangos priemonė, veikla.</t>
  </si>
  <si>
    <t>2. Lentelės 3–5, 14–18, 21–26, 28–35 stulpeliuose duomenys filtruojami iš INVESTIS formos.</t>
  </si>
  <si>
    <t>ES lėšų fondas</t>
  </si>
  <si>
    <t>Nurodoma Sanglaudos fondo arba EGADP, arba  TPF finansavimo lėšų suma.</t>
  </si>
  <si>
    <r>
      <t>Finansavimas pagal regioną, kuriam gali būti priskiriama</t>
    </r>
    <r>
      <rPr>
        <b/>
        <sz val="10"/>
        <color theme="1"/>
        <rFont val="Times New Roman"/>
        <family val="1"/>
        <charset val="186"/>
      </rPr>
      <t xml:space="preserve"> (-os) projekto veikla
 (-os) </t>
    </r>
  </si>
  <si>
    <t>KAUNO REGIONO KVIETIMŲ TEIKTI PROJEKTŲ ĮGYVENDINIMO PLANUS PLANAS</t>
  </si>
  <si>
    <t>Pažangos priemonės pavadinimas</t>
  </si>
  <si>
    <t>Strate-ginės svarbos projektas</t>
  </si>
  <si>
    <t>Planuojama kvietimo pabaigos data</t>
  </si>
  <si>
    <t>22-001-P</t>
  </si>
  <si>
    <t>Konkretus 2021–2027 m. Europos Sąjungos investicijų programos uždavinys   "4.5. Gerinti vienodas galimybes naudotis įtraukiomis ir kokybiškomis švietimo, mokymo ir mokymosi visą gyvenimą paslaugomis plėtojant prieinamą infrastruktūrą, be kita ko, didinant atsparumą naudojantis nuotoliniu ir internetiniu švietimu bei mokymu (ERPF)"</t>
  </si>
  <si>
    <t>Ne</t>
  </si>
  <si>
    <t>Naujos arba modernizuotos vaikų priežiūros infrastruktūros mokymo klasių talpumas</t>
  </si>
  <si>
    <t>P.B.2.0066</t>
  </si>
  <si>
    <t>asmenys</t>
  </si>
  <si>
    <t>viešasis</t>
  </si>
  <si>
    <t>Kauno rajono savivaldybės administracija</t>
  </si>
  <si>
    <t>ŠMSM</t>
  </si>
  <si>
    <t>CPVA</t>
  </si>
  <si>
    <t>Dotacija</t>
  </si>
  <si>
    <t>Planavimo</t>
  </si>
  <si>
    <t xml:space="preserve"> -</t>
  </si>
  <si>
    <t>ERPF</t>
  </si>
  <si>
    <t>Naujos arba modernizuotos vaikų priežiūros infrastruktūros naudotojų skaičius per metus</t>
  </si>
  <si>
    <t>R.B.2.2070</t>
  </si>
  <si>
    <t>naudotojai per metus</t>
  </si>
  <si>
    <t>Sukurtų naujų ikimokyklinio ugdymo vietų skaičius</t>
  </si>
  <si>
    <t>P.S.2.1024</t>
  </si>
  <si>
    <t>skaičius</t>
  </si>
  <si>
    <t xml:space="preserve">Tikslinės transporto priemonės </t>
  </si>
  <si>
    <t>P.S.2.1029</t>
  </si>
  <si>
    <t>Vaikų, pasinaudojusių pavėžėjimo paslaugomis naujai įsigytomis transporto priemonėmis, skaičius per metus</t>
  </si>
  <si>
    <t>R.S.2.3030</t>
  </si>
  <si>
    <t>asmenys per metus</t>
  </si>
  <si>
    <t>Ugdymo prieinamumo didinimas atskirtį patiriantiems vaikams Raseinių rajono savivaldybėje</t>
  </si>
  <si>
    <t>Naujos arba modernizuotos švietimo infrastruktūros mokymo klasių talpumas</t>
  </si>
  <si>
    <t xml:space="preserve">P.B.2.0067 </t>
  </si>
  <si>
    <t>Raseinių rajono savivaldybės administracija</t>
  </si>
  <si>
    <t>Naujos arba modernizuotos švietimo infrastruktūros naudotojų skaičius per metus</t>
  </si>
  <si>
    <t>R.B.2.2071</t>
  </si>
  <si>
    <t>Mokyklos, kuriose buvo įdiegtos universalaus dizaino ir kitos inžinerinės priemonės pritaikant aplinką asmenims, turintiems negalią</t>
  </si>
  <si>
    <t xml:space="preserve">P.S.2.1025 </t>
  </si>
  <si>
    <t>Mokyklų, kuriose buvo įdiegtos universalaus dizaino ir kitos inžinerinės priemonės, aplinką pritaikant asmenims, turintiems negalią, dalis nuo visų mokyklų</t>
  </si>
  <si>
    <t xml:space="preserve">R.S.2.3026 </t>
  </si>
  <si>
    <t>procentas</t>
  </si>
  <si>
    <t>22-002-P</t>
  </si>
  <si>
    <t>Ugdymo prieinamumo didinimas atskirtį patiriantiems vaikams Prienų rajone</t>
  </si>
  <si>
    <t>Prienų rajono savivaldybės administracija</t>
  </si>
  <si>
    <t>22-003-P</t>
  </si>
  <si>
    <t>Kėdainių rajono savivaldybės administracija</t>
  </si>
  <si>
    <t>22-004-P</t>
  </si>
  <si>
    <t>Kaišiadorių rajono savivaldybės administracija</t>
  </si>
  <si>
    <t>2024-09</t>
  </si>
  <si>
    <t>Mokinių, kurie naudojasi sukurta visos dienos mokyklos infrastruktūra, skaičius</t>
  </si>
  <si>
    <t>R.S.2.3027</t>
  </si>
  <si>
    <t>22-005-P</t>
  </si>
  <si>
    <t xml:space="preserve">Naujos arba modernizuotos švietimo infrastruktūros mokymo klasių talpumas </t>
  </si>
  <si>
    <t>Birštono savivaldybės administracija</t>
  </si>
  <si>
    <t xml:space="preserve">R.B.2.2071 </t>
  </si>
  <si>
    <t xml:space="preserve">R.S.2.3027 </t>
  </si>
  <si>
    <t>22-006-P</t>
  </si>
  <si>
    <t>22-007-P</t>
  </si>
  <si>
    <t>Įvairialypio švietimo plėtojimas  vykdant visos dienos mokyklų veiklą Prienų rajone</t>
  </si>
  <si>
    <t>22-008-P</t>
  </si>
  <si>
    <t>Jonavos rajono savivaldybės administracija</t>
  </si>
  <si>
    <t>22-101-P</t>
  </si>
  <si>
    <t>Juodųjų dėmių arba
avaringų vietų
pasuose siūlomų
eismo saugumo
inžinerinių ar kitų
inžinerinių
sprendinių, kurie
užtikrintų juodojoje
dėmėje arba
avaringoje vietoje
nustatytų
inžinerinių kelio
arba gatvės
infrastruktūros
saugumo trūkumų
šalinimą,
įgyvendinimas</t>
  </si>
  <si>
    <t>Juodųjų dėmių ir avaringų vietų skaičiaus mažinimas</t>
  </si>
  <si>
    <t>Avaringų vietų
skaičiaus
mažinimas Jonavos
mieste</t>
  </si>
  <si>
    <t>Investicijų programos 3 prioriteto „Geriau sujungta Lietuva“ 3.2 konkretus uždavinys „ Plėtoti ir stiprinti tvarų, klimato kaitai atsparų, pažangų ir įvairiarūšį nacionalinį, regioninį ir vietos judumą, įskaitant geresnes galimybes naudotis TEN-T ir tarpvalstybinį judumą"</t>
  </si>
  <si>
    <t xml:space="preserve"> Ne</t>
  </si>
  <si>
    <t>Įdiegtos saugų eismą gerinančios priemonės vietinės reikšmės keliuose (gatvėse)</t>
  </si>
  <si>
    <t xml:space="preserve">P.S.2.1023
</t>
  </si>
  <si>
    <t>Skaičius</t>
  </si>
  <si>
    <t>Viešasis</t>
  </si>
  <si>
    <t>Jonavos rajono
savivaldybės
administracija</t>
  </si>
  <si>
    <t>SM</t>
  </si>
  <si>
    <t>Europos regioninės plėtros fondas (toliau – ERPF)</t>
  </si>
  <si>
    <t xml:space="preserve"> -.</t>
  </si>
  <si>
    <t>2024 sausis</t>
  </si>
  <si>
    <t>2024 balandis</t>
  </si>
  <si>
    <t xml:space="preserve">
</t>
  </si>
  <si>
    <t>Panaikintos juodosios dėmės ar
avaringos vietos vietinės reikšmės keliuose
(gatvėse)</t>
  </si>
  <si>
    <t>R.S.2.3024</t>
  </si>
  <si>
    <t>10-001-05-03-07 (RE)</t>
  </si>
  <si>
    <t>22-201-P</t>
  </si>
  <si>
    <t>Jonavos rajono savivaldybės aplinkos oro monitoringo stiprinimas</t>
  </si>
  <si>
    <t>22-202-P</t>
  </si>
  <si>
    <t>Aplinkos oro monitoringo sistemos sukūrimas Prienų rajono savivaldybėje</t>
  </si>
  <si>
    <t>Stiprinti savivaldybių aplinkos oro monitoringą</t>
  </si>
  <si>
    <r>
      <t xml:space="preserve">2021–2027 </t>
    </r>
    <r>
      <rPr>
        <sz val="9"/>
        <rFont val="Times New Roman"/>
        <family val="1"/>
        <charset val="186"/>
      </rPr>
      <t xml:space="preserve">metų </t>
    </r>
    <r>
      <rPr>
        <sz val="9"/>
        <color theme="1"/>
        <rFont val="Times New Roman"/>
        <family val="1"/>
        <charset val="186"/>
      </rPr>
      <t>Europos Sąjungos investicijų programos konkretus uždavinys 2.7 Stiprinti gamtos, biologinės įvairovės ir žaliosios infrastruktūros apsaugą ir išsaugojimą, be kita ko, miestų teritorijose ir mažinti visų rūšių taršą.</t>
    </r>
  </si>
  <si>
    <t>2021–2027 metų Europos Sąjungos investicijų programos konkretus uždavinys 2.7 Stiprinti gamtos, biologinės įvairovės ir žaliosios infrastruktūros apsaugą ir išsaugojimą, be kita ko, miestų teritorijose ir mažinti visų rūšių taršą.</t>
  </si>
  <si>
    <t>AM</t>
  </si>
  <si>
    <t>Planavimas</t>
  </si>
  <si>
    <t xml:space="preserve">P.B.2.0039 </t>
  </si>
  <si>
    <t>R.N.2.5051</t>
  </si>
  <si>
    <t>Miestai, kuriuose įrengta ar modernizuota oro monitoringo infrastruktūra, skaičius</t>
  </si>
  <si>
    <t>oro kokybės zonos</t>
  </si>
  <si>
    <t>miestų skaičius</t>
  </si>
  <si>
    <t>Teritorijos, kurioms taikomos oro taršos stebėsenos sistemos, oro kokybės zonos</t>
  </si>
  <si>
    <t>Miestai, kuriuose įrengta ar modernizuota oro monitoringo infrastruktūra</t>
  </si>
  <si>
    <t>Prienų rajono savivaldybės
visuomenės sveikatos biuras</t>
  </si>
  <si>
    <t>Sanglaudos fondas</t>
  </si>
  <si>
    <t>Galimi pareiš-kėjai</t>
  </si>
  <si>
    <t xml:space="preserve">Finansavimas pagal regioną, kuriam gali būti priskiriama (-os) projekto veikla
 (-os) </t>
  </si>
  <si>
    <t>Europos Sąjungos (toliau – ES) fondų lėšos</t>
  </si>
  <si>
    <t>Įvairialypio švietimo plėtojimas  vykdant visos dienos mokyklų veiklą Birštone</t>
  </si>
  <si>
    <t>12-003-03-02-17-(RE)-22-(LT022-02-06-01)</t>
  </si>
  <si>
    <t>Plėtoti įvairialypį švietimą  vykdant visos dienos mokyklų veiklą</t>
  </si>
  <si>
    <t>2.1. Įvairialypio švietimo plėtojimas Birštono savivaldybėje vykdant visos dienos mokyklos veiklą Birštono gimnazijoje</t>
  </si>
  <si>
    <t xml:space="preserve"> naudotojai per metus</t>
  </si>
  <si>
    <t>Įvairialypio švietimo plėtojimas  vykdant visos dienos mokyklų veiklą ir ugdymo įstaigų prieinamumo didinimas Kaišiadorių  rajone</t>
  </si>
  <si>
    <t>2.2. Ugdymo prieinamumo didinimas ir plėtojimas Kaišiadorių rajono savivaldybėje*</t>
  </si>
  <si>
    <t xml:space="preserve"> Naujos arba modernizuotos švietimo infrastruktūros naudotojų skaičius per metus</t>
  </si>
  <si>
    <t>12-003-03-01-23-(RE)-22-(LT022-02-06-01)</t>
  </si>
  <si>
    <t>Padidinti ugdymo prieinamumą atskirtį patiriantiems vaikams</t>
  </si>
  <si>
    <t>1.2. Ugdymo prieinamumo didinimas ir plėtojimas Kaišiadorių rajono savivaldybėje*</t>
  </si>
  <si>
    <t xml:space="preserve">Mokyklų, kuriose buvo įdiegtos universalaus dizaino ir kitos inžinerinės priemonės, aplinką pritaikant asmenims, turintiems negalią, dalis nuo visų mokyklų, </t>
  </si>
  <si>
    <t xml:space="preserve">P.B.2.0066 </t>
  </si>
  <si>
    <t xml:space="preserve">Naujos arba modernizuotos vaikų priežiūros infrastruktūros naudotojų skaičius per metus, </t>
  </si>
  <si>
    <t xml:space="preserve">R.B.2.2070 </t>
  </si>
  <si>
    <t xml:space="preserve">P.S.2.1024 </t>
  </si>
  <si>
    <t xml:space="preserve"> skaičius</t>
  </si>
  <si>
    <t>Tikslinės transporto priemonės</t>
  </si>
  <si>
    <t xml:space="preserve">P.S.2.1029 </t>
  </si>
  <si>
    <t xml:space="preserve">R.S.2.3030 </t>
  </si>
  <si>
    <t>Įvairialypio švietimo plėtojimas  vykdant visos dienos mokyklų veiklą Kėdainių ir Raseinių rajonuose</t>
  </si>
  <si>
    <t>2.3. Įvairialypio švietimo plėtojimas Kėdainių „Aušros“ progimnazijoje ir Vilainių mokykloje-darželyje „Obelėlė“, vykdant visos dienos mokyklos veiklą</t>
  </si>
  <si>
    <t xml:space="preserve"> Mokinių, kurie naudojasi sukurta visos dienos mokyklos infrastruktūra, skaičius</t>
  </si>
  <si>
    <t>2.5. Įvairialypio švietimo plėtojimas, vykdant visos dienos mokyklų veiklą Raseinių rajono savivaldybėje</t>
  </si>
  <si>
    <t>2.4. Visos dienos mokyklos erdvių sukūrimas Veiverių Tomo Žilinsko gimnazijoje</t>
  </si>
  <si>
    <t>2024-03</t>
  </si>
  <si>
    <t>2024-05</t>
  </si>
  <si>
    <t>Ugdymo prieinamumo didinimas atskirtį patiriantiems vaikams Kauno ir Jonavos rajonuose</t>
  </si>
  <si>
    <t>1.1 Ugdymo prieinamumo didinimas atskirtį turintiems vaikams Jonavos rajone</t>
  </si>
  <si>
    <t xml:space="preserve"> 2024-03</t>
  </si>
  <si>
    <t xml:space="preserve"> 2024-05</t>
  </si>
  <si>
    <t>1.3. Padidinti ugdymo prieinamumą vaikams Kauno rajone</t>
  </si>
  <si>
    <t>Ugdymo prieinamumo didinimas atskirtį patiriantiems vaikams Kėdainių rajone</t>
  </si>
  <si>
    <t>1.4. Ugdymo prieinamumo didinimas atskirtį patiriantiems vaikams Kėdainių „Ryto“ ir Kėdainių Juozo Paukštelio progimnazijose</t>
  </si>
  <si>
    <t xml:space="preserve"> 2024-06</t>
  </si>
  <si>
    <t xml:space="preserve"> 2024-08</t>
  </si>
  <si>
    <t>22-009-P</t>
  </si>
  <si>
    <t>1.5. Ugdymo paslaugų prieinamumo didinimas Prienų lopšelyje-darželyje „Gintarėlis“</t>
  </si>
  <si>
    <t>2024-04</t>
  </si>
  <si>
    <t>2024-06</t>
  </si>
  <si>
    <t>Ugdymo prieinamumo didinimas atskirtį patiriantiems vaikams Prienų rajono savivaldybėje</t>
  </si>
  <si>
    <t>1.6. Ugdymo paslaugų prieinamumo didinimas Prienų rajono savivaldybės mokyklose</t>
  </si>
  <si>
    <t>2024-07</t>
  </si>
  <si>
    <t>1.7. Ugdymo prieinamumo didinimas atskirtį patiriantiems vaikams Raseinių rajono savivaldybėje</t>
  </si>
  <si>
    <t xml:space="preserve"> 2024-09</t>
  </si>
  <si>
    <t xml:space="preserve"> 2024-11</t>
  </si>
  <si>
    <t xml:space="preserve">02-001-06-11-02 (RE)-22-(LT022-01-02-01) </t>
  </si>
  <si>
    <t>2024.01</t>
  </si>
  <si>
    <t>2024.03</t>
  </si>
  <si>
    <t>22-401-P</t>
  </si>
  <si>
    <t>Socialinio būsto fondo plėtra Kauno regione I</t>
  </si>
  <si>
    <t>09-003-02-02-11-(RE)-22-(LT022-02-01-01)</t>
  </si>
  <si>
    <t>Sumažinti pažeidžiamų visuomenės grupių gerovės teritorinius skirtumus</t>
  </si>
  <si>
    <t>Socialinio būsto fondo neįgaliesiems ir gausioms šeimoms plėtra Kėdainių rajono savivaldybėje</t>
  </si>
  <si>
    <t>Konkretus 2021–2027 m. Europos Sąjungos investicijų programos uždavinys "4.9. Skatinti marginalizuotų bendruomenių, mažas pajamas gaunančių mažų ūkių ir nepalankioje padėtyje esančių grupių, įskaitant specialiųjų poreikių turinčius asmenis, socialinę ir ekonominę įtrauktį vykdant integruotus veiksmus, be kita ko, teikti aprūpinimą būstu ir socialines paslaugas (Europos regioninės plėtros fondas (toliau – ERPF)"</t>
  </si>
  <si>
    <t>Naujų arba modernizuotų socialinių būstų talpumas</t>
  </si>
  <si>
    <t>P.B.2.0065</t>
  </si>
  <si>
    <t>Asmenys</t>
  </si>
  <si>
    <t>Naujų arba modernizuotų socialinių būstų naudotojų skaičius per metus</t>
  </si>
  <si>
    <t>R.B.2.2067</t>
  </si>
  <si>
    <t>Naudotojai per metus</t>
  </si>
  <si>
    <t>Lietuvos Respublikos socialinės apsaugos ir darbo ministerija</t>
  </si>
  <si>
    <t>Centrinė projektų valdymo agentūra</t>
  </si>
  <si>
    <t>Socialinio būsto fondo plėtra Prienų rajono savivaldybėje</t>
  </si>
  <si>
    <t>22-402-P</t>
  </si>
  <si>
    <t>Socialinio būsto fondo plėtra Kauno regione II</t>
  </si>
  <si>
    <t>Socialinio būsto fondo plėtra Kauno rajono savivaldybėje</t>
  </si>
  <si>
    <t>22-403-P</t>
  </si>
  <si>
    <t>Socialinio būsto fondo plėtra Kauno regione III</t>
  </si>
  <si>
    <t>Socialinio būsto plėtra Jonavos mieste</t>
  </si>
  <si>
    <t>Socialinio būsto plėtra Raseinių rajono savivaldybėje (II etapas)</t>
  </si>
  <si>
    <t>22-404-P</t>
  </si>
  <si>
    <t>Socialinio būsto fondo plėtra Kauno regione IV</t>
  </si>
  <si>
    <t>Socialinio būsto fondo neįgaliesiems ir gausioms šeimoms plėtra Kaišiadorių rajono savivaldybėje</t>
  </si>
  <si>
    <t>2024 03</t>
  </si>
  <si>
    <t>2024 05</t>
  </si>
  <si>
    <t>2024 12</t>
  </si>
  <si>
    <t>2025 06</t>
  </si>
  <si>
    <t>Geriamojo vandens tiekimo ir nuotekų tvarkymo paslaugų prieinamumo didinimas Kaišiadorių rajono savivaldybėje</t>
  </si>
  <si>
    <t>Didinti geriamojo vandens tiekimo ir nuotekų tvarkymo paslaugų prieinamumą</t>
  </si>
  <si>
    <t>02-001-06-07-02(RE)-22-(LT022-02-04-01)</t>
  </si>
  <si>
    <t>22-203-P</t>
  </si>
  <si>
    <t>2.5. Skatinti prieigą prie vandens ir tvarią vandentvarką</t>
  </si>
  <si>
    <t>Viešojo vandens tiekimo paskirstymo sistemų naujų arba atnaujintų vamzdynų ilgis</t>
  </si>
  <si>
    <t xml:space="preserve">RCO30
P.B.2.0030 </t>
  </si>
  <si>
    <t>km</t>
  </si>
  <si>
    <t>Viešojo nuotekų surinkimo tinklo naujų arba atnaujintų vamzdynų ilgis</t>
  </si>
  <si>
    <t xml:space="preserve">RCO31
P.B.2.0031 </t>
  </si>
  <si>
    <t xml:space="preserve">Nauji arba atnaujinti nuotekų valymo pajėgumai </t>
  </si>
  <si>
    <t xml:space="preserve">RCO32
P.B.2.0032 </t>
  </si>
  <si>
    <t>Gyventojų ekvivalentas</t>
  </si>
  <si>
    <t>Gyventojai, prisijungę prie patobulintų viešojo vandens tiekimo sistemų</t>
  </si>
  <si>
    <t xml:space="preserve">RCR41
R.B.2.2041 </t>
  </si>
  <si>
    <t>Gyventojai, prisijungę bent prie antrinio viešojo nuotekų valymo įrenginių</t>
  </si>
  <si>
    <t xml:space="preserve">RCR42
R.B.2.2042 </t>
  </si>
  <si>
    <t>Nauji arba atnaujinti geriamojo vandens ruošimo pajėgumai</t>
  </si>
  <si>
    <t xml:space="preserve">P.S.2.1013 </t>
  </si>
  <si>
    <t>m3/parą</t>
  </si>
  <si>
    <t>UAB „Kaišiadorių vandenys“</t>
  </si>
  <si>
    <t>Privatus</t>
  </si>
  <si>
    <t>-</t>
  </si>
  <si>
    <t>2025-02</t>
  </si>
  <si>
    <t>2025-04</t>
  </si>
  <si>
    <t>Geriamojo vandens tiekimo ir nuotekų tvarkymo paslaugų prieinamumo didinimas Kėdainių rajone</t>
  </si>
  <si>
    <t>UAB „Kėdainių vandenys“</t>
  </si>
  <si>
    <t>Geriamojo vandens tiekimo ir nuotekų tvarkymo infrastruktūros plėtra ir atnaujinimas Kauno rajone  (2024-2029 m.)</t>
  </si>
  <si>
    <t>22-204-P</t>
  </si>
  <si>
    <t>UAB „Giraitės vandenys“</t>
  </si>
  <si>
    <t>Nuotekų tvarkymo infrastruktūros plėtra ir rekonstrukcija Raseinių r. sav.</t>
  </si>
  <si>
    <t>UAB „Raseinių vandenys“</t>
  </si>
  <si>
    <t>22-205-P</t>
  </si>
  <si>
    <t xml:space="preserve">Geriamojo vandens tiekimo ir nuotekų tvarkymo paslaugų prieinamumo didinimas Jonavos rajone </t>
  </si>
  <si>
    <t>2024-11</t>
  </si>
  <si>
    <t>2025-01</t>
  </si>
  <si>
    <t>Vandentiekio ir nuotekų tinklų infrastruktūros plėtra Prienų rajone (II etapas)</t>
  </si>
  <si>
    <t>UAB „Prienų vandenys“</t>
  </si>
  <si>
    <t>22-102-P</t>
  </si>
  <si>
    <t>Darnaus judumo infrastruktūros diegimas Birštono mieste</t>
  </si>
  <si>
    <t xml:space="preserve"> Skatinti darnų judumą miestuose</t>
  </si>
  <si>
    <t>2021–2027 m. Europos Sąjungos investicijų programos uždavinys "8.1 Skatinti tvarų daugiarūšį judumą miestuose kaip vieną iš perėjimo prie nulinio anglies dioksido kiekio technologijų ekonomikos dalių"</t>
  </si>
  <si>
    <t>Dviračiams skirtos infrastruktūros naudotojų skaičius per metus</t>
  </si>
  <si>
    <t>R.B.2.2064</t>
  </si>
  <si>
    <t xml:space="preserve">Dotacija </t>
  </si>
  <si>
    <t>2025-06</t>
  </si>
  <si>
    <t>2025-08</t>
  </si>
  <si>
    <t xml:space="preserve">Dviračiams skirta infrastruktūra, kuriai
suteikta parama </t>
  </si>
  <si>
    <t>P.B.2.0058</t>
  </si>
  <si>
    <t>Kilometrai</t>
  </si>
  <si>
    <t>22-103-P</t>
  </si>
  <si>
    <t>Darnaus judumo priemonių diegimas Jonavos mieste (II etapas)</t>
  </si>
  <si>
    <t>22-104-P</t>
  </si>
  <si>
    <t>Kauno miesto savivaldybės administracija</t>
  </si>
  <si>
    <t>2024-08</t>
  </si>
  <si>
    <t>22-105-P</t>
  </si>
  <si>
    <t>Pėsčiųjų ir dviračių takų įrengimas Kauno miesto gatvėse</t>
  </si>
  <si>
    <t>Baltų pr. pėsčiųjų ir dviračių tako įrengimas</t>
  </si>
  <si>
    <t>Baltijos g. pėsčiųjų ir dviračių tako įrengimas</t>
  </si>
  <si>
    <t>Chemijos g. pėsčiųjų ir dviračių tako įrengimas</t>
  </si>
  <si>
    <t>22-106-P</t>
  </si>
  <si>
    <t>Dviračių ir pėsčiųjų takų infrastruktūros  gerinimas bei darnaus judumo priemonių diegimas Kėdainių mieste</t>
  </si>
  <si>
    <t xml:space="preserve">Įgyvendintos darnaus judumo priemonės, skaičius </t>
  </si>
  <si>
    <t>P.S.2.1035</t>
  </si>
  <si>
    <t>22-206-P</t>
  </si>
  <si>
    <t>22-521-P</t>
  </si>
  <si>
    <t>Kokybiškų prevencijos paslaugų prieinamumo didinimas visuomenės sveikatai stiprinti</t>
  </si>
  <si>
    <t>11-001-02-10-03(RE)</t>
  </si>
  <si>
    <t>Gerinti kokybiškų visuomenės sveikatos paslaugų prieinamumą regionuose</t>
  </si>
  <si>
    <t>1.1. Visuomenės sveikatos paslaugų kokybės gerinimas Birštono savivaldybėje</t>
  </si>
  <si>
    <t>2021–2027 metų Europos Sąjungos fondų investicijų programos  "Konkretus uždavinys – 4.8. Suteikti daugiau vienodų galimybių už prieinamą kainą laiku gauti kokybiškas ir tvarias paslaugas, įskaitant paslaugas, kuriomis skatinamos galimybės gauti būstą ir į asmenį orientuotą priežiūrą, įskaitant sveikatos priežiūrą; modernizuoti socialinės apsaugos sistemas, be kita ko, skatinti, kad būtų suteikta galimybė naudotis socialine apsauga, daugiau dėmesio skiriant vaikams ir palankių sąlygų neturinčioms grupėms; gerinti sveikatos priežiūros sistemų ir ilgalaikės priežiūros paslaugų prieinamumą, taip pat ir neįgaliesiems, rezultatyvumą ir tvarumą".</t>
  </si>
  <si>
    <t xml:space="preserve">R.S.2.3523 </t>
  </si>
  <si>
    <t>Procentai</t>
  </si>
  <si>
    <t xml:space="preserve">80
(2026)
</t>
  </si>
  <si>
    <t>viešas</t>
  </si>
  <si>
    <t>SAM</t>
  </si>
  <si>
    <t>ESF+</t>
  </si>
  <si>
    <t xml:space="preserve"> 2024-04</t>
  </si>
  <si>
    <t xml:space="preserve">Asmenys, dalyvavę sveikatos raštingumo didinimo veiklose </t>
  </si>
  <si>
    <t xml:space="preserve">P.S.2.1519 </t>
  </si>
  <si>
    <t xml:space="preserve">200
(2026)
</t>
  </si>
  <si>
    <t>Asmenų, palankiai vertinančių visuomenės sveikatos priežiūros paslaugų kokybę, dalis</t>
  </si>
  <si>
    <t xml:space="preserve">'R.S.2.3526 </t>
  </si>
  <si>
    <t>Paramą gavusių nacionalinio, regionų ar vietos lygmens viešojo administravimo ar viešąsias paslaugas teikiančių įstaigų skaičius</t>
  </si>
  <si>
    <t xml:space="preserve">'P.B.2.0518 </t>
  </si>
  <si>
    <t>Subjektų skaičius</t>
  </si>
  <si>
    <t>1 (2024)</t>
  </si>
  <si>
    <t>1.4. Prevencinių priemonių, stiprinančių visuomenės sveikatą, psichologinę gerovę ir atsparumą, įgyvendinimas Kauno rajono savivaldybėje</t>
  </si>
  <si>
    <t xml:space="preserve">80
(2027)
</t>
  </si>
  <si>
    <t>Kauno rajono savivaldybės visuomenės sveikatos biuras</t>
  </si>
  <si>
    <t xml:space="preserve">10000
(2027)
</t>
  </si>
  <si>
    <t>22-522-P</t>
  </si>
  <si>
    <t>1.3. Visuomenės sveikatos paslaugų kokybės gerinimas Kaišiadorių rajone</t>
  </si>
  <si>
    <t xml:space="preserve">80
(2028)
</t>
  </si>
  <si>
    <t>Kaišiadorių rajono savivaldybės visuomenės sveikatos biuras</t>
  </si>
  <si>
    <t xml:space="preserve">1100
(2028)
</t>
  </si>
  <si>
    <t>1.5. Kokybiškų visuomenės sveikatos paslaugų prieinamumo didinimas Kėdainių rajone</t>
  </si>
  <si>
    <t>Kėdainių rajono savivaldybės visuomenės sveikatos biuras</t>
  </si>
  <si>
    <t xml:space="preserve">2792
(2028)
</t>
  </si>
  <si>
    <t xml:space="preserve">1.6. Visuomenės sveikatos paslaugų kokybės gerinimas Prienų rajono  savivaldybėje </t>
  </si>
  <si>
    <t xml:space="preserve">80
(2029)
</t>
  </si>
  <si>
    <t>Prienų rajono savivaldybės visuomenės sveikatos biuras</t>
  </si>
  <si>
    <t xml:space="preserve">1900
(2029)
</t>
  </si>
  <si>
    <t>1.7. Visuomenės sveikatos paslaugų prieinamumo gerinimas Raseinių rajono savivaldybėje</t>
  </si>
  <si>
    <t>Raseinių rajono savivaldybės visuomenės sveikatos biuras</t>
  </si>
  <si>
    <t xml:space="preserve">1000
(2029)
</t>
  </si>
  <si>
    <t xml:space="preserve">85
(2029)
</t>
  </si>
  <si>
    <t>22-523-P</t>
  </si>
  <si>
    <t>1.2. Prevencinių priemonių, stiprinančių visuomenės sveikatą, psichologinę gerovę ir atsparumą, įgyvendinimas Jonavos rajone</t>
  </si>
  <si>
    <t xml:space="preserve">1000
(2028)
</t>
  </si>
  <si>
    <t>1 (2025)</t>
  </si>
  <si>
    <t xml:space="preserve">Kokybiškų prevencijos paslaugų prieinamumo didinimas visuomenės sveikatai stiprinti </t>
  </si>
  <si>
    <t>22-524-P</t>
  </si>
  <si>
    <t>22-207-P</t>
  </si>
  <si>
    <t>Komunalinių atliekų rūšiuojamojo surinkimo infrastruktūros plėtra Prienų r. ir Birštono savivaldybėse</t>
  </si>
  <si>
    <t>02-001-06-10-01(RE)-22-(LT022-01-01-01)</t>
  </si>
  <si>
    <t>Skatinti rūšiuojamąjį atliekų surinkimą</t>
  </si>
  <si>
    <t>2.6. Skatinti perėjimą prie žiedinės ir efektyvaus išteklių naudojimo ekonomikos</t>
  </si>
  <si>
    <t xml:space="preserve">Investicijos į rūšiuojamojo atliekų surinkimo įrenginius </t>
  </si>
  <si>
    <t xml:space="preserve">P.B.2.0107 </t>
  </si>
  <si>
    <t>Eurai</t>
  </si>
  <si>
    <t>UAB Alytaus regiono atliekų tvarkymo centras“</t>
  </si>
  <si>
    <t>2024-10</t>
  </si>
  <si>
    <t>Surinktos atskirai išrūšiuotos atliekos</t>
  </si>
  <si>
    <t xml:space="preserve">R.B.2.2103  </t>
  </si>
  <si>
    <t>Tonos per metus</t>
  </si>
  <si>
    <t>Įgyvendintos viešinimo kampanijos atliekų prevencijos ir tvarkymo temomis</t>
  </si>
  <si>
    <t xml:space="preserve">P.S.2.1015 </t>
  </si>
  <si>
    <t>22-208-P</t>
  </si>
  <si>
    <t>Rūšiuojamojo atliekų surinkimo skatinimas Kaišiadorių rajono savivaldybėje</t>
  </si>
  <si>
    <t>22-209-P</t>
  </si>
  <si>
    <t>Raseinių, Kėdainių, Kaišiadorių, Jonavos, Kauno rajonuose didelių gabaritų atliekų surinkimo aikštelių įrengimas</t>
  </si>
  <si>
    <t>VšĮ Kauno regiono atliekų tvarkymo centras</t>
  </si>
  <si>
    <t>2025-07</t>
  </si>
  <si>
    <t>2025-09</t>
  </si>
  <si>
    <t>22-210-P</t>
  </si>
  <si>
    <t>Žaliosios infrastruktūros Jonavos miesto
urbanizuotoje aplinkoje plėtojimas</t>
  </si>
  <si>
    <t>02-001-06-08-02-(RE)-22-(LT022-01-03-01)</t>
  </si>
  <si>
    <t>Plėtoti žaliąją infrastruktūrą urbanizuotoje aplinkoje</t>
  </si>
  <si>
    <t>2.7. Stiprinti gamtos, biologinės įvairovės ir žaliosios infrastruktūros apsaugą ir išsaugojimą, be kita ko, miestų teritorijose ir mažinti visų rūšių taršą</t>
  </si>
  <si>
    <t>Gyventojai, galintys naudotis nauja ar patobulinta žaliąja infrastruktūra</t>
  </si>
  <si>
    <t>RCR95
R.B.2.2095</t>
  </si>
  <si>
    <t>Žalioji infrastruktūra, kuriai suteikta parama kitais nei prisitaikymo prie klimato kaitos tikslais</t>
  </si>
  <si>
    <t>RCO36
P.B.2.0036</t>
  </si>
  <si>
    <t>hektarai</t>
  </si>
  <si>
    <t>22-211-P</t>
  </si>
  <si>
    <t>Žaliosios
infrastruktūros
urbanizuotoje
Kaišiadorių miesto
dalyje plėtojimas</t>
  </si>
  <si>
    <t>Kaišiadorių rajono savivaldybės
visuomenės sveikatos biuras</t>
  </si>
  <si>
    <t>2024-12</t>
  </si>
  <si>
    <t>22-212-P</t>
  </si>
  <si>
    <t>Žaliosios infrastruktūros Kėdainių miesto urbanizuotoje aplinkoje plėtojimas</t>
  </si>
  <si>
    <t>Kėdainių rajono
savivaldybės
administracija</t>
  </si>
  <si>
    <t>22-213-P</t>
  </si>
  <si>
    <t>Žaliosios infrastruktūros kūrimas Raseinių mieste</t>
  </si>
  <si>
    <t>Raseinių rajono
savivaldybės
administracija</t>
  </si>
  <si>
    <t>2025-10</t>
  </si>
  <si>
    <t>10-001-06-01-03 (RE)-22-(LT022-01-04-01)</t>
  </si>
  <si>
    <t>22-107-P</t>
  </si>
  <si>
    <t>Darnaus judumo
priemonių diegimas Jonavos mieste 
(III etapas)</t>
  </si>
  <si>
    <t>2025-11</t>
  </si>
  <si>
    <t>Dviračių ir pėsčiųjų tilto iš Nemuno salos į Aleksotą statyba</t>
  </si>
  <si>
    <t>22-405-P</t>
  </si>
  <si>
    <t>Institucinės globos pertvarkos įgyvendinimas Kauno regione I</t>
  </si>
  <si>
    <t>09-003-02-02-11-(RE)-22-(LT022-02-02-01)</t>
  </si>
  <si>
    <t>Institucinės globos pertvarkos įgyvendinimas Birštono savivaldybėje</t>
  </si>
  <si>
    <t xml:space="preserve">Paslaugų intelekto ir (ar) psichikos negalią turintiems asmenims vietų skaičius naujoje ar modernizuotoje infrastruktūroje </t>
  </si>
  <si>
    <t>P.S.2.1030</t>
  </si>
  <si>
    <t>2024 09</t>
  </si>
  <si>
    <t>2024 11</t>
  </si>
  <si>
    <t>Asmenų, turinčių intelekto ir (ar) psichikos negalią, gavusių paslaugas naujoje ar modernizuotoje infrastruktūroje skaičius per metus</t>
  </si>
  <si>
    <t>R.S.2.3031</t>
  </si>
  <si>
    <t>Asmenys per metus</t>
  </si>
  <si>
    <t>22-406-P</t>
  </si>
  <si>
    <t>Institucinės globos pertvarkos įgyvendinimas Kauno regione II</t>
  </si>
  <si>
    <t>Asmenų su intelekto ir (ar) psichikos negalia institucinės globos pertvarkos įgyvendinimas Kėdainių rajono savivaldybėje, įsigyjant apsaugotus būstus</t>
  </si>
  <si>
    <t xml:space="preserve">Asmenų su intelekto ir (ar) psichikos negalia institucinės globos pertvarkos įgyvendinimas Kėdainių rajono savivaldybėje, įsteigiant socialines dirbtuves </t>
  </si>
  <si>
    <t xml:space="preserve"> Asmenų su intelekto ir (ar) psichikos negalia institucinės globos pertvarkos įgyvendinimas Kėdainių rajono savivaldybėje, įsteigiant grupinius gyvenimo namus</t>
  </si>
  <si>
    <t>22-407-P</t>
  </si>
  <si>
    <t>Institucinės globos pertvarkos įgyvendinimas Kauno regione III</t>
  </si>
  <si>
    <t xml:space="preserve"> Asmenų su intelekto ir psichikos negalia institucinės globos pertvarkos įgyvendinimas Jonavoje</t>
  </si>
  <si>
    <t>2025 01</t>
  </si>
  <si>
    <t>22-408-P</t>
  </si>
  <si>
    <t>Institucinės globos pertvarkos įgyvendinimas Kauno regione IV</t>
  </si>
  <si>
    <t>Socialinės priežiūros socialinių paslaugų plėtra Kaišiadorių rajono savivaldybėje</t>
  </si>
  <si>
    <t>2025 02</t>
  </si>
  <si>
    <t>Asmenų su intelekto ir (ar) psichikos negalia institucinės globos pertvarkos įgyvendinimas Kauno rajono savivaldybėje</t>
  </si>
  <si>
    <t>Asmenų su intelekto ir psichikos negalia institucinės globos pertvarkos įgyvendinimas Raseinių rajono savivaldybėje</t>
  </si>
  <si>
    <t>Raseinių socialinių paslaugų centras</t>
  </si>
  <si>
    <t>22-409-P</t>
  </si>
  <si>
    <t>Institucinės globos pertvarkos įgyvendinimas Kauno regione V</t>
  </si>
  <si>
    <t>Apsaugoto būsto paslaugų plėtra Prienų rajono savivaldybėje</t>
  </si>
  <si>
    <t>2025 08</t>
  </si>
  <si>
    <t>22-410-P</t>
  </si>
  <si>
    <t>Institucinės globos pertvarkos įgyvendinimas Kauno regione VI</t>
  </si>
  <si>
    <t>Užimtumo paslaugos prieinamumo didinimas Prienų rajono savivaldybėje</t>
  </si>
  <si>
    <t>2025 12</t>
  </si>
  <si>
    <t>2026 02</t>
  </si>
  <si>
    <t>22-411-P</t>
  </si>
  <si>
    <t>Institucinės globos pertvarkos įgyvendinimas Kauno regione VII</t>
  </si>
  <si>
    <t>Grupinio gyvenimo namų plėtra Prienų rajono savivaldybėje</t>
  </si>
  <si>
    <t>2026 06</t>
  </si>
  <si>
    <t>2026 08</t>
  </si>
  <si>
    <t>22-412-P</t>
  </si>
  <si>
    <t>Nestacionarių ir bendruomeninių socialinių paslaugų plėtra Kauno regione I</t>
  </si>
  <si>
    <t>09-003-02-02-11-(RE)-22-(LT022-02-02-02)</t>
  </si>
  <si>
    <t xml:space="preserve"> Nestacionarių socialinių paslaugų infrastruktūros plėtra Birštono savivaldybėje</t>
  </si>
  <si>
    <t>Paslaugų socialiai pažeidžiamiems, socialinę riziką (atskirtį) patiriantiems asmenims vietų skaičius naujoje ar modernizuotoje infrastruktūroje</t>
  </si>
  <si>
    <t>P.S.2.1031</t>
  </si>
  <si>
    <t>Socialiai pažeidžiamų, socialinę riziką (atskirtį) patiriančių asmenų, gavusių paslaugas naujoje ar modernizuotoje infrastruktūroje skaičius per metus</t>
  </si>
  <si>
    <t>R.S.2.3033</t>
  </si>
  <si>
    <t>Nestacionarių socialinių paslaugų infrastruktūros modernizavimas Kėdainių rajono savivaldybėje</t>
  </si>
  <si>
    <t>22-413-P</t>
  </si>
  <si>
    <t>Nestacionarių ir bendruomeninių socialinių paslaugų plėtra Kauno regione II</t>
  </si>
  <si>
    <t>Nestacionarių socialinių paslaugų plėtojimas Kaišiadorių rajono savivaldybėje</t>
  </si>
  <si>
    <t>Kaišiadorių socialinių paslaugų centras</t>
  </si>
  <si>
    <t>22-414-P</t>
  </si>
  <si>
    <t>Nestacionarių ir bendruomeninių socialinių paslaugų plėtra Kauno regione III</t>
  </si>
  <si>
    <t>Nestacionarių socialinių paslaugų infrastruktūros plėtra Raseinių rajono savivaldybėje (jaunimo ir senyvo amžiaus asmenų daugiafunkcio centro statyba)</t>
  </si>
  <si>
    <t>22-415-P</t>
  </si>
  <si>
    <t>Nestacionarių ir bendruomeninių socialinių paslaugų plėtra Kauno regione IV</t>
  </si>
  <si>
    <t>Atviros jaunimo erdvės infrastruktūros modernizavimas Prienų mieste</t>
  </si>
  <si>
    <t>2026 03</t>
  </si>
  <si>
    <t>2026 05</t>
  </si>
  <si>
    <t>Pastebėjimai dėl stebėsenos rodiklių</t>
  </si>
  <si>
    <t>2024-08-30</t>
  </si>
  <si>
    <t>22-108-P</t>
  </si>
  <si>
    <t>Dviračių ir pėsčiųjų takų infrastruktūros  gerinimas Kėdainių mieste</t>
  </si>
  <si>
    <t>22-109-P</t>
  </si>
  <si>
    <t>UAB „Jonavos autobusai“ viešojo transporto parko atnaujinimas</t>
  </si>
  <si>
    <t>Kolektyviniam viešajam transportui skirtų ekologiškų riedmenų pajėgumai, keleiviai</t>
  </si>
  <si>
    <t>P.B.2.0057</t>
  </si>
  <si>
    <t>Keleiviai</t>
  </si>
  <si>
    <t>UAB „Jonavos autobusai“</t>
  </si>
  <si>
    <t>Įsigytos nulinės emisijos viešojo transporto priemonės</t>
  </si>
  <si>
    <t>P.S.2.1036</t>
  </si>
  <si>
    <t>Naujo ar modernizuoto viešojo transporto naudotojų skaičius per metus</t>
  </si>
  <si>
    <t>R.B.2.2062</t>
  </si>
  <si>
    <t>Šio kvietimo patvirtintos rodiklių kortelės įkeltos (1 priedo 4 priedas)  M:\2. PROGRAMOS\3.1 EGADP - SP 21-27\2. Kvietimai\DTPS\1.2 KVIETIMŲ PLANAI\Suderintos rodiklių kortelės\10-001-06-01-03 (RE)</t>
  </si>
  <si>
    <t>22-501-P</t>
  </si>
  <si>
    <t xml:space="preserve">Ilgalaikės priežiūros paslaugų prieinamumo ir kokybės gerinimas </t>
  </si>
  <si>
    <t>11-002-02-11-02 (RE)</t>
  </si>
  <si>
    <t>Užtikrinti ilgalaikės priežiūros paslaugų plėtrą</t>
  </si>
  <si>
    <t>1.1 Ilgalaikės priežiūros paslaugų plėtros užtikrinimas Jonavos rajone</t>
  </si>
  <si>
    <t>2021–2027 metų Europos Sąjungos fondų investicijų programos  "Konkretus uždavinys – 4.10. Užtikrinti vienodas galimybes naudotis sveikatos priežiūros paslaugomis, didinti sveikatos priežiūros sistemų, įskaitant pirminę sveikatos priežiūrą, atsparumą, ir skatinti perėjimą nuo institucinės globos prie globos šeimoje ir bendruomeninės globos (ERPF)".</t>
  </si>
  <si>
    <t xml:space="preserve">Naujos arba modernizuotos sveikatos priežiūros infrastruktūros talpumas </t>
  </si>
  <si>
    <t xml:space="preserve">P.B.2.0069 </t>
  </si>
  <si>
    <t xml:space="preserve">600
(2029)
</t>
  </si>
  <si>
    <t xml:space="preserve">Naujos arba modernizuotos sveikatos priežiūros infrastruktūros naudotojų skaičius per metus </t>
  </si>
  <si>
    <t>R.B.2.2073</t>
  </si>
  <si>
    <t>2.1. Ilgalaikės priežiūros paslaugų plėtros užtikrinimas Jonavos rajone</t>
  </si>
  <si>
    <t>Asmenys, gavę ilgalaikės priežiūros paslaugas</t>
  </si>
  <si>
    <t>P.S.2.1525</t>
  </si>
  <si>
    <t xml:space="preserve">Asmenys </t>
  </si>
  <si>
    <t xml:space="preserve">50
(2029)
</t>
  </si>
  <si>
    <t>Sveikatos priežiūros įstaigos, įgyvendinusios sveikatos priežiūros specialistų įgalinimo, pritraukimo ir išlaikymo projektus</t>
  </si>
  <si>
    <t xml:space="preserve">P.S.2.1526 </t>
  </si>
  <si>
    <t xml:space="preserve">1
(2029)
</t>
  </si>
  <si>
    <t>Ilgalaikės priežiūros paslaugų gavėjų, palankiai vertinančių gaunamų paslaugų kokybę, dalis</t>
  </si>
  <si>
    <t>R.S.2.3530</t>
  </si>
  <si>
    <t>Sveikatos priežiūros specialistų, kurie po dalyvavimo veiklose mažiausiai 2 metus dirbo sveikatos priežiūros įstaigose, dalis</t>
  </si>
  <si>
    <t xml:space="preserve">R.S.2.3532 </t>
  </si>
  <si>
    <t>22-502-P</t>
  </si>
  <si>
    <t>1.2. Ilgalaikės priežiūros paslaugų plėtojimo užtikrinimas Kėdainių rajono savivaldybėje</t>
  </si>
  <si>
    <t xml:space="preserve">772
(2029)
</t>
  </si>
  <si>
    <t>VšĮ Kėdainių ligoninė</t>
  </si>
  <si>
    <t>2.2. Ilgalaikės priežiūros paslaugų plėtojimo užtikrinimas Kėdainių rajono savivaldybėje</t>
  </si>
  <si>
    <t xml:space="preserve">90
(2029)
</t>
  </si>
  <si>
    <t xml:space="preserve">3
(2029)
</t>
  </si>
  <si>
    <t>22-503-P</t>
  </si>
  <si>
    <t>Ilgalaikės priežiūros paslaugų prieinamumo ir kokybės gerinimas</t>
  </si>
  <si>
    <t>1.6. Mobilių komandų aprūpinimas automobiliais Kauno rajono savivaldybėje</t>
  </si>
  <si>
    <t xml:space="preserve">280
(2028)
</t>
  </si>
  <si>
    <t>2025 04</t>
  </si>
  <si>
    <t xml:space="preserve">280
(2029)
</t>
  </si>
  <si>
    <t>22-504-P</t>
  </si>
  <si>
    <t>1.7. Ilgalaikės priežiūros paslaugų plėtra VšĮ Vilkijos pirminės sveikatos priežiūros centre</t>
  </si>
  <si>
    <t xml:space="preserve">16
(2028)
</t>
  </si>
  <si>
    <t>VšĮ Vilkijos pirminės sveikatos priežiūros centras</t>
  </si>
  <si>
    <t xml:space="preserve">16
(2029)
</t>
  </si>
  <si>
    <t>22-505-P</t>
  </si>
  <si>
    <t>1.8. Ilgalaikės priežiūros paslaugų plėtra LSMU Kauno ligoninėje</t>
  </si>
  <si>
    <t xml:space="preserve">40
(2028)
</t>
  </si>
  <si>
    <t>LSMU Kauno ligoninė</t>
  </si>
  <si>
    <t xml:space="preserve">40
(2029)
</t>
  </si>
  <si>
    <t>22-506-P</t>
  </si>
  <si>
    <t>1.3. Ilgalaikės priežiūros sveikatos paslaugų plėtra Raseinių rajono savivaldybėje</t>
  </si>
  <si>
    <t xml:space="preserve">216
(2029)
</t>
  </si>
  <si>
    <t>VšĮ Raseinių ligoninė</t>
  </si>
  <si>
    <t>22-507-P</t>
  </si>
  <si>
    <t>1.4. Ilgalaikės priežiūros paslaugų užtikrinimas Prienų rajono savivaldybėje</t>
  </si>
  <si>
    <t xml:space="preserve">229
(2029)
</t>
  </si>
  <si>
    <t>VšĮ Prienų ligoninė</t>
  </si>
  <si>
    <t>2026-05</t>
  </si>
  <si>
    <t>2026-07</t>
  </si>
  <si>
    <t xml:space="preserve">215
(2029)
</t>
  </si>
  <si>
    <t>2.3. Ilgalaikės priežiūros paslaugų užtikrinimas Prienų rajono savivaldybėje</t>
  </si>
  <si>
    <t xml:space="preserve">75
(2029)
</t>
  </si>
  <si>
    <t>22-508-P</t>
  </si>
  <si>
    <t>1.5. Ilgalaikių priežiūros paslaugų teikimas ir modernizavimas Kaišiadorių rajono savivaldybėje</t>
  </si>
  <si>
    <t xml:space="preserve">208
(2029)
</t>
  </si>
  <si>
    <t xml:space="preserve"> 2026-01 </t>
  </si>
  <si>
    <t xml:space="preserve"> 2026-03 </t>
  </si>
  <si>
    <t xml:space="preserve">170
(2029)
</t>
  </si>
  <si>
    <t>2025 09</t>
  </si>
  <si>
    <t>2025 11</t>
  </si>
  <si>
    <t>2025 03</t>
  </si>
  <si>
    <t>2025 05</t>
  </si>
  <si>
    <t>22-416-P</t>
  </si>
  <si>
    <t>Socialinės paslaugų įstaigų senyvo amžiaus asmenims infrastruktūros plėtra Kauno regione I</t>
  </si>
  <si>
    <t>09-003-02-02-11-(RE)-22-(LT022-02-02-03)</t>
  </si>
  <si>
    <t>Socialinių paslaugų įstaigų senyvo amžiaus asmenims infrastruktūros modernizavimas ir plėtra Kėdainių rajono savivaldybėje</t>
  </si>
  <si>
    <t>Konkretus 2021–2027 m. Europos Sąjungos investicijų programos uždavinys "4.10. Užtikrinti vienodas galimybes naudotis sveikatos priežiūros paslaugomis, didinti sveikatos priežiūros sistemų, įskaitant pirminę sveikatos priežiūrą, atsparumą, ir skatinti perėjimą nuo institucinės globos prie globos šeimoje ir bendruomeninės globos (ERPF)"</t>
  </si>
  <si>
    <t>Naujos arba modernizuotos socialinės rūpybos infrastruktūros (ne būsto) talpumas</t>
  </si>
  <si>
    <t>P.B.2.0070</t>
  </si>
  <si>
    <t>Naujos arba modernizuotos socialinės rūpybos infrastruktūros naudotojų skaičius per metus</t>
  </si>
  <si>
    <t>R.B.2.2074</t>
  </si>
  <si>
    <t>22-417-P</t>
  </si>
  <si>
    <t>Socialinės paslaugų įstaigų senyvo amžiaus asmenims infrastruktūros plėtra Kauno regione II</t>
  </si>
  <si>
    <t>Socialinių paslaugų įstaigos senyvo amžiaus asmenims infrastruktūros modernizavimas Kauno rajono savivaldybėje</t>
  </si>
  <si>
    <t>SBĮ Čekiškės socialinių paslaugų namai</t>
  </si>
  <si>
    <t>22-418-P</t>
  </si>
  <si>
    <t>Socialinės paslaugų įstaigų senyvo amžiaus asmenims infrastruktūros plėtra Kauno regione III</t>
  </si>
  <si>
    <t>Raseinių r. Blinstrubiškių socialinės globos namų senyvo amžiaus asmenims reikalingos infrastruktūros atnaujinimas ir plėtra</t>
  </si>
  <si>
    <t>BĮ Raseinių r. Blinstrubiškių socialinės globos namai</t>
  </si>
  <si>
    <t>22-419-P</t>
  </si>
  <si>
    <t>Socialinės paslaugų įstaigų senyvo amžiaus asmenims infrastruktūros plėtra Kauno regione IV</t>
  </si>
  <si>
    <t>Socialinių paslaugų įstaigų senyvo amžiaus asmenims infrastruktūros modernizavimas Prienų rajono savivaldybėje</t>
  </si>
  <si>
    <t>Prienų globos namai</t>
  </si>
  <si>
    <t>2025 10</t>
  </si>
  <si>
    <t>22-420-P</t>
  </si>
  <si>
    <t>Socialinės paslaugų įstaigų senyvo amžiaus asmenims infrastruktūros plėtra Kauno regione V</t>
  </si>
  <si>
    <t xml:space="preserve"> Socialinių paslaugų įstaigų senyvo amžiaus asmenims infrastruktūros plėtra Kaišiadorių rajono savivaldybėje</t>
  </si>
  <si>
    <t>22-421-P</t>
  </si>
  <si>
    <t>Institucinės globos pertvarkos įgyvendinimas Kauno regione VIII</t>
  </si>
  <si>
    <t>Požymis</t>
  </si>
  <si>
    <t>Nepanaudotos Ekonomikos gaivinimo ir atsparumo didinimo priemonės lėšos</t>
  </si>
  <si>
    <t>22-301-P</t>
  </si>
  <si>
    <t>Modernizuoti ar sukurti viešąją turizmo infrastruktūrą, pritaikant gamtos ir kultūros objektus lankymui (I etapas)</t>
  </si>
  <si>
    <t>01-004-07-01-01 (RE)-22-(LT022-02-07-01)</t>
  </si>
  <si>
    <t>Paskatinti regionų, funkcinių zonų, savivaldybių ir miestų  ekonominį augimą pasitelkiant jų turimus išteklius</t>
  </si>
  <si>
    <t>1.1. Birštono savivaldybės turizmo objektų pritaikymas lankymui</t>
  </si>
  <si>
    <t>Konkretus 2021–2027 m. Europos Sąjungos investicijų programos uždavinys "5.2. Skatinti integruotą ir įtraukią socialinę, ekonominę ir aplinkosaugos plėtrą vietos lygmeniu, puoselėti kultūrą, gamtos paveldą, darnų turizmą ir saugumą kitose nei miestų teritorijose"</t>
  </si>
  <si>
    <t>_</t>
  </si>
  <si>
    <t>Sukurtos arba atkurtos teritorijos, naudojamos ekonominei, rekreacinei ar turizmo paskirčiai</t>
  </si>
  <si>
    <t>R.S.2.3040</t>
  </si>
  <si>
    <t>VRM</t>
  </si>
  <si>
    <t>Sukurtos arba atkurtos atviros erdvės</t>
  </si>
  <si>
    <t xml:space="preserve">P.S.2.1039 </t>
  </si>
  <si>
    <t>kvadratiniai metrai</t>
  </si>
  <si>
    <t>Integruoti teritorinio vystymo projektai</t>
  </si>
  <si>
    <t>P.B.2.0076</t>
  </si>
  <si>
    <t>projektai</t>
  </si>
  <si>
    <t>22-302-P</t>
  </si>
  <si>
    <t>Modernizuoti ar sukurti viešąją turizmo infrastruktūrą, pritaikant gamtos ir kultūros objektus lankymui (II etapas)</t>
  </si>
  <si>
    <t>1.2. Gamtos ir kultūros objektų  pritaikymas lankymui Jonavos rajono savivaldybėje</t>
  </si>
  <si>
    <t xml:space="preserve">R.S.2.3040 </t>
  </si>
  <si>
    <t>2025-03</t>
  </si>
  <si>
    <t>Dviračiams skirtos infrastruktūros metinis naudotojų skaičius</t>
  </si>
  <si>
    <t xml:space="preserve">R.S.2.3025 </t>
  </si>
  <si>
    <t>P.S.2.1039</t>
  </si>
  <si>
    <t>Dviračiams skirta infrastruktūra, kuriai suteikta parama</t>
  </si>
  <si>
    <t xml:space="preserve">P.B.2.0058 </t>
  </si>
  <si>
    <t>kilometrai</t>
  </si>
  <si>
    <t xml:space="preserve"> hektarai</t>
  </si>
  <si>
    <t xml:space="preserve"> kvadratiniai metrai</t>
  </si>
  <si>
    <t xml:space="preserve"> kilometrai</t>
  </si>
  <si>
    <t xml:space="preserve">P.B.2.0076 </t>
  </si>
  <si>
    <t>22-304-P</t>
  </si>
  <si>
    <t>Modernizuoti ar sukurti viešąją turizmo infrastruktūrą, pritaikant gamtos ir kultūros objektus lankymui (IV etapas)</t>
  </si>
  <si>
    <t>2025-05</t>
  </si>
  <si>
    <t>R.S.2.3025</t>
  </si>
  <si>
    <t>22-305-P</t>
  </si>
  <si>
    <t>Modernizuoti ar sukurti viešąją turizmo infrastruktūrą, pritaikant gamtos ir kultūros objektus lankymui (V etapas)</t>
  </si>
  <si>
    <t>Paskatinti regionų, funkcinių zonų, savivaldybių ir miestų ekonominį augimą pasitelkiant jų turimus išteklius</t>
  </si>
  <si>
    <t>1.3. Gamtos ir kultūros objektų pritaikymas lankymui Kėdainių rajono savivaldybėje</t>
  </si>
  <si>
    <t xml:space="preserve">1.5. Piliakalnių lankymui reikalingos infrastruktūros sutvarkymas ir įrengimas Raseinių r. sav. </t>
  </si>
  <si>
    <t>22-306-P</t>
  </si>
  <si>
    <t>Modernizuoti ar sukurti viešąją turizmo infrastruktūrą, pritaikant gamtos ir kultūros objektus lankymui (VI etapas)</t>
  </si>
  <si>
    <t>1.7. Čiudiškių, Dukurnonių, Klebiškio, Lepelionių, Norkūnų I, Norkūnų II,Pašlavančio, Pašventupio I, Pelekonių IV piliakalnių ir Surmiaus ežero Prienų r. sav. pritaikymas lankymui</t>
  </si>
  <si>
    <t>1.13. Nemuno upės ties Zapyškiu Kauno r. sav. pritaikymas vandens turizmui</t>
  </si>
  <si>
    <t>22-307-P</t>
  </si>
  <si>
    <t>Modernizuoti ar sukurti viešąją turizmo infrastruktūrą, pritaikant gamtos ir kultūros objektus lankymui (VII etapas)</t>
  </si>
  <si>
    <t>22-308-P</t>
  </si>
  <si>
    <t>Didinti viešųjų paslaugų prieinamumą, išteklių naudojimo efektyvumą ir viešųjų paslaugų sistemų tvarumą Kauno regiono funkcinėje zonoje (I etapas)</t>
  </si>
  <si>
    <t>01-004-07-02-01 (RE)-22-(LT022-02-07-01)</t>
  </si>
  <si>
    <t>Pagerinti viešųjų paslaugų prieinamumą, darbo vietų pasiekiamumą ir tam reikalingų išteklių naudojimo efektyvumą</t>
  </si>
  <si>
    <t>2.3. Kėdainių kalbų mokyklos pritaikymas vykdyti neformaliojo švietimo programą „Išmaniųjų akademija"</t>
  </si>
  <si>
    <t>Metinis konsoliduotų viešųjų paslaugų vartotojų skaičius</t>
  </si>
  <si>
    <t>R.S.2.3039</t>
  </si>
  <si>
    <t>vartotojai per metus</t>
  </si>
  <si>
    <t>2.4. Informacinių technologijų ir techninės kūrybos projektas Kaišiadorių, Jonavos ir Raseinių rajonų savivaldybėse</t>
  </si>
  <si>
    <t>22-309-P</t>
  </si>
  <si>
    <t>Didinti viešųjų paslaugų prieinamumą, išteklių naudojimo efektyvumą ir viešųjų paslaugų sistemų tvarumą Kauno regiono funkcinėje zonoje (II etapas)</t>
  </si>
  <si>
    <t>2.2. Kauno regiono turizmo maršruto pristatymas ir populiarinimas bei Kauno rajono turizmo ir verslo informacijos centro infrastruktūros plėtra</t>
  </si>
  <si>
    <t xml:space="preserve">R.S.2.3039 </t>
  </si>
  <si>
    <t>Naujų ar rekonstruotų pastatų, kurių pirminės energijos paklausa yra bent 20 % mažesnė, nei reikalauja energijos beveik nevartojantis pastatas, plotas</t>
  </si>
  <si>
    <t xml:space="preserve">P.S.2.1034 </t>
  </si>
  <si>
    <t>2.5. Krūties vėžio prevencinės programos prieinamumo didinimas Jonavos, Kauno ir Kaišiadorių rajonų savivaldybėse</t>
  </si>
  <si>
    <t>22-310-P</t>
  </si>
  <si>
    <t>Religinių ir pažintinių objektų pritaikymas lankymui Raseinių rajono savivaldybėje</t>
  </si>
  <si>
    <t xml:space="preserve">01-004-07-02-01 (RE)-22-(LT022-02-07-01) </t>
  </si>
  <si>
    <t>2.1. Religinių ir pažintinių objektų pritaikymas lankymui Raseinių rajono savivaldybėje</t>
  </si>
  <si>
    <t xml:space="preserve"> 01-004-07-01-01 (RE)-22-(LT022-02-07-01)</t>
  </si>
  <si>
    <t>1.4. Religinių ir pažintinių objektų pritaikymas lankymui Raseinių rajono savivaldybėje</t>
  </si>
  <si>
    <t>22-311-P</t>
  </si>
  <si>
    <t xml:space="preserve"> Užtikrinti Kauno miesto ir priemiesčio viešųjų paslaugų prieinamumą ir tvarią aplinką (I etapas)</t>
  </si>
  <si>
    <t>3.7. Kauno Tirkiliškių mokyklos-darželio (Dvarų g. 49) pastato rekonstrukcija</t>
  </si>
  <si>
    <t>Konkretus 2021–2027 m. Europos Sąjungos investicijų programos uždavinys 5.1. „Skatinti integruotą ir įtraukią socialinę, ekonominę ir aplinkosaugos plėtrą, puoselėti kultūrą, gamtos paveldą, darnų turizmą ir saugumą miestų teritorijose“</t>
  </si>
  <si>
    <t>3.8. Kauno Tirkiliškių mokyklos-darželio (M. Yčo g. 2) pastato rekonstrukcija</t>
  </si>
  <si>
    <t>3.10. Mokyklos pastato Vijūkų g. 78, Kaune, statyba</t>
  </si>
  <si>
    <t>3.11. Vaikų darželio pastato Vijūkų g. 78, Kaune, statyba</t>
  </si>
  <si>
    <t>3.12. Kauno Vaišvydavos mokyklos (Vaišvydo g. 28) pastato rekonstrukcija</t>
  </si>
  <si>
    <t>3.14. Kovo 11-osios parko atgaivinimas</t>
  </si>
  <si>
    <t>R.N.2.5720</t>
  </si>
  <si>
    <t>Atviros erdvės, sukurtos arba atkurtos miestų teritorijose</t>
  </si>
  <si>
    <t>P.B.2.0114</t>
  </si>
  <si>
    <t>3.16. Naugardiškių parko atgaivinimas ir įveiklinimas</t>
  </si>
  <si>
    <t>3.17. Naujakurių skvero atgaivinimas ir įveiklinimas</t>
  </si>
  <si>
    <t>22-312-P</t>
  </si>
  <si>
    <t>Užtikrinti Kauno miesto ir priemiesčio viešųjų paslaugų prieinamumą ir tvarią aplinką (II etapas)</t>
  </si>
  <si>
    <t>3.1. Bendrojo ugdymo paslaugų prieinamumo didinimas, modernizuojant Kauno r. Raudondvario gimnazijos pastatą</t>
  </si>
  <si>
    <t>3.2. Bendrojo lavinimo mokyklos Domeikavoje statyba, didinant bendrojo ugdymo paslaugų prieinamumą</t>
  </si>
  <si>
    <t>3.4. Kauno r. urbanizuotų teritorijų atgaivinimas ir žalinimas: Giraitės k. parko įrengimas</t>
  </si>
  <si>
    <t>3.9. Prezidento Valdo Adamkaus gimnazijos (Šeštokų g. 30) pastato rekonstrukcija</t>
  </si>
  <si>
    <t>3.15. Liepų alėjos žalinimas ir bendruomenei svarbios vietos stiprinimas</t>
  </si>
  <si>
    <t>3.18. Vijūkų skvero žalinimas ir įveiklinimas</t>
  </si>
  <si>
    <t>3.19. Vaišvydavos parko įjungimas į miesto urbanistinę struktūrą</t>
  </si>
  <si>
    <t>22-313-P</t>
  </si>
  <si>
    <t>Užtikrinti Kauno miesto ir priemiesčio viešųjų paslaugų prieinamumą ir tvarią aplinką (III etapas)</t>
  </si>
  <si>
    <t>3.13. STEAM neformaliojo ugdymo centro įrengimas</t>
  </si>
  <si>
    <t>22-314-P</t>
  </si>
  <si>
    <t>Užtikrinti Kauno miesto ir priemiesčio viešųjų paslaugų prieinamumą ir tvarią aplinką (IV etapas)</t>
  </si>
  <si>
    <t>3.3. Bendrojo ugdymo paslaugų prieinamumo didinimas, modernizuojant Užliedžių daugiafunkcio centro infrastruktūrą</t>
  </si>
  <si>
    <t>3.5. Kauno r. urbanizuotų teritorijų atgaivinimas ir žalinimas: parko įrengimas Domeikavoje</t>
  </si>
  <si>
    <t>3.6. Kauno r. urbanizuotų teritorijų atgaivinimas ir žalinimas: Obelynės sodybos parko modernizavimas</t>
  </si>
  <si>
    <t>3. Lentelės 3–6, 9–13, 15, 20–32 stulpelių reikšmės, jei jų yra daugiau nei viena, nurodomos atskirose eilutėse.</t>
  </si>
  <si>
    <t xml:space="preserve">Asmenų, kurie po dalyvavimo veiklose pagerino sveikatos raštingumo kompetenciją, dalis </t>
  </si>
  <si>
    <t xml:space="preserve">'Asmenų, kurie po dalyvavimo veiklose pagerino sveikatos raštingumo kompetenciją, dalis </t>
  </si>
  <si>
    <t>22-214-P</t>
  </si>
  <si>
    <t>2024-04-08 (PĮP atsiimtas 2024-08-09).</t>
  </si>
  <si>
    <t>UAB "Jonavos vandenys"</t>
  </si>
  <si>
    <t>2024-10-30</t>
  </si>
  <si>
    <t>1.9. Balbieriškio dvaro sodybos parko Prienų r. sav. pritaikymas lankymui</t>
  </si>
  <si>
    <t>1.10. Kaišiadorių rajono savivaldybės turizmo objektų pritaikymas lankymui</t>
  </si>
  <si>
    <t xml:space="preserve"> Dviračiams skirtos infrastruktūros metinis naudotojų skaičius, </t>
  </si>
  <si>
    <t xml:space="preserve">1.6. Gamtos ir kultūros objektų sutvarkymas ir pritaikymas lankymui Prienų rajono savivaldybėje </t>
  </si>
  <si>
    <t xml:space="preserve"> Dviračiams skirtos infrastruktūros metinis naudotojų skaičius</t>
  </si>
  <si>
    <t xml:space="preserve"> Dviračiams skirta infrastruktūra, kuriai suteikta parama</t>
  </si>
  <si>
    <t>2026-01</t>
  </si>
  <si>
    <t>2026-03</t>
  </si>
  <si>
    <t>2026-06</t>
  </si>
  <si>
    <t>2026-08</t>
  </si>
  <si>
    <t>2025-02-17</t>
  </si>
  <si>
    <t>Paramą gavusių nacionalinio, regionų ar vietos lygmens viešojo administravimo ar viešąsias paslaugas teikiančių įstaigų skaičius, subjektų skaičius</t>
  </si>
  <si>
    <t>P.B.2.0518</t>
  </si>
  <si>
    <t>1
(2029)</t>
  </si>
  <si>
    <t xml:space="preserve">Ilgalaikės priežiūros paslaugų gavėjų, palankiai vertinančių gaunamų paslaugų kokybę, dalis </t>
  </si>
  <si>
    <t>2025-02-28</t>
  </si>
  <si>
    <t>\</t>
  </si>
  <si>
    <t>22-315-P</t>
  </si>
  <si>
    <t>Modernizuoti ar sukurti viešąją turizmo infrastruktūrą, pritaikant gamtos ir kultūros objektus lankymui (VIII etapas)</t>
  </si>
  <si>
    <t>22-316-P</t>
  </si>
  <si>
    <t>Užtikrinti Kauno miesto ir priemiesčio viešųjų paslaugų prieinamumą ir tvarią aplinką (V etapas)</t>
  </si>
  <si>
    <t>Konkretus 2021–2027 m. Europos Sąjungos investicijų programos uždavinys "5.1. Skatinti integruotą ir įtraukią socialinę, ekonominę ir aplinkosaugos plėtrą vietos lygmeniu, puoselėti kultūrą, gamtos paveldą, darnų turizmą ir saugumą kitose nei miestų teritorijose"</t>
  </si>
  <si>
    <t>22-317-P</t>
  </si>
  <si>
    <t>Užtikrinti Kauno miesto ir priemiesčio viešųjų paslaugų prieinamumą ir tvarią aplinką (VI etapas)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</si>
</sst>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yyyy/mm"/>
    <numFmt numFmtId="165" formatCode="#,##0.0"/>
    <numFmt numFmtId="166" formatCode="#,##0.00\ _€"/>
    <numFmt numFmtId="167" formatCode="0.0"/>
  </numFmts>
  <fonts count="40" x14ac:knownFonts="1">
    <font>
      <sz val="11"/>
      <color theme="1"/>
      <name val="Calibri"/>
      <family val="2"/>
      <charset val="186"/>
      <scheme val="minor"/>
    </font>
    <font>
      <i/>
      <sz val="9"/>
      <color theme="1"/>
      <name val="Times New Roman"/>
      <family val="1"/>
      <charset val="186"/>
    </font>
    <font>
      <i/>
      <sz val="10"/>
      <color theme="1"/>
      <name val="Times New Roman"/>
      <family val="1"/>
      <charset val="186"/>
    </font>
    <font>
      <b/>
      <i/>
      <sz val="9"/>
      <color theme="1"/>
      <name val="Times New Roman"/>
      <family val="1"/>
      <charset val="186"/>
    </font>
    <font>
      <sz val="10"/>
      <color theme="1"/>
      <name val="Times New Roman"/>
      <family val="1"/>
      <charset val="186"/>
    </font>
    <font>
      <b/>
      <sz val="10"/>
      <color theme="1"/>
      <name val="Times New Roman"/>
      <family val="1"/>
      <charset val="186"/>
    </font>
    <font>
      <b/>
      <i/>
      <sz val="9"/>
      <name val="Times New Roman"/>
      <family val="1"/>
      <charset val="186"/>
    </font>
    <font>
      <b/>
      <sz val="10"/>
      <name val="Times New Roman"/>
      <family val="1"/>
      <charset val="186"/>
    </font>
    <font>
      <sz val="10"/>
      <name val="Times New Roman"/>
      <family val="1"/>
      <charset val="186"/>
    </font>
    <font>
      <i/>
      <sz val="9"/>
      <name val="Times New Roman"/>
      <family val="1"/>
      <charset val="186"/>
    </font>
    <font>
      <i/>
      <sz val="9"/>
      <color rgb="FFFF0000"/>
      <name val="Times New Roman"/>
      <family val="1"/>
      <charset val="186"/>
    </font>
    <font>
      <i/>
      <sz val="10"/>
      <name val="Times New Roman"/>
      <family val="1"/>
      <charset val="186"/>
    </font>
    <font>
      <sz val="9"/>
      <color theme="1"/>
      <name val="Times New Roman"/>
      <family val="1"/>
      <charset val="186"/>
    </font>
    <font>
      <b/>
      <sz val="11"/>
      <color theme="1"/>
      <name val="Calibri"/>
      <family val="2"/>
      <charset val="186"/>
      <scheme val="minor"/>
    </font>
    <font>
      <b/>
      <sz val="12"/>
      <color theme="1"/>
      <name val="Calibri"/>
      <family val="2"/>
      <charset val="186"/>
      <scheme val="minor"/>
    </font>
    <font>
      <sz val="11"/>
      <color rgb="FF9C5700"/>
      <name val="Calibri"/>
      <family val="2"/>
      <charset val="186"/>
      <scheme val="minor"/>
    </font>
    <font>
      <b/>
      <sz val="11"/>
      <name val="Calibri"/>
      <family val="2"/>
      <charset val="186"/>
      <scheme val="minor"/>
    </font>
    <font>
      <sz val="9"/>
      <color theme="1"/>
      <name val="Times New Roman"/>
      <family val="1"/>
    </font>
    <font>
      <sz val="9"/>
      <name val="Times New Roman"/>
      <family val="1"/>
    </font>
    <font>
      <sz val="9"/>
      <name val="Times New Roman"/>
      <family val="1"/>
      <charset val="186"/>
    </font>
    <font>
      <sz val="11"/>
      <color rgb="FF006100"/>
      <name val="Calibri"/>
      <family val="2"/>
      <charset val="186"/>
      <scheme val="minor"/>
    </font>
    <font>
      <sz val="11"/>
      <color theme="1"/>
      <name val="Times New Roman"/>
      <family val="1"/>
      <charset val="186"/>
    </font>
    <font>
      <b/>
      <sz val="11"/>
      <name val="Times New Roman"/>
      <family val="1"/>
      <charset val="186"/>
    </font>
    <font>
      <b/>
      <sz val="11"/>
      <color theme="0" tint="-0.14999847407452621"/>
      <name val="Times New Roman"/>
      <family val="1"/>
      <charset val="186"/>
    </font>
    <font>
      <b/>
      <sz val="11"/>
      <color theme="1"/>
      <name val="Times New Roman"/>
      <family val="1"/>
      <charset val="186"/>
    </font>
    <font>
      <sz val="11"/>
      <color theme="0" tint="-0.14999847407452621"/>
      <name val="Times New Roman"/>
      <family val="1"/>
      <charset val="186"/>
    </font>
    <font>
      <sz val="11"/>
      <color rgb="FF000000"/>
      <name val="Times New Roman"/>
      <family val="1"/>
      <charset val="186"/>
    </font>
    <font>
      <sz val="11"/>
      <name val="Times New Roman"/>
      <family val="1"/>
      <charset val="186"/>
    </font>
    <font>
      <b/>
      <sz val="9"/>
      <name val="Times New Roman"/>
      <family val="1"/>
    </font>
    <font>
      <i/>
      <sz val="9"/>
      <color theme="1"/>
      <name val="Calibri"/>
      <family val="2"/>
      <charset val="186"/>
      <scheme val="minor"/>
    </font>
    <font>
      <i/>
      <sz val="10"/>
      <color theme="1"/>
      <name val="Times New Roman"/>
      <family val="1"/>
    </font>
    <font>
      <sz val="10"/>
      <name val="Calibri"/>
      <family val="2"/>
      <charset val="186"/>
      <scheme val="minor"/>
    </font>
    <font>
      <sz val="11"/>
      <name val="Calibri"/>
      <family val="2"/>
      <charset val="186"/>
      <scheme val="minor"/>
    </font>
    <font>
      <sz val="11"/>
      <name val="Calibri"/>
      <family val="2"/>
      <charset val="186"/>
    </font>
    <font>
      <i/>
      <sz val="9"/>
      <color theme="1"/>
      <name val="Times New Roman"/>
      <family val="1"/>
    </font>
    <font>
      <i/>
      <sz val="10"/>
      <name val="Times New Roman"/>
      <family val="1"/>
    </font>
    <font>
      <sz val="10"/>
      <color theme="1"/>
      <name val="Times New Roman"/>
      <family val="1"/>
    </font>
    <font>
      <sz val="12"/>
      <name val="Times New Roman"/>
      <family val="1"/>
      <charset val="186"/>
    </font>
    <font>
      <i/>
      <sz val="9"/>
      <name val="Times New Roman"/>
      <family val="1"/>
    </font>
    <font>
      <strike/>
      <sz val="10"/>
      <name val="Times New Roman"/>
      <family val="1"/>
      <charset val="186"/>
    </font>
  </fonts>
  <fills count="6">
    <fill>
      <patternFill patternType="none"/>
    </fill>
    <fill>
      <patternFill patternType="gray125"/>
    </fill>
    <fill>
      <patternFill patternType="solid">
        <fgColor theme="0"/>
        <bgColor indexed="64"/>
      </patternFill>
    </fill>
    <fill>
      <patternFill patternType="solid">
        <fgColor rgb="FFFFEB9C"/>
      </patternFill>
    </fill>
    <fill>
      <patternFill patternType="solid">
        <fgColor theme="4" tint="0.39997558519241921"/>
        <bgColor indexed="64"/>
      </patternFill>
    </fill>
    <fill>
      <patternFill patternType="solid">
        <fgColor rgb="FFC6EFCE"/>
      </patternFill>
    </fill>
  </fills>
  <borders count="4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top style="medium">
        <color indexed="64"/>
      </top>
      <bottom/>
      <diagonal/>
    </border>
  </borders>
  <cellStyleXfs count="3">
    <xf numFmtId="0" fontId="0" fillId="0" borderId="0"/>
    <xf numFmtId="0" fontId="20" fillId="5" borderId="0" applyNumberFormat="0" applyBorder="0" applyAlignment="0" applyProtection="0"/>
    <xf numFmtId="0" fontId="15" fillId="3" borderId="0" applyNumberFormat="0" applyBorder="0" applyAlignment="0" applyProtection="0"/>
  </cellStyleXfs>
  <cellXfs count="608">
    <xf numFmtId="0" fontId="0" fillId="0" borderId="0" xfId="0"/>
    <xf numFmtId="0" fontId="4" fillId="0" borderId="0" xfId="0" applyFont="1"/>
    <xf numFmtId="0" fontId="2" fillId="0" borderId="1" xfId="0" applyFont="1" applyBorder="1" applyAlignment="1">
      <alignment horizontal="center"/>
    </xf>
    <xf numFmtId="0" fontId="5" fillId="0" borderId="1" xfId="0" applyFont="1" applyBorder="1" applyAlignment="1">
      <alignment horizontal="center" vertical="center" wrapText="1"/>
    </xf>
    <xf numFmtId="0" fontId="1" fillId="0" borderId="1" xfId="0" applyFont="1" applyBorder="1" applyAlignment="1">
      <alignment horizontal="center" vertical="top" wrapText="1"/>
    </xf>
    <xf numFmtId="0" fontId="6" fillId="0" borderId="1" xfId="0" applyFont="1" applyBorder="1" applyAlignment="1">
      <alignment horizontal="center" vertical="top" wrapText="1"/>
    </xf>
    <xf numFmtId="0" fontId="3" fillId="0" borderId="1" xfId="0" applyFont="1" applyBorder="1" applyAlignment="1">
      <alignment horizontal="center" vertical="top" wrapText="1"/>
    </xf>
    <xf numFmtId="0" fontId="6" fillId="2" borderId="1" xfId="0" applyFont="1" applyFill="1" applyBorder="1" applyAlignment="1">
      <alignment horizontal="center" vertical="top" wrapText="1"/>
    </xf>
    <xf numFmtId="0" fontId="7" fillId="0" borderId="0" xfId="0" applyFont="1"/>
    <xf numFmtId="0" fontId="8" fillId="0" borderId="0" xfId="0" applyFont="1"/>
    <xf numFmtId="0" fontId="9" fillId="0" borderId="1" xfId="0" applyFont="1" applyBorder="1" applyAlignment="1">
      <alignment horizontal="center" vertical="top" wrapText="1"/>
    </xf>
    <xf numFmtId="0" fontId="7" fillId="0" borderId="1" xfId="0" applyFont="1" applyBorder="1" applyAlignment="1">
      <alignment horizontal="center" vertical="center" wrapText="1"/>
    </xf>
    <xf numFmtId="0" fontId="11" fillId="0" borderId="1" xfId="0" applyFont="1" applyBorder="1" applyAlignment="1">
      <alignment horizontal="center"/>
    </xf>
    <xf numFmtId="0" fontId="9" fillId="2" borderId="1" xfId="0" applyFont="1" applyFill="1" applyBorder="1" applyAlignment="1">
      <alignment horizontal="center" vertical="top" wrapText="1"/>
    </xf>
    <xf numFmtId="0" fontId="8" fillId="2" borderId="0" xfId="0" applyFont="1" applyFill="1"/>
    <xf numFmtId="0" fontId="13" fillId="4" borderId="1" xfId="0" applyFont="1" applyFill="1" applyBorder="1" applyAlignment="1">
      <alignment horizontal="center" vertical="top" wrapText="1"/>
    </xf>
    <xf numFmtId="0" fontId="13" fillId="4" borderId="1" xfId="0" applyFont="1" applyFill="1" applyBorder="1" applyAlignment="1">
      <alignment horizontal="center" vertical="top"/>
    </xf>
    <xf numFmtId="0" fontId="5" fillId="4" borderId="1" xfId="0" applyFont="1" applyFill="1" applyBorder="1" applyAlignment="1">
      <alignment horizontal="center" vertical="top" wrapText="1"/>
    </xf>
    <xf numFmtId="0" fontId="13" fillId="4" borderId="2" xfId="0" applyFont="1" applyFill="1" applyBorder="1" applyAlignment="1">
      <alignment horizontal="center" vertical="top"/>
    </xf>
    <xf numFmtId="0" fontId="12" fillId="0" borderId="1" xfId="0" applyFont="1" applyBorder="1" applyAlignment="1">
      <alignment horizontal="center" vertical="top" wrapText="1"/>
    </xf>
    <xf numFmtId="0" fontId="4" fillId="0" borderId="0" xfId="0" applyFont="1" applyAlignment="1">
      <alignment horizontal="left"/>
    </xf>
    <xf numFmtId="0" fontId="0" fillId="0" borderId="0" xfId="0" applyAlignment="1">
      <alignment horizontal="left"/>
    </xf>
    <xf numFmtId="0" fontId="12" fillId="0" borderId="1" xfId="0" applyFont="1" applyBorder="1" applyAlignment="1">
      <alignment horizontal="left" vertical="top" wrapText="1"/>
    </xf>
    <xf numFmtId="0" fontId="12" fillId="0" borderId="2" xfId="0" applyFont="1" applyBorder="1" applyAlignment="1">
      <alignment horizontal="left" vertical="top" wrapText="1"/>
    </xf>
    <xf numFmtId="0" fontId="0" fillId="0" borderId="0" xfId="0" applyAlignment="1">
      <alignment vertical="center"/>
    </xf>
    <xf numFmtId="0" fontId="13" fillId="4" borderId="1"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13" fillId="4" borderId="2" xfId="0" applyFont="1" applyFill="1" applyBorder="1" applyAlignment="1">
      <alignment horizontal="center"/>
    </xf>
    <xf numFmtId="0" fontId="13" fillId="4" borderId="2" xfId="0" applyFont="1" applyFill="1" applyBorder="1" applyAlignment="1">
      <alignment horizontal="center" vertical="center"/>
    </xf>
    <xf numFmtId="0" fontId="21" fillId="0" borderId="0" xfId="0" applyFont="1" applyAlignment="1">
      <alignment vertical="top"/>
    </xf>
    <xf numFmtId="0" fontId="22" fillId="0" borderId="7" xfId="2" applyFont="1" applyFill="1" applyBorder="1" applyAlignment="1">
      <alignment vertical="top" wrapText="1"/>
    </xf>
    <xf numFmtId="0" fontId="21" fillId="0" borderId="2" xfId="0" applyFont="1" applyBorder="1" applyAlignment="1">
      <alignment vertical="top" wrapText="1"/>
    </xf>
    <xf numFmtId="0" fontId="21" fillId="0" borderId="2" xfId="0" applyFont="1" applyBorder="1" applyAlignment="1">
      <alignment vertical="top"/>
    </xf>
    <xf numFmtId="0" fontId="12" fillId="0" borderId="2" xfId="0" applyFont="1" applyBorder="1" applyAlignment="1">
      <alignment horizontal="center" vertical="top" wrapText="1"/>
    </xf>
    <xf numFmtId="0" fontId="21" fillId="0" borderId="2" xfId="0" applyFont="1" applyBorder="1" applyAlignment="1">
      <alignment horizontal="center" vertical="top"/>
    </xf>
    <xf numFmtId="0" fontId="21" fillId="0" borderId="2" xfId="0" applyFont="1" applyBorder="1" applyAlignment="1">
      <alignment horizontal="center" vertical="top" wrapText="1"/>
    </xf>
    <xf numFmtId="3" fontId="21" fillId="0" borderId="2" xfId="0" applyNumberFormat="1" applyFont="1" applyBorder="1" applyAlignment="1">
      <alignment horizontal="center" vertical="top"/>
    </xf>
    <xf numFmtId="4" fontId="21" fillId="0" borderId="2" xfId="0" applyNumberFormat="1" applyFont="1" applyBorder="1" applyAlignment="1">
      <alignment horizontal="center" vertical="top"/>
    </xf>
    <xf numFmtId="164" fontId="21" fillId="0" borderId="2" xfId="0" applyNumberFormat="1" applyFont="1" applyBorder="1" applyAlignment="1">
      <alignment horizontal="center" vertical="top"/>
    </xf>
    <xf numFmtId="4" fontId="21" fillId="0" borderId="0" xfId="0" applyNumberFormat="1" applyFont="1"/>
    <xf numFmtId="0" fontId="23" fillId="0" borderId="7" xfId="2" applyFont="1" applyFill="1" applyBorder="1" applyAlignment="1">
      <alignment vertical="top" wrapText="1"/>
    </xf>
    <xf numFmtId="4" fontId="21" fillId="0" borderId="7" xfId="0" applyNumberFormat="1" applyFont="1" applyBorder="1"/>
    <xf numFmtId="0" fontId="12" fillId="0" borderId="3" xfId="0" applyFont="1" applyBorder="1" applyAlignment="1">
      <alignment horizontal="center" vertical="top" wrapText="1"/>
    </xf>
    <xf numFmtId="4" fontId="21" fillId="0" borderId="7" xfId="0" applyNumberFormat="1" applyFont="1" applyBorder="1" applyAlignment="1">
      <alignment horizontal="center" vertical="top"/>
    </xf>
    <xf numFmtId="4" fontId="21" fillId="0" borderId="7" xfId="0" applyNumberFormat="1" applyFont="1" applyBorder="1" applyAlignment="1">
      <alignment horizontal="center" vertical="top" wrapText="1"/>
    </xf>
    <xf numFmtId="3" fontId="21" fillId="0" borderId="7" xfId="0" applyNumberFormat="1" applyFont="1" applyBorder="1" applyAlignment="1">
      <alignment horizontal="center" vertical="top"/>
    </xf>
    <xf numFmtId="4" fontId="21" fillId="0" borderId="7" xfId="0" applyNumberFormat="1" applyFont="1" applyBorder="1" applyAlignment="1">
      <alignment horizontal="center"/>
    </xf>
    <xf numFmtId="0" fontId="21" fillId="0" borderId="0" xfId="0" applyFont="1"/>
    <xf numFmtId="0" fontId="23" fillId="0" borderId="3" xfId="2" applyFont="1" applyFill="1" applyBorder="1" applyAlignment="1">
      <alignment vertical="top" wrapText="1"/>
    </xf>
    <xf numFmtId="0" fontId="21" fillId="0" borderId="3" xfId="0" applyFont="1" applyBorder="1"/>
    <xf numFmtId="0" fontId="21" fillId="0" borderId="3" xfId="0" applyFont="1" applyBorder="1" applyAlignment="1">
      <alignment horizontal="center" vertical="top"/>
    </xf>
    <xf numFmtId="0" fontId="21" fillId="0" borderId="3" xfId="0" applyFont="1" applyBorder="1" applyAlignment="1">
      <alignment horizontal="center" vertical="top" wrapText="1"/>
    </xf>
    <xf numFmtId="3" fontId="21" fillId="0" borderId="3" xfId="0" applyNumberFormat="1" applyFont="1" applyBorder="1" applyAlignment="1">
      <alignment horizontal="center" vertical="top"/>
    </xf>
    <xf numFmtId="4" fontId="21" fillId="0" borderId="3" xfId="0" applyNumberFormat="1" applyFont="1" applyBorder="1" applyAlignment="1">
      <alignment horizontal="center"/>
    </xf>
    <xf numFmtId="0" fontId="24" fillId="0" borderId="2" xfId="0" applyFont="1" applyBorder="1" applyAlignment="1">
      <alignment vertical="top"/>
    </xf>
    <xf numFmtId="4" fontId="21" fillId="0" borderId="2" xfId="0" applyNumberFormat="1" applyFont="1" applyBorder="1" applyAlignment="1">
      <alignment vertical="top"/>
    </xf>
    <xf numFmtId="0" fontId="25" fillId="0" borderId="7" xfId="0" applyFont="1" applyBorder="1" applyAlignment="1">
      <alignment vertical="top"/>
    </xf>
    <xf numFmtId="0" fontId="21" fillId="0" borderId="7" xfId="0" applyFont="1" applyBorder="1"/>
    <xf numFmtId="0" fontId="21" fillId="0" borderId="7" xfId="0" applyFont="1" applyBorder="1" applyAlignment="1">
      <alignment horizontal="center" vertical="top"/>
    </xf>
    <xf numFmtId="0" fontId="21" fillId="0" borderId="1" xfId="0" applyFont="1" applyBorder="1" applyAlignment="1">
      <alignment horizontal="left" vertical="top" wrapText="1"/>
    </xf>
    <xf numFmtId="0" fontId="21" fillId="0" borderId="1" xfId="0" applyFont="1" applyBorder="1" applyAlignment="1">
      <alignment horizontal="center" vertical="top"/>
    </xf>
    <xf numFmtId="0" fontId="21" fillId="0" borderId="7" xfId="0" applyFont="1" applyBorder="1" applyAlignment="1">
      <alignment vertical="top"/>
    </xf>
    <xf numFmtId="0" fontId="21" fillId="0" borderId="8" xfId="0" applyFont="1" applyBorder="1"/>
    <xf numFmtId="0" fontId="21" fillId="0" borderId="2" xfId="0" applyFont="1" applyBorder="1" applyAlignment="1">
      <alignment horizontal="left" vertical="top" wrapText="1"/>
    </xf>
    <xf numFmtId="0" fontId="21" fillId="0" borderId="2" xfId="1" applyFont="1" applyFill="1" applyBorder="1" applyAlignment="1">
      <alignment vertical="top" wrapText="1"/>
    </xf>
    <xf numFmtId="0" fontId="12" fillId="0" borderId="1" xfId="0" applyFont="1" applyBorder="1" applyAlignment="1">
      <alignment vertical="top" wrapText="1"/>
    </xf>
    <xf numFmtId="0" fontId="21" fillId="0" borderId="1" xfId="0" applyFont="1" applyBorder="1" applyAlignment="1">
      <alignment vertical="top" wrapText="1"/>
    </xf>
    <xf numFmtId="0" fontId="23" fillId="0" borderId="7" xfId="0" applyFont="1" applyBorder="1" applyAlignment="1">
      <alignment vertical="top"/>
    </xf>
    <xf numFmtId="0" fontId="21" fillId="0" borderId="7" xfId="0" applyFont="1" applyBorder="1" applyAlignment="1">
      <alignment horizontal="left" vertical="top" wrapText="1"/>
    </xf>
    <xf numFmtId="164" fontId="21" fillId="0" borderId="7" xfId="0" applyNumberFormat="1" applyFont="1" applyBorder="1" applyAlignment="1">
      <alignment horizontal="center" vertical="top"/>
    </xf>
    <xf numFmtId="0" fontId="21" fillId="0" borderId="3" xfId="0" applyFont="1" applyBorder="1" applyAlignment="1">
      <alignment horizontal="left" vertical="top" wrapText="1"/>
    </xf>
    <xf numFmtId="0" fontId="21" fillId="0" borderId="7" xfId="0" applyFont="1" applyBorder="1" applyAlignment="1">
      <alignment vertical="top" wrapText="1"/>
    </xf>
    <xf numFmtId="0" fontId="12" fillId="0" borderId="7" xfId="0" applyFont="1" applyBorder="1" applyAlignment="1">
      <alignment horizontal="left" vertical="top" wrapText="1"/>
    </xf>
    <xf numFmtId="0" fontId="21" fillId="0" borderId="7" xfId="0" applyFont="1" applyBorder="1" applyAlignment="1">
      <alignment horizontal="center" vertical="top" wrapText="1"/>
    </xf>
    <xf numFmtId="4" fontId="21" fillId="0" borderId="7" xfId="0" applyNumberFormat="1" applyFont="1" applyBorder="1" applyAlignment="1">
      <alignment vertical="top"/>
    </xf>
    <xf numFmtId="0" fontId="23" fillId="0" borderId="3" xfId="0" applyFont="1" applyBorder="1" applyAlignment="1">
      <alignment vertical="top"/>
    </xf>
    <xf numFmtId="0" fontId="21" fillId="0" borderId="3" xfId="0" applyFont="1" applyBorder="1" applyAlignment="1">
      <alignment vertical="top"/>
    </xf>
    <xf numFmtId="164" fontId="21" fillId="0" borderId="3" xfId="0" applyNumberFormat="1" applyFont="1" applyBorder="1" applyAlignment="1">
      <alignment horizontal="center" vertical="top"/>
    </xf>
    <xf numFmtId="0" fontId="21" fillId="0" borderId="1" xfId="0" applyFont="1" applyBorder="1" applyAlignment="1">
      <alignment horizontal="center" vertical="top" wrapText="1"/>
    </xf>
    <xf numFmtId="0" fontId="21" fillId="0" borderId="2" xfId="0" applyFont="1" applyBorder="1"/>
    <xf numFmtId="0" fontId="26" fillId="0" borderId="2" xfId="0" applyFont="1" applyBorder="1" applyAlignment="1">
      <alignment horizontal="center" vertical="top" wrapText="1"/>
    </xf>
    <xf numFmtId="0" fontId="26" fillId="0" borderId="4" xfId="0" applyFont="1" applyBorder="1" applyAlignment="1">
      <alignment horizontal="center" vertical="top" wrapText="1"/>
    </xf>
    <xf numFmtId="0" fontId="21" fillId="0" borderId="0" xfId="0" applyFont="1" applyAlignment="1">
      <alignment vertical="top" wrapText="1"/>
    </xf>
    <xf numFmtId="0" fontId="27" fillId="0" borderId="1" xfId="0" applyFont="1" applyBorder="1" applyAlignment="1">
      <alignment horizontal="left" vertical="top" wrapText="1"/>
    </xf>
    <xf numFmtId="4" fontId="21" fillId="0" borderId="2" xfId="0" applyNumberFormat="1" applyFont="1" applyBorder="1" applyAlignment="1">
      <alignment horizontal="center" vertical="top" wrapText="1"/>
    </xf>
    <xf numFmtId="4" fontId="21" fillId="0" borderId="0" xfId="0" applyNumberFormat="1" applyFont="1" applyAlignment="1">
      <alignment horizontal="center" vertical="top" wrapText="1"/>
    </xf>
    <xf numFmtId="4" fontId="21" fillId="0" borderId="0" xfId="0" applyNumberFormat="1" applyFont="1" applyAlignment="1">
      <alignment vertical="top" wrapText="1"/>
    </xf>
    <xf numFmtId="0" fontId="21" fillId="0" borderId="3" xfId="0" applyFont="1" applyBorder="1" applyAlignment="1">
      <alignment vertical="top" wrapText="1"/>
    </xf>
    <xf numFmtId="0" fontId="21" fillId="0" borderId="11" xfId="0" applyFont="1" applyBorder="1" applyAlignment="1">
      <alignment vertical="top" wrapText="1"/>
    </xf>
    <xf numFmtId="0" fontId="21" fillId="0" borderId="9" xfId="0" applyFont="1" applyBorder="1" applyAlignment="1">
      <alignment vertical="top" wrapText="1"/>
    </xf>
    <xf numFmtId="4" fontId="21" fillId="0" borderId="10" xfId="0" applyNumberFormat="1" applyFont="1" applyBorder="1" applyAlignment="1">
      <alignment horizontal="center" vertical="top" wrapText="1"/>
    </xf>
    <xf numFmtId="4" fontId="21" fillId="0" borderId="3" xfId="0" applyNumberFormat="1" applyFont="1" applyBorder="1" applyAlignment="1">
      <alignment horizontal="center" vertical="top" wrapText="1"/>
    </xf>
    <xf numFmtId="4" fontId="21" fillId="0" borderId="11" xfId="0" applyNumberFormat="1" applyFont="1" applyBorder="1" applyAlignment="1">
      <alignment horizontal="center" vertical="top" wrapText="1"/>
    </xf>
    <xf numFmtId="0" fontId="24" fillId="0" borderId="7" xfId="0" applyFont="1" applyBorder="1" applyAlignment="1">
      <alignment vertical="top"/>
    </xf>
    <xf numFmtId="0" fontId="24" fillId="0" borderId="3" xfId="0" applyFont="1" applyBorder="1" applyAlignment="1">
      <alignment vertical="top"/>
    </xf>
    <xf numFmtId="4" fontId="4" fillId="0" borderId="0" xfId="0" applyNumberFormat="1" applyFont="1" applyAlignment="1">
      <alignment horizontal="center"/>
    </xf>
    <xf numFmtId="0" fontId="4" fillId="0" borderId="11" xfId="0" applyFont="1" applyBorder="1"/>
    <xf numFmtId="0" fontId="4" fillId="0" borderId="0" xfId="0" applyFont="1" applyAlignment="1">
      <alignment horizontal="center" vertical="center"/>
    </xf>
    <xf numFmtId="0" fontId="0" fillId="0" borderId="0" xfId="0" applyAlignment="1">
      <alignment horizontal="center" vertical="center"/>
    </xf>
    <xf numFmtId="0" fontId="2" fillId="0" borderId="26" xfId="0" applyFont="1" applyBorder="1" applyAlignment="1">
      <alignment horizontal="center"/>
    </xf>
    <xf numFmtId="0" fontId="2" fillId="0" borderId="17" xfId="0" applyFont="1" applyBorder="1" applyAlignment="1">
      <alignment horizontal="center"/>
    </xf>
    <xf numFmtId="0" fontId="11" fillId="0" borderId="17" xfId="0" applyFont="1" applyBorder="1" applyAlignment="1">
      <alignment horizontal="center"/>
    </xf>
    <xf numFmtId="0" fontId="17" fillId="0" borderId="1" xfId="0" applyFont="1" applyBorder="1" applyAlignment="1">
      <alignment horizontal="left" vertical="top" wrapText="1"/>
    </xf>
    <xf numFmtId="165" fontId="17" fillId="0" borderId="1" xfId="0" applyNumberFormat="1" applyFont="1" applyBorder="1" applyAlignment="1">
      <alignment horizontal="left" vertical="top" wrapText="1"/>
    </xf>
    <xf numFmtId="3" fontId="17" fillId="0" borderId="1" xfId="0" applyNumberFormat="1" applyFont="1" applyBorder="1" applyAlignment="1">
      <alignment horizontal="left" vertical="top" wrapText="1"/>
    </xf>
    <xf numFmtId="0" fontId="1" fillId="0" borderId="1" xfId="0" applyFont="1" applyBorder="1" applyAlignment="1">
      <alignment horizontal="center" vertical="center" wrapText="1"/>
    </xf>
    <xf numFmtId="0" fontId="1" fillId="0" borderId="0" xfId="0" applyFont="1" applyAlignment="1">
      <alignment horizontal="center" vertical="center"/>
    </xf>
    <xf numFmtId="0" fontId="29" fillId="0" borderId="0" xfId="0" applyFont="1" applyAlignment="1">
      <alignment horizontal="center" vertical="center"/>
    </xf>
    <xf numFmtId="0" fontId="7" fillId="0" borderId="0" xfId="0" applyFont="1" applyAlignment="1">
      <alignment horizontal="center" vertical="center"/>
    </xf>
    <xf numFmtId="0" fontId="8" fillId="2" borderId="0" xfId="0" applyFont="1" applyFill="1" applyAlignment="1">
      <alignment horizontal="left" vertical="center"/>
    </xf>
    <xf numFmtId="14" fontId="21" fillId="0" borderId="2" xfId="0" applyNumberFormat="1" applyFont="1" applyBorder="1" applyAlignment="1">
      <alignment vertical="top" wrapText="1"/>
    </xf>
    <xf numFmtId="14" fontId="21" fillId="0" borderId="7" xfId="0" applyNumberFormat="1" applyFont="1" applyBorder="1" applyAlignment="1">
      <alignment vertical="top" wrapText="1"/>
    </xf>
    <xf numFmtId="0" fontId="30" fillId="0" borderId="1" xfId="0" applyFont="1" applyBorder="1" applyAlignment="1">
      <alignment horizontal="center" vertical="top" wrapText="1"/>
    </xf>
    <xf numFmtId="2" fontId="30" fillId="0" borderId="1" xfId="0" applyNumberFormat="1" applyFont="1" applyBorder="1" applyAlignment="1">
      <alignment horizontal="center" vertical="top" wrapText="1"/>
    </xf>
    <xf numFmtId="0" fontId="17" fillId="2" borderId="1" xfId="0" applyFont="1" applyFill="1" applyBorder="1" applyAlignment="1">
      <alignment horizontal="left" vertical="top" wrapText="1"/>
    </xf>
    <xf numFmtId="0" fontId="4" fillId="0" borderId="1" xfId="0" applyFont="1" applyBorder="1" applyAlignment="1">
      <alignment horizontal="left" vertical="top" wrapText="1"/>
    </xf>
    <xf numFmtId="3" fontId="4" fillId="0" borderId="1" xfId="0" applyNumberFormat="1" applyFont="1" applyBorder="1" applyAlignment="1">
      <alignment horizontal="left" vertical="top" wrapText="1"/>
    </xf>
    <xf numFmtId="4" fontId="1" fillId="0" borderId="1" xfId="0" applyNumberFormat="1" applyFont="1" applyBorder="1" applyAlignment="1">
      <alignment horizontal="center" vertical="center"/>
    </xf>
    <xf numFmtId="0" fontId="9" fillId="0" borderId="1" xfId="0" applyFont="1" applyBorder="1" applyAlignment="1">
      <alignment horizontal="center" vertical="center" wrapText="1"/>
    </xf>
    <xf numFmtId="4" fontId="9" fillId="0" borderId="1" xfId="0" applyNumberFormat="1" applyFont="1" applyBorder="1" applyAlignment="1">
      <alignment horizontal="center" vertical="center"/>
    </xf>
    <xf numFmtId="2" fontId="1" fillId="0" borderId="1" xfId="0" applyNumberFormat="1" applyFont="1" applyBorder="1" applyAlignment="1">
      <alignment horizontal="center" vertical="center" wrapText="1"/>
    </xf>
    <xf numFmtId="0" fontId="8" fillId="0" borderId="15"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1" xfId="0" applyFont="1" applyBorder="1" applyAlignment="1">
      <alignment horizontal="center" vertical="center" wrapText="1"/>
    </xf>
    <xf numFmtId="14" fontId="21" fillId="0" borderId="2" xfId="0" applyNumberFormat="1" applyFont="1" applyBorder="1" applyAlignment="1">
      <alignment vertical="top"/>
    </xf>
    <xf numFmtId="0" fontId="4" fillId="0" borderId="15"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15" xfId="0" applyFont="1" applyBorder="1" applyAlignment="1">
      <alignment horizontal="center" vertical="center"/>
    </xf>
    <xf numFmtId="0" fontId="4" fillId="0" borderId="24" xfId="0" applyFont="1" applyBorder="1" applyAlignment="1">
      <alignment horizontal="center" vertical="center"/>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4" fillId="0" borderId="3" xfId="0" applyFont="1" applyBorder="1" applyAlignment="1">
      <alignment horizontal="center" vertical="center" wrapText="1"/>
    </xf>
    <xf numFmtId="0" fontId="4" fillId="0" borderId="16" xfId="0" applyFont="1" applyBorder="1" applyAlignment="1">
      <alignment horizontal="center" vertical="center" wrapText="1"/>
    </xf>
    <xf numFmtId="0" fontId="5" fillId="0" borderId="17" xfId="0" applyFont="1" applyBorder="1" applyAlignment="1">
      <alignment horizontal="center" vertical="center" wrapText="1"/>
    </xf>
    <xf numFmtId="0" fontId="7" fillId="0" borderId="17" xfId="0" applyFont="1" applyBorder="1" applyAlignment="1">
      <alignment horizontal="center" vertical="center" wrapText="1"/>
    </xf>
    <xf numFmtId="0" fontId="8" fillId="0" borderId="15" xfId="0" quotePrefix="1" applyFont="1" applyBorder="1" applyAlignment="1">
      <alignment horizontal="left" vertical="center" wrapText="1"/>
    </xf>
    <xf numFmtId="0" fontId="8" fillId="0" borderId="15" xfId="0" quotePrefix="1" applyFont="1" applyBorder="1" applyAlignment="1">
      <alignment horizontal="center" vertical="center" wrapText="1"/>
    </xf>
    <xf numFmtId="0" fontId="8" fillId="0" borderId="1" xfId="0" quotePrefix="1" applyFont="1" applyBorder="1" applyAlignment="1">
      <alignment horizontal="left" vertical="center" wrapText="1"/>
    </xf>
    <xf numFmtId="0" fontId="8" fillId="0" borderId="1" xfId="0" quotePrefix="1" applyFont="1" applyBorder="1" applyAlignment="1">
      <alignment horizontal="center" vertical="center" wrapText="1"/>
    </xf>
    <xf numFmtId="0" fontId="8" fillId="0" borderId="24" xfId="0" quotePrefix="1" applyFont="1" applyBorder="1" applyAlignment="1">
      <alignment horizontal="left" vertical="center" wrapText="1"/>
    </xf>
    <xf numFmtId="0" fontId="8" fillId="0" borderId="24" xfId="0" quotePrefix="1" applyFont="1" applyBorder="1" applyAlignment="1">
      <alignment horizontal="center" vertical="center" wrapText="1"/>
    </xf>
    <xf numFmtId="0" fontId="8" fillId="0" borderId="1" xfId="0" quotePrefix="1" applyFont="1" applyBorder="1" applyAlignment="1">
      <alignment horizontal="center" vertical="top" wrapText="1"/>
    </xf>
    <xf numFmtId="0" fontId="2" fillId="0" borderId="38" xfId="0" applyFont="1" applyBorder="1" applyAlignment="1">
      <alignment horizontal="center"/>
    </xf>
    <xf numFmtId="0" fontId="11" fillId="0" borderId="2" xfId="0" applyFont="1" applyBorder="1" applyAlignment="1">
      <alignment horizontal="center"/>
    </xf>
    <xf numFmtId="0" fontId="8" fillId="2" borderId="0" xfId="0" applyFont="1" applyFill="1" applyAlignment="1">
      <alignment horizontal="left"/>
    </xf>
    <xf numFmtId="0" fontId="8" fillId="2" borderId="0" xfId="0" applyFont="1" applyFill="1" applyAlignment="1">
      <alignment horizontal="center" vertical="top"/>
    </xf>
    <xf numFmtId="0" fontId="8" fillId="2" borderId="0" xfId="0" applyFont="1" applyFill="1" applyAlignment="1">
      <alignment horizontal="center"/>
    </xf>
    <xf numFmtId="0" fontId="32" fillId="0" borderId="0" xfId="0" applyFont="1"/>
    <xf numFmtId="0" fontId="8" fillId="0" borderId="0" xfId="0" applyFont="1" applyAlignment="1">
      <alignment vertical="center" wrapText="1"/>
    </xf>
    <xf numFmtId="0" fontId="11" fillId="0" borderId="2" xfId="0" applyFont="1" applyBorder="1" applyAlignment="1">
      <alignment horizontal="center" vertical="center" wrapText="1"/>
    </xf>
    <xf numFmtId="0" fontId="11" fillId="0" borderId="5" xfId="0" applyFont="1" applyBorder="1" applyAlignment="1">
      <alignment horizontal="center"/>
    </xf>
    <xf numFmtId="0" fontId="32" fillId="0" borderId="0" xfId="0" applyFont="1" applyAlignment="1">
      <alignment vertical="center"/>
    </xf>
    <xf numFmtId="0" fontId="32" fillId="0" borderId="15" xfId="0" quotePrefix="1" applyFont="1" applyBorder="1" applyAlignment="1">
      <alignment horizontal="left" vertical="center" wrapText="1"/>
    </xf>
    <xf numFmtId="0" fontId="32" fillId="0" borderId="15" xfId="0" applyFont="1" applyBorder="1" applyAlignment="1">
      <alignment horizontal="center" vertical="center" wrapText="1"/>
    </xf>
    <xf numFmtId="0" fontId="32" fillId="0" borderId="15" xfId="0" quotePrefix="1" applyFont="1" applyBorder="1" applyAlignment="1">
      <alignment horizontal="center" vertical="center" wrapText="1"/>
    </xf>
    <xf numFmtId="0" fontId="32" fillId="0" borderId="1" xfId="0" quotePrefix="1" applyFont="1" applyBorder="1" applyAlignment="1">
      <alignment horizontal="left" vertical="center" wrapText="1"/>
    </xf>
    <xf numFmtId="0" fontId="32" fillId="0" borderId="1" xfId="0" applyFont="1" applyBorder="1" applyAlignment="1">
      <alignment horizontal="center" vertical="center" wrapText="1"/>
    </xf>
    <xf numFmtId="0" fontId="32" fillId="0" borderId="1" xfId="0" quotePrefix="1" applyFont="1" applyBorder="1" applyAlignment="1">
      <alignment horizontal="center" vertical="center" wrapText="1"/>
    </xf>
    <xf numFmtId="0" fontId="32" fillId="0" borderId="2" xfId="0" quotePrefix="1" applyFont="1" applyBorder="1" applyAlignment="1">
      <alignment horizontal="left" vertical="center" wrapText="1"/>
    </xf>
    <xf numFmtId="0" fontId="32" fillId="0" borderId="2" xfId="0" applyFont="1" applyBorder="1" applyAlignment="1">
      <alignment horizontal="center" vertical="center" wrapText="1"/>
    </xf>
    <xf numFmtId="0" fontId="32" fillId="0" borderId="39" xfId="0" applyFont="1" applyBorder="1" applyAlignment="1">
      <alignment vertical="center"/>
    </xf>
    <xf numFmtId="0" fontId="32" fillId="0" borderId="24" xfId="0" applyFont="1" applyBorder="1" applyAlignment="1">
      <alignment horizontal="center" vertical="center" wrapText="1"/>
    </xf>
    <xf numFmtId="0" fontId="32" fillId="0" borderId="24" xfId="0" quotePrefix="1" applyFont="1" applyBorder="1" applyAlignment="1">
      <alignment horizontal="left" vertical="center" wrapText="1"/>
    </xf>
    <xf numFmtId="0" fontId="32" fillId="0" borderId="3" xfId="0" applyFont="1" applyBorder="1" applyAlignment="1">
      <alignment horizontal="center" vertical="center" wrapText="1"/>
    </xf>
    <xf numFmtId="0" fontId="32" fillId="0" borderId="3" xfId="0" quotePrefix="1" applyFont="1" applyBorder="1" applyAlignment="1">
      <alignment horizontal="left" vertical="center" wrapText="1"/>
    </xf>
    <xf numFmtId="0" fontId="32" fillId="0" borderId="3" xfId="0" quotePrefix="1" applyFont="1" applyBorder="1" applyAlignment="1">
      <alignment horizontal="center" vertical="center" wrapText="1"/>
    </xf>
    <xf numFmtId="0" fontId="32" fillId="0" borderId="0" xfId="0" applyFont="1" applyAlignment="1">
      <alignment vertical="center" wrapText="1"/>
    </xf>
    <xf numFmtId="4" fontId="32" fillId="0" borderId="0" xfId="0" applyNumberFormat="1" applyFont="1"/>
    <xf numFmtId="4" fontId="34" fillId="0" borderId="1" xfId="0" applyNumberFormat="1" applyFont="1" applyBorder="1" applyAlignment="1">
      <alignment horizontal="center" vertical="center" wrapText="1"/>
    </xf>
    <xf numFmtId="0" fontId="34" fillId="0" borderId="1" xfId="0" applyFont="1" applyBorder="1" applyAlignment="1">
      <alignment horizontal="center" vertical="center" wrapText="1"/>
    </xf>
    <xf numFmtId="2" fontId="34" fillId="0" borderId="1" xfId="0" applyNumberFormat="1" applyFont="1" applyBorder="1" applyAlignment="1">
      <alignment horizontal="center" vertical="center" wrapText="1"/>
    </xf>
    <xf numFmtId="2" fontId="8" fillId="2" borderId="1" xfId="0" applyNumberFormat="1" applyFont="1" applyFill="1" applyBorder="1" applyAlignment="1">
      <alignment horizontal="center" vertical="top"/>
    </xf>
    <xf numFmtId="1" fontId="8" fillId="2" borderId="1" xfId="0" applyNumberFormat="1" applyFont="1" applyFill="1" applyBorder="1" applyAlignment="1">
      <alignment horizontal="center" vertical="top"/>
    </xf>
    <xf numFmtId="2" fontId="8" fillId="2" borderId="1" xfId="0" applyNumberFormat="1" applyFont="1" applyFill="1" applyBorder="1" applyAlignment="1">
      <alignment horizontal="center" vertical="top" wrapText="1"/>
    </xf>
    <xf numFmtId="0" fontId="37" fillId="2" borderId="1" xfId="0" applyFont="1" applyFill="1" applyBorder="1" applyAlignment="1">
      <alignment horizontal="center" vertical="top" wrapText="1"/>
    </xf>
    <xf numFmtId="3" fontId="8" fillId="2" borderId="2" xfId="0" applyNumberFormat="1" applyFont="1" applyFill="1" applyBorder="1" applyAlignment="1">
      <alignment horizontal="center" vertical="top" wrapText="1"/>
    </xf>
    <xf numFmtId="1" fontId="8" fillId="2" borderId="24" xfId="0" applyNumberFormat="1" applyFont="1" applyFill="1" applyBorder="1" applyAlignment="1">
      <alignment horizontal="center" vertical="top" wrapText="1"/>
    </xf>
    <xf numFmtId="0" fontId="38" fillId="0" borderId="1" xfId="0" applyFont="1" applyBorder="1" applyAlignment="1">
      <alignment horizontal="center" vertical="center" wrapText="1"/>
    </xf>
    <xf numFmtId="0" fontId="39" fillId="0" borderId="1" xfId="0" quotePrefix="1" applyFont="1" applyBorder="1" applyAlignment="1">
      <alignment horizontal="left" vertical="center" wrapText="1"/>
    </xf>
    <xf numFmtId="0" fontId="39" fillId="0" borderId="1" xfId="0" applyFont="1" applyBorder="1" applyAlignment="1">
      <alignment horizontal="center" vertical="center" wrapText="1"/>
    </xf>
    <xf numFmtId="0" fontId="39" fillId="0" borderId="1" xfId="0" quotePrefix="1" applyFont="1" applyBorder="1" applyAlignment="1">
      <alignment horizontal="center" vertical="center" wrapText="1"/>
    </xf>
    <xf numFmtId="0" fontId="39" fillId="0" borderId="24" xfId="0" quotePrefix="1" applyFont="1" applyBorder="1" applyAlignment="1">
      <alignment horizontal="left" vertical="center" wrapText="1"/>
    </xf>
    <xf numFmtId="0" fontId="39" fillId="0" borderId="24" xfId="0" applyFont="1" applyBorder="1" applyAlignment="1">
      <alignment horizontal="center" vertical="center" wrapText="1"/>
    </xf>
    <xf numFmtId="0" fontId="39" fillId="0" borderId="24" xfId="0" quotePrefix="1" applyFont="1" applyBorder="1" applyAlignment="1">
      <alignment horizontal="center" vertical="center" wrapText="1"/>
    </xf>
    <xf numFmtId="0" fontId="8" fillId="2" borderId="2" xfId="0" applyFont="1" applyFill="1" applyBorder="1" applyAlignment="1">
      <alignment horizontal="center" vertical="top" wrapText="1"/>
    </xf>
    <xf numFmtId="0" fontId="8" fillId="2" borderId="3" xfId="0" applyFont="1" applyFill="1" applyBorder="1" applyAlignment="1">
      <alignment horizontal="center" vertical="top" wrapText="1"/>
    </xf>
    <xf numFmtId="0" fontId="8" fillId="2" borderId="34" xfId="0" applyFont="1" applyFill="1" applyBorder="1" applyAlignment="1">
      <alignment horizontal="left" vertical="top" wrapText="1"/>
    </xf>
    <xf numFmtId="0" fontId="8" fillId="2" borderId="7" xfId="0" applyFont="1" applyFill="1" applyBorder="1" applyAlignment="1">
      <alignment horizontal="left" vertical="top" wrapText="1"/>
    </xf>
    <xf numFmtId="0" fontId="8" fillId="2" borderId="2" xfId="0" applyFont="1" applyFill="1" applyBorder="1" applyAlignment="1">
      <alignment horizontal="left" vertical="top" wrapText="1"/>
    </xf>
    <xf numFmtId="0" fontId="7" fillId="4" borderId="1" xfId="0" applyFont="1" applyFill="1" applyBorder="1" applyAlignment="1">
      <alignment horizontal="center" vertical="center" wrapText="1"/>
    </xf>
    <xf numFmtId="0" fontId="13" fillId="4" borderId="1" xfId="0" applyFont="1" applyFill="1" applyBorder="1" applyAlignment="1">
      <alignment horizontal="center" vertical="center" wrapText="1"/>
    </xf>
    <xf numFmtId="0" fontId="7" fillId="4" borderId="2"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7" fillId="4" borderId="12" xfId="0" applyFont="1" applyFill="1" applyBorder="1" applyAlignment="1">
      <alignment horizontal="center" vertical="center" wrapText="1"/>
    </xf>
    <xf numFmtId="0" fontId="7" fillId="4" borderId="13" xfId="0" applyFont="1" applyFill="1" applyBorder="1" applyAlignment="1">
      <alignment horizontal="center" vertical="center" wrapText="1"/>
    </xf>
    <xf numFmtId="0" fontId="7" fillId="4" borderId="14" xfId="0" applyFont="1" applyFill="1" applyBorder="1" applyAlignment="1">
      <alignment horizontal="center" vertical="center" wrapText="1"/>
    </xf>
    <xf numFmtId="0" fontId="16" fillId="4" borderId="1" xfId="0" applyFont="1" applyFill="1" applyBorder="1" applyAlignment="1">
      <alignment horizontal="center" vertical="center" wrapText="1"/>
    </xf>
    <xf numFmtId="0" fontId="14" fillId="0" borderId="0" xfId="0" applyFont="1" applyAlignment="1">
      <alignment horizontal="center"/>
    </xf>
    <xf numFmtId="0" fontId="7" fillId="4" borderId="1" xfId="0" applyFont="1" applyFill="1" applyBorder="1" applyAlignment="1">
      <alignment horizontal="center" vertical="center"/>
    </xf>
    <xf numFmtId="0" fontId="13" fillId="4" borderId="1" xfId="0" applyFont="1" applyFill="1" applyBorder="1" applyAlignment="1">
      <alignment horizontal="center" vertical="center"/>
    </xf>
    <xf numFmtId="14" fontId="9" fillId="0" borderId="2" xfId="0" applyNumberFormat="1" applyFont="1" applyBorder="1" applyAlignment="1">
      <alignment horizontal="center" vertical="center" wrapText="1"/>
    </xf>
    <xf numFmtId="0" fontId="9" fillId="0" borderId="7" xfId="0" applyFont="1" applyBorder="1" applyAlignment="1">
      <alignment horizontal="center" vertical="center" wrapText="1"/>
    </xf>
    <xf numFmtId="0" fontId="9" fillId="0" borderId="3" xfId="0" applyFont="1" applyBorder="1" applyAlignment="1">
      <alignment horizontal="center" vertical="center" wrapText="1"/>
    </xf>
    <xf numFmtId="0" fontId="9" fillId="0" borderId="2" xfId="0" applyFont="1" applyBorder="1" applyAlignment="1">
      <alignment horizontal="center" vertical="center" wrapText="1"/>
    </xf>
    <xf numFmtId="0" fontId="1" fillId="0" borderId="2" xfId="0" applyFont="1" applyBorder="1" applyAlignment="1">
      <alignment horizontal="center" vertical="center" wrapText="1"/>
    </xf>
    <xf numFmtId="0" fontId="1" fillId="0" borderId="7" xfId="0" applyFont="1" applyBorder="1" applyAlignment="1">
      <alignment horizontal="center" vertical="center" wrapText="1"/>
    </xf>
    <xf numFmtId="0" fontId="1" fillId="0" borderId="3" xfId="0" applyFont="1" applyBorder="1" applyAlignment="1">
      <alignment horizontal="center" vertical="center" wrapText="1"/>
    </xf>
    <xf numFmtId="4" fontId="11" fillId="0" borderId="2" xfId="0" applyNumberFormat="1" applyFont="1" applyBorder="1" applyAlignment="1">
      <alignment horizontal="center" vertical="center"/>
    </xf>
    <xf numFmtId="4" fontId="11" fillId="0" borderId="7" xfId="0" applyNumberFormat="1" applyFont="1" applyBorder="1" applyAlignment="1">
      <alignment horizontal="center" vertical="center"/>
    </xf>
    <xf numFmtId="4" fontId="11" fillId="0" borderId="3" xfId="0" applyNumberFormat="1" applyFont="1" applyBorder="1" applyAlignment="1">
      <alignment horizontal="center" vertical="center"/>
    </xf>
    <xf numFmtId="49" fontId="1" fillId="0" borderId="2" xfId="0" applyNumberFormat="1" applyFont="1" applyBorder="1" applyAlignment="1">
      <alignment horizontal="center" vertical="center" wrapText="1"/>
    </xf>
    <xf numFmtId="49" fontId="1" fillId="0" borderId="7" xfId="0" applyNumberFormat="1" applyFont="1" applyBorder="1" applyAlignment="1">
      <alignment horizontal="center" vertical="center" wrapText="1"/>
    </xf>
    <xf numFmtId="49" fontId="1" fillId="0" borderId="3" xfId="0" applyNumberFormat="1" applyFont="1" applyBorder="1" applyAlignment="1">
      <alignment horizontal="center" vertical="center" wrapText="1"/>
    </xf>
    <xf numFmtId="4" fontId="35" fillId="0" borderId="2" xfId="0" applyNumberFormat="1" applyFont="1" applyBorder="1" applyAlignment="1">
      <alignment horizontal="center" vertical="center" wrapText="1"/>
    </xf>
    <xf numFmtId="4" fontId="11" fillId="0" borderId="3" xfId="0" applyNumberFormat="1" applyFont="1" applyBorder="1" applyAlignment="1">
      <alignment horizontal="center" vertical="center" wrapText="1"/>
    </xf>
    <xf numFmtId="49" fontId="9" fillId="0" borderId="2" xfId="0" applyNumberFormat="1" applyFont="1" applyBorder="1" applyAlignment="1">
      <alignment horizontal="center" vertical="center" wrapText="1"/>
    </xf>
    <xf numFmtId="49" fontId="9" fillId="0" borderId="7" xfId="0" applyNumberFormat="1" applyFont="1" applyBorder="1" applyAlignment="1">
      <alignment horizontal="center" vertical="center" wrapText="1"/>
    </xf>
    <xf numFmtId="49" fontId="9" fillId="0" borderId="3" xfId="0" applyNumberFormat="1" applyFont="1" applyBorder="1" applyAlignment="1">
      <alignment horizontal="center" vertical="center" wrapText="1"/>
    </xf>
    <xf numFmtId="0" fontId="9" fillId="2" borderId="2" xfId="0" applyFont="1" applyFill="1" applyBorder="1" applyAlignment="1">
      <alignment horizontal="center" vertical="center" wrapText="1"/>
    </xf>
    <xf numFmtId="0" fontId="9" fillId="2" borderId="3" xfId="0" applyFont="1" applyFill="1" applyBorder="1" applyAlignment="1">
      <alignment horizontal="center" vertical="center" wrapText="1"/>
    </xf>
    <xf numFmtId="2" fontId="1" fillId="0" borderId="2" xfId="0" applyNumberFormat="1" applyFont="1" applyBorder="1" applyAlignment="1">
      <alignment horizontal="center" vertical="center" wrapText="1"/>
    </xf>
    <xf numFmtId="2" fontId="1" fillId="0" borderId="3" xfId="0" applyNumberFormat="1" applyFont="1" applyBorder="1" applyAlignment="1">
      <alignment horizontal="center" vertical="center" wrapText="1"/>
    </xf>
    <xf numFmtId="2" fontId="9" fillId="0" borderId="2" xfId="0" applyNumberFormat="1" applyFont="1" applyBorder="1" applyAlignment="1">
      <alignment horizontal="center" vertical="center" wrapText="1"/>
    </xf>
    <xf numFmtId="2" fontId="9" fillId="0" borderId="3" xfId="0" applyNumberFormat="1" applyFont="1" applyBorder="1" applyAlignment="1">
      <alignment horizontal="center" vertical="center" wrapText="1"/>
    </xf>
    <xf numFmtId="14" fontId="1" fillId="0" borderId="2" xfId="0" applyNumberFormat="1" applyFont="1" applyBorder="1" applyAlignment="1">
      <alignment horizontal="center" vertical="center" wrapText="1"/>
    </xf>
    <xf numFmtId="14" fontId="1" fillId="0" borderId="3" xfId="0" applyNumberFormat="1" applyFont="1" applyBorder="1" applyAlignment="1">
      <alignment horizontal="center" vertical="center" wrapText="1"/>
    </xf>
    <xf numFmtId="0" fontId="5" fillId="4" borderId="1" xfId="0" applyFont="1" applyFill="1" applyBorder="1" applyAlignment="1">
      <alignment horizontal="center" vertical="top" wrapText="1"/>
    </xf>
    <xf numFmtId="0" fontId="5" fillId="4" borderId="1" xfId="0" applyFont="1" applyFill="1" applyBorder="1" applyAlignment="1">
      <alignment horizontal="center" vertical="top"/>
    </xf>
    <xf numFmtId="0" fontId="7" fillId="4" borderId="2" xfId="0" applyFont="1" applyFill="1" applyBorder="1" applyAlignment="1">
      <alignment horizontal="center" vertical="top" wrapText="1"/>
    </xf>
    <xf numFmtId="0" fontId="7" fillId="4" borderId="3" xfId="0" applyFont="1" applyFill="1" applyBorder="1" applyAlignment="1">
      <alignment horizontal="center" vertical="top" wrapText="1"/>
    </xf>
    <xf numFmtId="0" fontId="5" fillId="4" borderId="5" xfId="0" applyFont="1" applyFill="1" applyBorder="1" applyAlignment="1">
      <alignment horizontal="center" vertical="top" wrapText="1"/>
    </xf>
    <xf numFmtId="0" fontId="5" fillId="4" borderId="6" xfId="0" applyFont="1" applyFill="1" applyBorder="1" applyAlignment="1">
      <alignment horizontal="center" vertical="top" wrapText="1"/>
    </xf>
    <xf numFmtId="0" fontId="5" fillId="4" borderId="4" xfId="0" applyFont="1" applyFill="1" applyBorder="1" applyAlignment="1">
      <alignment horizontal="center" vertical="top" wrapText="1"/>
    </xf>
    <xf numFmtId="0" fontId="13" fillId="4" borderId="2" xfId="0" applyFont="1" applyFill="1" applyBorder="1" applyAlignment="1">
      <alignment horizontal="center" vertical="top" wrapText="1"/>
    </xf>
    <xf numFmtId="0" fontId="13" fillId="4" borderId="3" xfId="0" applyFont="1" applyFill="1" applyBorder="1" applyAlignment="1">
      <alignment horizontal="center" vertical="top" wrapText="1"/>
    </xf>
    <xf numFmtId="0" fontId="7" fillId="4" borderId="1" xfId="0" applyFont="1" applyFill="1" applyBorder="1" applyAlignment="1">
      <alignment horizontal="center" vertical="top" wrapText="1"/>
    </xf>
    <xf numFmtId="0" fontId="5" fillId="0" borderId="0" xfId="0" applyFont="1" applyAlignment="1">
      <alignment horizontal="center"/>
    </xf>
    <xf numFmtId="0" fontId="13" fillId="4" borderId="1" xfId="0" applyFont="1" applyFill="1" applyBorder="1" applyAlignment="1">
      <alignment horizontal="center" vertical="top" wrapText="1"/>
    </xf>
    <xf numFmtId="0" fontId="13" fillId="4" borderId="1" xfId="0" applyFont="1" applyFill="1" applyBorder="1" applyAlignment="1">
      <alignment horizontal="center" vertical="top"/>
    </xf>
    <xf numFmtId="0" fontId="5" fillId="4" borderId="2" xfId="0" applyFont="1" applyFill="1" applyBorder="1" applyAlignment="1">
      <alignment horizontal="center" vertical="top" wrapText="1"/>
    </xf>
    <xf numFmtId="0" fontId="5" fillId="4" borderId="3" xfId="0" applyFont="1" applyFill="1" applyBorder="1" applyAlignment="1">
      <alignment horizontal="center" vertical="top" wrapText="1"/>
    </xf>
    <xf numFmtId="0" fontId="19" fillId="0" borderId="2" xfId="0" applyFont="1" applyBorder="1" applyAlignment="1">
      <alignment horizontal="left" vertical="top" wrapText="1"/>
    </xf>
    <xf numFmtId="0" fontId="0" fillId="0" borderId="3" xfId="0" applyBorder="1" applyAlignment="1">
      <alignment horizontal="left" vertical="top" wrapText="1"/>
    </xf>
    <xf numFmtId="49" fontId="12" fillId="0" borderId="2" xfId="0" applyNumberFormat="1" applyFont="1" applyBorder="1" applyAlignment="1">
      <alignment horizontal="left" vertical="top" wrapText="1"/>
    </xf>
    <xf numFmtId="49" fontId="0" fillId="0" borderId="3" xfId="0" applyNumberFormat="1" applyBorder="1" applyAlignment="1">
      <alignment horizontal="left" vertical="top" wrapText="1"/>
    </xf>
    <xf numFmtId="14" fontId="19" fillId="0" borderId="2" xfId="0" applyNumberFormat="1" applyFont="1" applyBorder="1" applyAlignment="1">
      <alignment horizontal="center" vertical="top" wrapText="1"/>
    </xf>
    <xf numFmtId="0" fontId="0" fillId="0" borderId="3" xfId="0" applyBorder="1" applyAlignment="1">
      <alignment horizontal="center" vertical="top" wrapText="1"/>
    </xf>
    <xf numFmtId="0" fontId="19" fillId="2" borderId="2" xfId="0" applyFont="1" applyFill="1" applyBorder="1" applyAlignment="1">
      <alignment horizontal="left" vertical="top" wrapText="1"/>
    </xf>
    <xf numFmtId="4" fontId="12" fillId="0" borderId="2" xfId="0" applyNumberFormat="1" applyFont="1" applyBorder="1" applyAlignment="1">
      <alignment horizontal="left" vertical="top" wrapText="1"/>
    </xf>
    <xf numFmtId="4" fontId="0" fillId="0" borderId="3" xfId="0" applyNumberFormat="1" applyBorder="1" applyAlignment="1">
      <alignment horizontal="left" vertical="top" wrapText="1"/>
    </xf>
    <xf numFmtId="4" fontId="19" fillId="0" borderId="2" xfId="0" applyNumberFormat="1" applyFont="1" applyBorder="1" applyAlignment="1">
      <alignment horizontal="left" vertical="top" wrapText="1"/>
    </xf>
    <xf numFmtId="0" fontId="12" fillId="0" borderId="2" xfId="0" applyFont="1" applyBorder="1" applyAlignment="1">
      <alignment horizontal="left" vertical="top" wrapText="1"/>
    </xf>
    <xf numFmtId="49" fontId="4" fillId="0" borderId="2" xfId="0" applyNumberFormat="1" applyFont="1" applyBorder="1" applyAlignment="1">
      <alignment horizontal="center" vertical="top" wrapText="1"/>
    </xf>
    <xf numFmtId="49" fontId="4" fillId="0" borderId="3" xfId="0" applyNumberFormat="1" applyFont="1" applyBorder="1" applyAlignment="1">
      <alignment horizontal="center" vertical="top" wrapText="1"/>
    </xf>
    <xf numFmtId="4" fontId="4" fillId="0" borderId="2" xfId="0" applyNumberFormat="1" applyFont="1" applyBorder="1" applyAlignment="1">
      <alignment horizontal="left" vertical="top" wrapText="1"/>
    </xf>
    <xf numFmtId="4" fontId="4" fillId="0" borderId="3" xfId="0" applyNumberFormat="1" applyFont="1" applyBorder="1" applyAlignment="1">
      <alignment horizontal="left" vertical="top" wrapText="1"/>
    </xf>
    <xf numFmtId="4" fontId="4" fillId="0" borderId="1" xfId="0" applyNumberFormat="1" applyFont="1" applyBorder="1" applyAlignment="1">
      <alignment horizontal="left" vertical="top"/>
    </xf>
    <xf numFmtId="0" fontId="4" fillId="0" borderId="2" xfId="0" applyFont="1" applyBorder="1" applyAlignment="1">
      <alignment horizontal="left" vertical="top" wrapText="1"/>
    </xf>
    <xf numFmtId="0" fontId="4" fillId="0" borderId="3" xfId="0" applyFont="1" applyBorder="1" applyAlignment="1">
      <alignment horizontal="left" vertical="top" wrapText="1"/>
    </xf>
    <xf numFmtId="4" fontId="4" fillId="0" borderId="2" xfId="0" applyNumberFormat="1" applyFont="1" applyBorder="1" applyAlignment="1">
      <alignment horizontal="center" vertical="top" wrapText="1"/>
    </xf>
    <xf numFmtId="4" fontId="4" fillId="0" borderId="3" xfId="0" applyNumberFormat="1" applyFont="1" applyBorder="1" applyAlignment="1">
      <alignment horizontal="center" vertical="top" wrapText="1"/>
    </xf>
    <xf numFmtId="0" fontId="4" fillId="0" borderId="2" xfId="0" applyFont="1" applyBorder="1" applyAlignment="1">
      <alignment horizontal="center" vertical="top" wrapText="1"/>
    </xf>
    <xf numFmtId="0" fontId="4" fillId="0" borderId="3" xfId="0" applyFont="1" applyBorder="1" applyAlignment="1">
      <alignment horizontal="center" vertical="top" wrapText="1"/>
    </xf>
    <xf numFmtId="0" fontId="28" fillId="0" borderId="2" xfId="0" applyFont="1" applyBorder="1" applyAlignment="1">
      <alignment horizontal="left" vertical="top" wrapText="1"/>
    </xf>
    <xf numFmtId="0" fontId="28" fillId="0" borderId="7" xfId="0" applyFont="1" applyBorder="1" applyAlignment="1">
      <alignment horizontal="left" vertical="top" wrapText="1"/>
    </xf>
    <xf numFmtId="0" fontId="28" fillId="0" borderId="3" xfId="0" applyFont="1" applyBorder="1" applyAlignment="1">
      <alignment horizontal="left" vertical="top" wrapText="1"/>
    </xf>
    <xf numFmtId="2" fontId="18" fillId="0" borderId="2" xfId="0" applyNumberFormat="1" applyFont="1" applyBorder="1" applyAlignment="1">
      <alignment horizontal="left" vertical="top" wrapText="1"/>
    </xf>
    <xf numFmtId="2" fontId="18" fillId="0" borderId="7" xfId="0" applyNumberFormat="1" applyFont="1" applyBorder="1" applyAlignment="1">
      <alignment horizontal="left" vertical="top" wrapText="1"/>
    </xf>
    <xf numFmtId="2" fontId="18" fillId="0" borderId="3" xfId="0" applyNumberFormat="1" applyFont="1" applyBorder="1" applyAlignment="1">
      <alignment horizontal="left" vertical="top" wrapText="1"/>
    </xf>
    <xf numFmtId="0" fontId="18" fillId="0" borderId="2" xfId="0" applyFont="1" applyBorder="1" applyAlignment="1">
      <alignment horizontal="left" vertical="top" wrapText="1"/>
    </xf>
    <xf numFmtId="0" fontId="18" fillId="0" borderId="7" xfId="0" applyFont="1" applyBorder="1" applyAlignment="1">
      <alignment horizontal="left" vertical="top" wrapText="1"/>
    </xf>
    <xf numFmtId="0" fontId="18" fillId="0" borderId="3" xfId="0" applyFont="1" applyBorder="1" applyAlignment="1">
      <alignment horizontal="left" vertical="top" wrapText="1"/>
    </xf>
    <xf numFmtId="49" fontId="17" fillId="0" borderId="2" xfId="0" applyNumberFormat="1" applyFont="1" applyBorder="1" applyAlignment="1">
      <alignment horizontal="left" vertical="top" wrapText="1"/>
    </xf>
    <xf numFmtId="49" fontId="17" fillId="0" borderId="7" xfId="0" applyNumberFormat="1" applyFont="1" applyBorder="1" applyAlignment="1">
      <alignment horizontal="left" vertical="top" wrapText="1"/>
    </xf>
    <xf numFmtId="49" fontId="17" fillId="0" borderId="3" xfId="0" applyNumberFormat="1" applyFont="1" applyBorder="1" applyAlignment="1">
      <alignment horizontal="left" vertical="top" wrapText="1"/>
    </xf>
    <xf numFmtId="2" fontId="17" fillId="0" borderId="2" xfId="0" applyNumberFormat="1" applyFont="1" applyBorder="1" applyAlignment="1">
      <alignment horizontal="left" vertical="top" wrapText="1"/>
    </xf>
    <xf numFmtId="2" fontId="17" fillId="0" borderId="7" xfId="0" applyNumberFormat="1" applyFont="1" applyBorder="1" applyAlignment="1">
      <alignment horizontal="left" vertical="top" wrapText="1"/>
    </xf>
    <xf numFmtId="2" fontId="17" fillId="0" borderId="3" xfId="0" applyNumberFormat="1" applyFont="1" applyBorder="1" applyAlignment="1">
      <alignment horizontal="left" vertical="top" wrapText="1"/>
    </xf>
    <xf numFmtId="2" fontId="18" fillId="2" borderId="2" xfId="0" applyNumberFormat="1" applyFont="1" applyFill="1" applyBorder="1" applyAlignment="1">
      <alignment horizontal="left" vertical="top" wrapText="1"/>
    </xf>
    <xf numFmtId="2" fontId="18" fillId="2" borderId="7" xfId="0" applyNumberFormat="1" applyFont="1" applyFill="1" applyBorder="1" applyAlignment="1">
      <alignment horizontal="left" vertical="top" wrapText="1"/>
    </xf>
    <xf numFmtId="2" fontId="18" fillId="2" borderId="3" xfId="0" applyNumberFormat="1" applyFont="1" applyFill="1" applyBorder="1" applyAlignment="1">
      <alignment horizontal="left" vertical="top" wrapText="1"/>
    </xf>
    <xf numFmtId="0" fontId="17" fillId="0" borderId="2" xfId="0" applyFont="1" applyBorder="1" applyAlignment="1">
      <alignment horizontal="left" vertical="top" wrapText="1"/>
    </xf>
    <xf numFmtId="0" fontId="17" fillId="0" borderId="7" xfId="0" applyFont="1" applyBorder="1" applyAlignment="1">
      <alignment horizontal="left" vertical="top" wrapText="1"/>
    </xf>
    <xf numFmtId="0" fontId="17" fillId="0" borderId="3" xfId="0" applyFont="1" applyBorder="1" applyAlignment="1">
      <alignment horizontal="left" vertical="top" wrapText="1"/>
    </xf>
    <xf numFmtId="14" fontId="18" fillId="0" borderId="2" xfId="0" applyNumberFormat="1" applyFont="1" applyBorder="1" applyAlignment="1">
      <alignment horizontal="left" vertical="top" wrapText="1"/>
    </xf>
    <xf numFmtId="49" fontId="4" fillId="0" borderId="2" xfId="0" applyNumberFormat="1" applyFont="1" applyBorder="1" applyAlignment="1">
      <alignment horizontal="left" vertical="top"/>
    </xf>
    <xf numFmtId="49" fontId="4" fillId="0" borderId="7" xfId="0" applyNumberFormat="1" applyFont="1" applyBorder="1" applyAlignment="1">
      <alignment horizontal="left" vertical="top"/>
    </xf>
    <xf numFmtId="49" fontId="4" fillId="0" borderId="3" xfId="0" applyNumberFormat="1" applyFont="1" applyBorder="1" applyAlignment="1">
      <alignment horizontal="left" vertical="top"/>
    </xf>
    <xf numFmtId="14" fontId="36" fillId="0" borderId="2" xfId="0" applyNumberFormat="1" applyFont="1" applyBorder="1" applyAlignment="1">
      <alignment horizontal="center" vertical="top"/>
    </xf>
    <xf numFmtId="0" fontId="36" fillId="0" borderId="7" xfId="0" applyFont="1" applyBorder="1" applyAlignment="1">
      <alignment horizontal="center" vertical="top"/>
    </xf>
    <xf numFmtId="0" fontId="36" fillId="0" borderId="3" xfId="0" applyFont="1" applyBorder="1" applyAlignment="1">
      <alignment horizontal="center" vertical="top"/>
    </xf>
    <xf numFmtId="0" fontId="4" fillId="0" borderId="1" xfId="0" applyFont="1" applyBorder="1" applyAlignment="1">
      <alignment horizontal="left" vertical="top"/>
    </xf>
    <xf numFmtId="14" fontId="18" fillId="0" borderId="7" xfId="0" applyNumberFormat="1" applyFont="1" applyBorder="1" applyAlignment="1">
      <alignment horizontal="left" vertical="top" wrapText="1"/>
    </xf>
    <xf numFmtId="0" fontId="4" fillId="0" borderId="2" xfId="0" applyFont="1" applyBorder="1" applyAlignment="1">
      <alignment horizontal="left" vertical="top"/>
    </xf>
    <xf numFmtId="0" fontId="4" fillId="0" borderId="7" xfId="0" applyFont="1" applyBorder="1" applyAlignment="1">
      <alignment horizontal="left" vertical="top"/>
    </xf>
    <xf numFmtId="0" fontId="4" fillId="0" borderId="3" xfId="0" applyFont="1" applyBorder="1" applyAlignment="1">
      <alignment horizontal="left" vertical="top"/>
    </xf>
    <xf numFmtId="0" fontId="0" fillId="0" borderId="3" xfId="0" applyBorder="1" applyAlignment="1">
      <alignment vertical="top" wrapText="1"/>
    </xf>
    <xf numFmtId="14" fontId="19" fillId="0" borderId="2" xfId="0" applyNumberFormat="1" applyFont="1" applyBorder="1" applyAlignment="1">
      <alignment horizontal="left" vertical="top" wrapText="1"/>
    </xf>
    <xf numFmtId="4" fontId="0" fillId="0" borderId="3" xfId="0" applyNumberFormat="1" applyBorder="1" applyAlignment="1">
      <alignment vertical="top"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4" xfId="0" applyFont="1" applyBorder="1" applyAlignment="1">
      <alignment horizontal="center" vertical="center" wrapText="1"/>
    </xf>
    <xf numFmtId="0" fontId="7" fillId="0" borderId="1" xfId="0" applyFont="1" applyBorder="1" applyAlignment="1">
      <alignment horizontal="center" vertical="center" wrapText="1"/>
    </xf>
    <xf numFmtId="0" fontId="7" fillId="0" borderId="1" xfId="0" applyFont="1" applyBorder="1" applyAlignment="1">
      <alignment horizontal="center" vertical="center"/>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4" xfId="0" applyFont="1" applyBorder="1" applyAlignment="1">
      <alignment horizontal="center" vertical="center" wrapText="1"/>
    </xf>
    <xf numFmtId="0" fontId="8" fillId="2" borderId="34" xfId="0" applyFont="1" applyFill="1" applyBorder="1" applyAlignment="1">
      <alignment horizontal="left" vertical="top" wrapText="1"/>
    </xf>
    <xf numFmtId="0" fontId="8" fillId="2" borderId="7" xfId="0" applyFont="1" applyFill="1" applyBorder="1" applyAlignment="1">
      <alignment horizontal="left" vertical="top" wrapText="1"/>
    </xf>
    <xf numFmtId="0" fontId="8" fillId="2" borderId="16" xfId="0" applyFont="1" applyFill="1" applyBorder="1" applyAlignment="1">
      <alignment horizontal="left" vertical="top" wrapText="1"/>
    </xf>
    <xf numFmtId="0" fontId="8" fillId="2" borderId="2" xfId="0" applyFont="1" applyFill="1" applyBorder="1" applyAlignment="1">
      <alignment horizontal="left" vertical="top" wrapText="1"/>
    </xf>
    <xf numFmtId="0" fontId="8" fillId="2" borderId="3" xfId="0" applyFont="1" applyFill="1" applyBorder="1" applyAlignment="1">
      <alignment horizontal="left" vertical="top" wrapText="1"/>
    </xf>
    <xf numFmtId="166" fontId="8" fillId="2" borderId="2" xfId="0" applyNumberFormat="1" applyFont="1" applyFill="1" applyBorder="1" applyAlignment="1">
      <alignment horizontal="center" vertical="top" wrapText="1"/>
    </xf>
    <xf numFmtId="166" fontId="8" fillId="2" borderId="7" xfId="0" applyNumberFormat="1" applyFont="1" applyFill="1" applyBorder="1" applyAlignment="1">
      <alignment horizontal="center" vertical="top" wrapText="1"/>
    </xf>
    <xf numFmtId="166" fontId="8" fillId="2" borderId="3" xfId="0" applyNumberFormat="1" applyFont="1" applyFill="1" applyBorder="1" applyAlignment="1">
      <alignment horizontal="center" vertical="top" wrapText="1"/>
    </xf>
    <xf numFmtId="0" fontId="8" fillId="2" borderId="2" xfId="0" applyFont="1" applyFill="1" applyBorder="1" applyAlignment="1">
      <alignment horizontal="center" vertical="top" wrapText="1"/>
    </xf>
    <xf numFmtId="0" fontId="8" fillId="2" borderId="7" xfId="0" applyFont="1" applyFill="1" applyBorder="1" applyAlignment="1">
      <alignment horizontal="center" vertical="top" wrapText="1"/>
    </xf>
    <xf numFmtId="0" fontId="8" fillId="2" borderId="3" xfId="0" applyFont="1" applyFill="1" applyBorder="1" applyAlignment="1">
      <alignment horizontal="center" vertical="top" wrapText="1"/>
    </xf>
    <xf numFmtId="166" fontId="8" fillId="2" borderId="16" xfId="0" applyNumberFormat="1" applyFont="1" applyFill="1" applyBorder="1" applyAlignment="1">
      <alignment horizontal="center" vertical="top" wrapText="1"/>
    </xf>
    <xf numFmtId="166" fontId="8" fillId="2" borderId="34" xfId="0" applyNumberFormat="1" applyFont="1" applyFill="1" applyBorder="1" applyAlignment="1">
      <alignment horizontal="center" vertical="top" wrapText="1"/>
    </xf>
    <xf numFmtId="0" fontId="8" fillId="0" borderId="15" xfId="0" applyFont="1" applyBorder="1" applyAlignment="1">
      <alignment horizontal="center" vertical="center" wrapText="1"/>
    </xf>
    <xf numFmtId="0" fontId="8" fillId="0" borderId="24" xfId="0" applyFont="1" applyBorder="1" applyAlignment="1">
      <alignment horizontal="center" vertical="center" wrapText="1"/>
    </xf>
    <xf numFmtId="164" fontId="4" fillId="0" borderId="15" xfId="0" applyNumberFormat="1" applyFont="1" applyBorder="1" applyAlignment="1">
      <alignment horizontal="center" vertical="center"/>
    </xf>
    <xf numFmtId="164" fontId="4" fillId="0" borderId="24" xfId="0" applyNumberFormat="1" applyFont="1" applyBorder="1" applyAlignment="1">
      <alignment horizontal="center" vertical="center"/>
    </xf>
    <xf numFmtId="0" fontId="8" fillId="0" borderId="30" xfId="0" applyFont="1" applyBorder="1" applyAlignment="1">
      <alignment horizontal="center" vertical="center" wrapText="1"/>
    </xf>
    <xf numFmtId="0" fontId="8" fillId="0" borderId="0" xfId="0" applyFont="1" applyAlignment="1">
      <alignment horizontal="center"/>
    </xf>
    <xf numFmtId="4" fontId="8" fillId="0" borderId="15" xfId="0" applyNumberFormat="1" applyFont="1" applyBorder="1" applyAlignment="1">
      <alignment horizontal="center" vertical="center" wrapText="1"/>
    </xf>
    <xf numFmtId="4" fontId="8" fillId="0" borderId="24" xfId="0" applyNumberFormat="1" applyFont="1" applyBorder="1" applyAlignment="1">
      <alignment horizontal="center" vertical="center" wrapText="1"/>
    </xf>
    <xf numFmtId="4" fontId="4" fillId="0" borderId="15" xfId="0" applyNumberFormat="1" applyFont="1" applyBorder="1" applyAlignment="1">
      <alignment horizontal="center" vertical="center" wrapText="1"/>
    </xf>
    <xf numFmtId="4" fontId="4" fillId="0" borderId="24" xfId="0" applyNumberFormat="1" applyFont="1" applyBorder="1" applyAlignment="1">
      <alignment horizontal="center" vertical="center" wrapText="1"/>
    </xf>
    <xf numFmtId="0" fontId="4" fillId="0" borderId="15"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32" xfId="0" applyFont="1" applyBorder="1" applyAlignment="1">
      <alignment horizontal="center" vertical="center" wrapText="1"/>
    </xf>
    <xf numFmtId="0" fontId="4" fillId="0" borderId="15" xfId="0" applyFont="1" applyBorder="1" applyAlignment="1">
      <alignment horizontal="center" vertical="center"/>
    </xf>
    <xf numFmtId="0" fontId="4" fillId="0" borderId="24" xfId="0" applyFont="1" applyBorder="1" applyAlignment="1">
      <alignment horizontal="center" vertical="center"/>
    </xf>
    <xf numFmtId="0" fontId="8" fillId="0" borderId="1" xfId="0" applyFont="1" applyBorder="1" applyAlignment="1">
      <alignment horizontal="center" vertical="center" wrapText="1"/>
    </xf>
    <xf numFmtId="4" fontId="8" fillId="0" borderId="1" xfId="0" applyNumberFormat="1" applyFont="1" applyBorder="1" applyAlignment="1">
      <alignment horizontal="center" vertical="center" wrapText="1"/>
    </xf>
    <xf numFmtId="4" fontId="4" fillId="0" borderId="1" xfId="0" applyNumberFormat="1" applyFont="1" applyBorder="1" applyAlignment="1">
      <alignment horizontal="center" vertical="center" wrapText="1"/>
    </xf>
    <xf numFmtId="164" fontId="4" fillId="0" borderId="1" xfId="0" applyNumberFormat="1" applyFont="1" applyBorder="1" applyAlignment="1">
      <alignment horizontal="center" vertical="center"/>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4" fillId="0" borderId="19" xfId="0" applyFont="1" applyBorder="1" applyAlignment="1">
      <alignment horizontal="center" vertical="center" wrapText="1"/>
    </xf>
    <xf numFmtId="164" fontId="4" fillId="0" borderId="7" xfId="0" applyNumberFormat="1" applyFont="1" applyBorder="1" applyAlignment="1">
      <alignment horizontal="center" vertical="center"/>
    </xf>
    <xf numFmtId="164" fontId="4" fillId="0" borderId="16" xfId="0" applyNumberFormat="1" applyFont="1" applyBorder="1" applyAlignment="1">
      <alignment horizontal="center" vertical="center"/>
    </xf>
    <xf numFmtId="164" fontId="4" fillId="0" borderId="34" xfId="0" applyNumberFormat="1" applyFont="1" applyBorder="1" applyAlignment="1">
      <alignment horizontal="center" vertical="center"/>
    </xf>
    <xf numFmtId="4" fontId="4" fillId="0" borderId="34" xfId="0" applyNumberFormat="1" applyFont="1" applyBorder="1" applyAlignment="1">
      <alignment horizontal="center" vertical="center" wrapText="1"/>
    </xf>
    <xf numFmtId="4" fontId="4" fillId="0" borderId="16" xfId="0" applyNumberFormat="1" applyFont="1" applyBorder="1" applyAlignment="1">
      <alignment horizontal="center" vertical="center" wrapText="1"/>
    </xf>
    <xf numFmtId="4" fontId="4" fillId="0" borderId="7" xfId="0" applyNumberFormat="1" applyFont="1" applyBorder="1" applyAlignment="1">
      <alignment horizontal="center" vertical="center" wrapText="1"/>
    </xf>
    <xf numFmtId="0" fontId="4" fillId="0" borderId="21" xfId="0" applyFont="1" applyBorder="1" applyAlignment="1">
      <alignment horizontal="center" vertical="center" wrapText="1"/>
    </xf>
    <xf numFmtId="0" fontId="4" fillId="0" borderId="23" xfId="0" applyFont="1" applyBorder="1" applyAlignment="1">
      <alignment horizontal="center" vertical="center" wrapText="1"/>
    </xf>
    <xf numFmtId="0" fontId="4" fillId="0" borderId="7"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36" xfId="0" applyFont="1" applyBorder="1" applyAlignment="1">
      <alignment horizontal="center" vertical="center" wrapText="1"/>
    </xf>
    <xf numFmtId="0" fontId="4" fillId="0" borderId="34" xfId="0" applyFont="1" applyBorder="1" applyAlignment="1">
      <alignment horizontal="center" vertical="center" wrapText="1"/>
    </xf>
    <xf numFmtId="0" fontId="4" fillId="0" borderId="7" xfId="0" applyFont="1" applyBorder="1" applyAlignment="1">
      <alignment horizontal="center" vertical="center"/>
    </xf>
    <xf numFmtId="0" fontId="4" fillId="0" borderId="16" xfId="0" applyFont="1" applyBorder="1" applyAlignment="1">
      <alignment horizontal="center" vertical="center"/>
    </xf>
    <xf numFmtId="0" fontId="8" fillId="0" borderId="16"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7" xfId="0" applyFont="1" applyBorder="1" applyAlignment="1">
      <alignment horizontal="center" vertical="center" wrapText="1"/>
    </xf>
    <xf numFmtId="4" fontId="8" fillId="2" borderId="7" xfId="0" applyNumberFormat="1" applyFont="1" applyFill="1" applyBorder="1" applyAlignment="1">
      <alignment horizontal="center" vertical="center" wrapText="1"/>
    </xf>
    <xf numFmtId="4" fontId="8" fillId="2" borderId="16" xfId="0" applyNumberFormat="1" applyFont="1" applyFill="1" applyBorder="1" applyAlignment="1">
      <alignment horizontal="center" vertical="center" wrapText="1"/>
    </xf>
    <xf numFmtId="4" fontId="8" fillId="0" borderId="7" xfId="0" applyNumberFormat="1" applyFont="1" applyBorder="1" applyAlignment="1">
      <alignment horizontal="center" vertical="center" wrapText="1"/>
    </xf>
    <xf numFmtId="4" fontId="8" fillId="0" borderId="16" xfId="0" applyNumberFormat="1" applyFont="1" applyBorder="1" applyAlignment="1">
      <alignment horizontal="center" vertical="center" wrapText="1"/>
    </xf>
    <xf numFmtId="0" fontId="4" fillId="0" borderId="17" xfId="0" applyFont="1" applyBorder="1" applyAlignment="1">
      <alignment horizontal="center" vertical="center" wrapText="1"/>
    </xf>
    <xf numFmtId="4" fontId="4" fillId="0" borderId="1" xfId="0" applyNumberFormat="1" applyFont="1" applyBorder="1" applyAlignment="1">
      <alignment horizontal="center" vertical="center"/>
    </xf>
    <xf numFmtId="4" fontId="4" fillId="0" borderId="24" xfId="0" applyNumberFormat="1" applyFont="1" applyBorder="1" applyAlignment="1">
      <alignment horizontal="center" vertical="center"/>
    </xf>
    <xf numFmtId="0" fontId="4" fillId="0" borderId="30" xfId="0" applyFont="1" applyBorder="1" applyAlignment="1">
      <alignment horizontal="center" vertical="center"/>
    </xf>
    <xf numFmtId="4" fontId="4" fillId="0" borderId="15" xfId="0" applyNumberFormat="1" applyFont="1" applyBorder="1" applyAlignment="1">
      <alignment horizontal="center" vertical="center"/>
    </xf>
    <xf numFmtId="0" fontId="4" fillId="0" borderId="18" xfId="0" applyFont="1" applyBorder="1" applyAlignment="1">
      <alignment horizontal="center" vertical="center"/>
    </xf>
    <xf numFmtId="0" fontId="4" fillId="0" borderId="19" xfId="0" applyFont="1" applyBorder="1" applyAlignment="1">
      <alignment horizontal="center" vertical="center"/>
    </xf>
    <xf numFmtId="0" fontId="4" fillId="0" borderId="32" xfId="0" applyFont="1" applyBorder="1" applyAlignment="1">
      <alignment horizontal="center" vertical="center"/>
    </xf>
    <xf numFmtId="14" fontId="5" fillId="0" borderId="30" xfId="0" applyNumberFormat="1" applyFont="1" applyBorder="1" applyAlignment="1">
      <alignment horizontal="center" vertical="center"/>
    </xf>
    <xf numFmtId="0" fontId="5" fillId="0" borderId="30" xfId="0" applyFont="1" applyBorder="1" applyAlignment="1">
      <alignment horizontal="center" vertical="center"/>
    </xf>
    <xf numFmtId="0" fontId="5" fillId="0" borderId="31" xfId="0" applyFont="1" applyBorder="1" applyAlignment="1">
      <alignment horizontal="center" vertical="center" wrapText="1"/>
    </xf>
    <xf numFmtId="0" fontId="5" fillId="0" borderId="20" xfId="0" applyFont="1" applyBorder="1" applyAlignment="1">
      <alignment horizontal="center" vertical="center" wrapText="1"/>
    </xf>
    <xf numFmtId="0" fontId="4" fillId="0" borderId="36" xfId="0" applyFont="1" applyBorder="1" applyAlignment="1">
      <alignment horizontal="center" vertical="center"/>
    </xf>
    <xf numFmtId="0" fontId="4" fillId="0" borderId="23" xfId="0" applyFont="1" applyBorder="1" applyAlignment="1">
      <alignment horizontal="center" vertical="center"/>
    </xf>
    <xf numFmtId="0" fontId="5" fillId="0" borderId="17" xfId="0" applyFont="1" applyBorder="1" applyAlignment="1">
      <alignment horizontal="center" vertical="center" wrapText="1"/>
    </xf>
    <xf numFmtId="0" fontId="5" fillId="0" borderId="17" xfId="0" applyFont="1" applyBorder="1" applyAlignment="1">
      <alignment horizontal="center" vertical="center"/>
    </xf>
    <xf numFmtId="0" fontId="7" fillId="0" borderId="17" xfId="0" applyFont="1" applyBorder="1" applyAlignment="1">
      <alignment horizontal="center" vertical="center" wrapText="1"/>
    </xf>
    <xf numFmtId="0" fontId="5" fillId="0" borderId="27" xfId="0" applyFont="1" applyBorder="1" applyAlignment="1">
      <alignment horizontal="center" vertical="center" wrapText="1"/>
    </xf>
    <xf numFmtId="0" fontId="5" fillId="0" borderId="28" xfId="0" applyFont="1" applyBorder="1" applyAlignment="1">
      <alignment horizontal="center" vertical="center" wrapText="1"/>
    </xf>
    <xf numFmtId="0" fontId="5" fillId="0" borderId="29" xfId="0" applyFont="1" applyBorder="1" applyAlignment="1">
      <alignment horizontal="center" vertical="center" wrapText="1"/>
    </xf>
    <xf numFmtId="4" fontId="4" fillId="0" borderId="34" xfId="0" applyNumberFormat="1" applyFont="1" applyBorder="1" applyAlignment="1">
      <alignment horizontal="center" vertical="center"/>
    </xf>
    <xf numFmtId="4" fontId="4" fillId="0" borderId="16" xfId="0" applyNumberFormat="1" applyFont="1" applyBorder="1" applyAlignment="1">
      <alignment horizontal="center" vertical="center"/>
    </xf>
    <xf numFmtId="0" fontId="5" fillId="0" borderId="26" xfId="0" applyFont="1" applyBorder="1" applyAlignment="1">
      <alignment horizontal="center" vertical="center" wrapText="1"/>
    </xf>
    <xf numFmtId="0" fontId="7" fillId="0" borderId="0" xfId="0" applyFont="1" applyAlignment="1">
      <alignment horizontal="center"/>
    </xf>
    <xf numFmtId="0" fontId="7" fillId="0" borderId="10" xfId="0" applyFont="1" applyBorder="1" applyAlignment="1">
      <alignment horizontal="center" vertical="center" wrapText="1"/>
    </xf>
    <xf numFmtId="16" fontId="8" fillId="0" borderId="18" xfId="0" quotePrefix="1" applyNumberFormat="1" applyFont="1" applyBorder="1" applyAlignment="1">
      <alignment horizontal="center" vertical="center" wrapText="1"/>
    </xf>
    <xf numFmtId="16" fontId="8" fillId="0" borderId="19" xfId="0" quotePrefix="1" applyNumberFormat="1" applyFont="1" applyBorder="1" applyAlignment="1">
      <alignment horizontal="center" vertical="center" wrapText="1"/>
    </xf>
    <xf numFmtId="16" fontId="8" fillId="0" borderId="32" xfId="0" quotePrefix="1" applyNumberFormat="1" applyFont="1" applyBorder="1" applyAlignment="1">
      <alignment horizontal="center" vertical="center" wrapText="1"/>
    </xf>
    <xf numFmtId="16" fontId="8" fillId="0" borderId="15" xfId="0" quotePrefix="1" applyNumberFormat="1" applyFont="1" applyBorder="1" applyAlignment="1">
      <alignment horizontal="center" vertical="center" wrapText="1"/>
    </xf>
    <xf numFmtId="16" fontId="8" fillId="0" borderId="1" xfId="0" quotePrefix="1" applyNumberFormat="1" applyFont="1" applyBorder="1" applyAlignment="1">
      <alignment horizontal="center" vertical="center" wrapText="1"/>
    </xf>
    <xf numFmtId="16" fontId="8" fillId="0" borderId="24" xfId="0" quotePrefix="1" applyNumberFormat="1" applyFont="1" applyBorder="1" applyAlignment="1">
      <alignment horizontal="center" vertical="center" wrapText="1"/>
    </xf>
    <xf numFmtId="0" fontId="8" fillId="0" borderId="15" xfId="0" quotePrefix="1" applyFont="1" applyBorder="1" applyAlignment="1">
      <alignment horizontal="center" vertical="center" wrapText="1"/>
    </xf>
    <xf numFmtId="0" fontId="8" fillId="0" borderId="1" xfId="0" quotePrefix="1" applyFont="1" applyBorder="1" applyAlignment="1">
      <alignment horizontal="center" vertical="center" wrapText="1"/>
    </xf>
    <xf numFmtId="4" fontId="8" fillId="0" borderId="2" xfId="0" applyNumberFormat="1" applyFont="1" applyBorder="1" applyAlignment="1">
      <alignment horizontal="center" vertical="center" wrapText="1"/>
    </xf>
    <xf numFmtId="4" fontId="31" fillId="0" borderId="2" xfId="0" applyNumberFormat="1" applyFont="1" applyBorder="1" applyAlignment="1">
      <alignment horizontal="center" vertical="center"/>
    </xf>
    <xf numFmtId="4" fontId="31" fillId="0" borderId="7" xfId="0" applyNumberFormat="1" applyFont="1" applyBorder="1" applyAlignment="1">
      <alignment horizontal="center" vertical="center"/>
    </xf>
    <xf numFmtId="4" fontId="31" fillId="0" borderId="16" xfId="0" applyNumberFormat="1" applyFont="1" applyBorder="1" applyAlignment="1">
      <alignment horizontal="center" vertical="center"/>
    </xf>
    <xf numFmtId="4" fontId="8" fillId="0" borderId="34" xfId="0" applyNumberFormat="1" applyFont="1" applyBorder="1" applyAlignment="1">
      <alignment horizontal="center" vertical="center" wrapText="1"/>
    </xf>
    <xf numFmtId="4" fontId="8" fillId="0" borderId="3" xfId="0" applyNumberFormat="1" applyFont="1" applyBorder="1" applyAlignment="1">
      <alignment horizontal="center" vertical="center" wrapText="1"/>
    </xf>
    <xf numFmtId="4" fontId="8" fillId="0" borderId="34" xfId="0" applyNumberFormat="1" applyFont="1" applyBorder="1" applyAlignment="1">
      <alignment horizontal="center" vertical="center"/>
    </xf>
    <xf numFmtId="4" fontId="8" fillId="0" borderId="3" xfId="0" applyNumberFormat="1" applyFont="1" applyBorder="1" applyAlignment="1">
      <alignment horizontal="center" vertical="center"/>
    </xf>
    <xf numFmtId="0" fontId="8" fillId="0" borderId="2" xfId="0" applyFont="1" applyBorder="1" applyAlignment="1">
      <alignment horizontal="center" vertical="center"/>
    </xf>
    <xf numFmtId="0" fontId="8" fillId="0" borderId="7" xfId="0" applyFont="1" applyBorder="1" applyAlignment="1">
      <alignment horizontal="center" vertical="center"/>
    </xf>
    <xf numFmtId="0" fontId="8" fillId="0" borderId="16" xfId="0" applyFont="1" applyBorder="1" applyAlignment="1">
      <alignment horizontal="center" vertical="center"/>
    </xf>
    <xf numFmtId="4" fontId="8" fillId="0" borderId="2" xfId="0" applyNumberFormat="1" applyFont="1" applyBorder="1" applyAlignment="1">
      <alignment horizontal="center" vertical="center"/>
    </xf>
    <xf numFmtId="4" fontId="8" fillId="0" borderId="7" xfId="0" applyNumberFormat="1" applyFont="1" applyBorder="1" applyAlignment="1">
      <alignment horizontal="center" vertical="center"/>
    </xf>
    <xf numFmtId="4" fontId="8" fillId="0" borderId="16" xfId="0" applyNumberFormat="1" applyFont="1" applyBorder="1" applyAlignment="1">
      <alignment horizontal="center" vertical="center"/>
    </xf>
    <xf numFmtId="49" fontId="8" fillId="0" borderId="31" xfId="0" applyNumberFormat="1" applyFont="1" applyBorder="1" applyAlignment="1">
      <alignment horizontal="center" vertical="center" wrapText="1"/>
    </xf>
    <xf numFmtId="49" fontId="8" fillId="0" borderId="20" xfId="0" applyNumberFormat="1" applyFont="1" applyBorder="1" applyAlignment="1">
      <alignment horizontal="center" vertical="center" wrapText="1"/>
    </xf>
    <xf numFmtId="49" fontId="8" fillId="0" borderId="33" xfId="0" applyNumberFormat="1" applyFont="1" applyBorder="1" applyAlignment="1">
      <alignment horizontal="center" vertical="center" wrapText="1"/>
    </xf>
    <xf numFmtId="0" fontId="8" fillId="0" borderId="2" xfId="0" quotePrefix="1" applyFont="1" applyBorder="1" applyAlignment="1">
      <alignment horizontal="center" vertical="center" wrapText="1"/>
    </xf>
    <xf numFmtId="0" fontId="8" fillId="0" borderId="7" xfId="0" quotePrefix="1" applyFont="1" applyBorder="1" applyAlignment="1">
      <alignment horizontal="center" vertical="center" wrapText="1"/>
    </xf>
    <xf numFmtId="0" fontId="8" fillId="0" borderId="16" xfId="0" quotePrefix="1" applyFont="1" applyBorder="1" applyAlignment="1">
      <alignment horizontal="center" vertical="center" wrapText="1"/>
    </xf>
    <xf numFmtId="0" fontId="8" fillId="0" borderId="24" xfId="0" quotePrefix="1" applyFont="1" applyBorder="1" applyAlignment="1">
      <alignment horizontal="center" vertical="center" wrapText="1"/>
    </xf>
    <xf numFmtId="49" fontId="8" fillId="0" borderId="40" xfId="0" applyNumberFormat="1" applyFont="1" applyBorder="1" applyAlignment="1">
      <alignment horizontal="center" vertical="center" wrapText="1"/>
    </xf>
    <xf numFmtId="49" fontId="8" fillId="0" borderId="41" xfId="0" applyNumberFormat="1" applyFont="1" applyBorder="1" applyAlignment="1">
      <alignment horizontal="center" vertical="center" wrapText="1"/>
    </xf>
    <xf numFmtId="49" fontId="8" fillId="0" borderId="42" xfId="0" applyNumberFormat="1" applyFont="1" applyBorder="1" applyAlignment="1">
      <alignment horizontal="center" vertical="center" wrapText="1"/>
    </xf>
    <xf numFmtId="49" fontId="8" fillId="0" borderId="15" xfId="0" applyNumberFormat="1" applyFont="1" applyBorder="1" applyAlignment="1">
      <alignment horizontal="center" vertical="center" wrapText="1"/>
    </xf>
    <xf numFmtId="49" fontId="8" fillId="0" borderId="1" xfId="0" applyNumberFormat="1" applyFont="1" applyBorder="1" applyAlignment="1">
      <alignment horizontal="center" vertical="center" wrapText="1"/>
    </xf>
    <xf numFmtId="49" fontId="8" fillId="0" borderId="24" xfId="0" applyNumberFormat="1" applyFont="1" applyBorder="1" applyAlignment="1">
      <alignment horizontal="center" vertical="center" wrapText="1"/>
    </xf>
    <xf numFmtId="4" fontId="8" fillId="0" borderId="15" xfId="0" applyNumberFormat="1" applyFont="1" applyBorder="1" applyAlignment="1">
      <alignment horizontal="center" vertical="center"/>
    </xf>
    <xf numFmtId="4" fontId="8" fillId="0" borderId="24" xfId="0" applyNumberFormat="1" applyFont="1" applyBorder="1" applyAlignment="1">
      <alignment horizontal="center" vertical="center"/>
    </xf>
    <xf numFmtId="4" fontId="8" fillId="0" borderId="31" xfId="0" applyNumberFormat="1" applyFont="1" applyBorder="1" applyAlignment="1">
      <alignment horizontal="center" vertical="center" wrapText="1"/>
    </xf>
    <xf numFmtId="4" fontId="8" fillId="0" borderId="33" xfId="0" applyNumberFormat="1" applyFont="1" applyBorder="1" applyAlignment="1">
      <alignment horizontal="center" vertical="center" wrapText="1"/>
    </xf>
    <xf numFmtId="16" fontId="32" fillId="0" borderId="36" xfId="0" quotePrefix="1" applyNumberFormat="1" applyFont="1" applyBorder="1" applyAlignment="1">
      <alignment horizontal="center" vertical="center" wrapText="1"/>
    </xf>
    <xf numFmtId="16" fontId="32" fillId="0" borderId="21" xfId="0" quotePrefix="1" applyNumberFormat="1" applyFont="1" applyBorder="1" applyAlignment="1">
      <alignment horizontal="center" vertical="center" wrapText="1"/>
    </xf>
    <xf numFmtId="0" fontId="32" fillId="0" borderId="34" xfId="0" applyFont="1" applyBorder="1" applyAlignment="1">
      <alignment horizontal="center" vertical="center" wrapText="1"/>
    </xf>
    <xf numFmtId="0" fontId="32" fillId="0" borderId="7" xfId="0" applyFont="1" applyBorder="1" applyAlignment="1">
      <alignment horizontal="center" vertical="center" wrapText="1"/>
    </xf>
    <xf numFmtId="14" fontId="27" fillId="0" borderId="35" xfId="0" applyNumberFormat="1" applyFont="1" applyBorder="1" applyAlignment="1">
      <alignment horizontal="center" vertical="center"/>
    </xf>
    <xf numFmtId="0" fontId="27" fillId="0" borderId="22" xfId="0" applyFont="1" applyBorder="1" applyAlignment="1">
      <alignment horizontal="center" vertical="center"/>
    </xf>
    <xf numFmtId="16" fontId="32" fillId="0" borderId="18" xfId="0" quotePrefix="1" applyNumberFormat="1" applyFont="1" applyBorder="1" applyAlignment="1">
      <alignment horizontal="center" vertical="center" wrapText="1"/>
    </xf>
    <xf numFmtId="16" fontId="32" fillId="0" borderId="19" xfId="0" quotePrefix="1" applyNumberFormat="1" applyFont="1" applyBorder="1" applyAlignment="1">
      <alignment horizontal="center" vertical="center" wrapText="1"/>
    </xf>
    <xf numFmtId="16" fontId="32" fillId="0" borderId="37" xfId="0" quotePrefix="1" applyNumberFormat="1" applyFont="1" applyBorder="1" applyAlignment="1">
      <alignment horizontal="center" vertical="center" wrapText="1"/>
    </xf>
    <xf numFmtId="0" fontId="32" fillId="0" borderId="15" xfId="0" applyFont="1" applyBorder="1" applyAlignment="1">
      <alignment horizontal="center" vertical="center" wrapText="1"/>
    </xf>
    <xf numFmtId="0" fontId="32" fillId="0" borderId="1" xfId="0" applyFont="1" applyBorder="1" applyAlignment="1">
      <alignment horizontal="center" vertical="center" wrapText="1"/>
    </xf>
    <xf numFmtId="0" fontId="32" fillId="0" borderId="2" xfId="0" applyFont="1" applyBorder="1" applyAlignment="1">
      <alignment horizontal="center" vertical="center" wrapText="1"/>
    </xf>
    <xf numFmtId="0" fontId="32" fillId="0" borderId="15" xfId="0" quotePrefix="1" applyFont="1" applyBorder="1" applyAlignment="1">
      <alignment horizontal="center" vertical="center" wrapText="1"/>
    </xf>
    <xf numFmtId="0" fontId="32" fillId="0" borderId="1" xfId="0" quotePrefix="1" applyFont="1" applyBorder="1" applyAlignment="1">
      <alignment horizontal="center" vertical="center" wrapText="1"/>
    </xf>
    <xf numFmtId="0" fontId="32" fillId="0" borderId="2" xfId="0" quotePrefix="1" applyFont="1" applyBorder="1" applyAlignment="1">
      <alignment horizontal="center" vertical="center" wrapText="1"/>
    </xf>
    <xf numFmtId="4" fontId="32" fillId="0" borderId="15" xfId="0" applyNumberFormat="1" applyFont="1" applyBorder="1" applyAlignment="1">
      <alignment horizontal="center" vertical="center" wrapText="1"/>
    </xf>
    <xf numFmtId="4" fontId="32" fillId="0" borderId="1" xfId="0" applyNumberFormat="1" applyFont="1" applyBorder="1" applyAlignment="1">
      <alignment horizontal="center" vertical="center" wrapText="1"/>
    </xf>
    <xf numFmtId="4" fontId="32" fillId="0" borderId="2" xfId="0" applyNumberFormat="1" applyFont="1" applyBorder="1" applyAlignment="1">
      <alignment horizontal="center" vertical="center" wrapText="1"/>
    </xf>
    <xf numFmtId="4" fontId="32" fillId="0" borderId="15" xfId="0" applyNumberFormat="1" applyFont="1" applyBorder="1" applyAlignment="1">
      <alignment horizontal="center" vertical="center"/>
    </xf>
    <xf numFmtId="4" fontId="32" fillId="0" borderId="1" xfId="0" applyNumberFormat="1" applyFont="1" applyBorder="1" applyAlignment="1">
      <alignment horizontal="center" vertical="center"/>
    </xf>
    <xf numFmtId="4" fontId="32" fillId="0" borderId="2" xfId="0" applyNumberFormat="1" applyFont="1" applyBorder="1" applyAlignment="1">
      <alignment horizontal="center" vertical="center"/>
    </xf>
    <xf numFmtId="4" fontId="33" fillId="0" borderId="15" xfId="0" applyNumberFormat="1" applyFont="1" applyBorder="1" applyAlignment="1">
      <alignment horizontal="center" vertical="center" wrapText="1"/>
    </xf>
    <xf numFmtId="4" fontId="33" fillId="0" borderId="1" xfId="0" applyNumberFormat="1" applyFont="1" applyBorder="1" applyAlignment="1">
      <alignment horizontal="center" vertical="center" wrapText="1"/>
    </xf>
    <xf numFmtId="4" fontId="33" fillId="0" borderId="2" xfId="0" applyNumberFormat="1" applyFont="1" applyBorder="1" applyAlignment="1">
      <alignment horizontal="center" vertical="center" wrapText="1"/>
    </xf>
    <xf numFmtId="49" fontId="32" fillId="0" borderId="34" xfId="0" applyNumberFormat="1" applyFont="1" applyBorder="1" applyAlignment="1">
      <alignment horizontal="center" vertical="center" wrapText="1"/>
    </xf>
    <xf numFmtId="49" fontId="32" fillId="0" borderId="7" xfId="0" applyNumberFormat="1" applyFont="1" applyBorder="1" applyAlignment="1">
      <alignment horizontal="center" vertical="center" wrapText="1"/>
    </xf>
    <xf numFmtId="4" fontId="33" fillId="0" borderId="34" xfId="0" applyNumberFormat="1" applyFont="1" applyBorder="1" applyAlignment="1">
      <alignment horizontal="center" vertical="center" wrapText="1"/>
    </xf>
    <xf numFmtId="4" fontId="33" fillId="0" borderId="7" xfId="0" applyNumberFormat="1" applyFont="1" applyBorder="1" applyAlignment="1">
      <alignment horizontal="center" vertical="center" wrapText="1"/>
    </xf>
    <xf numFmtId="14" fontId="27" fillId="0" borderId="31" xfId="0" applyNumberFormat="1" applyFont="1" applyBorder="1" applyAlignment="1">
      <alignment horizontal="center" vertical="center"/>
    </xf>
    <xf numFmtId="0" fontId="27" fillId="0" borderId="20" xfId="0" applyFont="1" applyBorder="1" applyAlignment="1">
      <alignment horizontal="center" vertical="center"/>
    </xf>
    <xf numFmtId="0" fontId="27" fillId="0" borderId="38" xfId="0" applyFont="1" applyBorder="1" applyAlignment="1">
      <alignment horizontal="center" vertical="center"/>
    </xf>
    <xf numFmtId="49" fontId="32" fillId="0" borderId="15" xfId="0" applyNumberFormat="1" applyFont="1" applyBorder="1" applyAlignment="1">
      <alignment horizontal="center" vertical="center" wrapText="1"/>
    </xf>
    <xf numFmtId="49" fontId="32" fillId="0" borderId="1" xfId="0" applyNumberFormat="1" applyFont="1" applyBorder="1" applyAlignment="1">
      <alignment horizontal="center" vertical="center" wrapText="1"/>
    </xf>
    <xf numFmtId="49" fontId="32" fillId="0" borderId="2" xfId="0" applyNumberFormat="1" applyFont="1" applyBorder="1" applyAlignment="1">
      <alignment horizontal="center" vertical="center" wrapText="1"/>
    </xf>
    <xf numFmtId="16" fontId="32" fillId="0" borderId="32" xfId="0" quotePrefix="1" applyNumberFormat="1" applyFont="1" applyBorder="1" applyAlignment="1">
      <alignment horizontal="center" vertical="center" wrapText="1"/>
    </xf>
    <xf numFmtId="16" fontId="32" fillId="0" borderId="15" xfId="0" quotePrefix="1" applyNumberFormat="1" applyFont="1" applyBorder="1" applyAlignment="1">
      <alignment horizontal="center" vertical="center" wrapText="1"/>
    </xf>
    <xf numFmtId="16" fontId="32" fillId="0" borderId="1" xfId="0" quotePrefix="1" applyNumberFormat="1" applyFont="1" applyBorder="1" applyAlignment="1">
      <alignment horizontal="center" vertical="center" wrapText="1"/>
    </xf>
    <xf numFmtId="16" fontId="32" fillId="0" borderId="24" xfId="0" quotePrefix="1" applyNumberFormat="1" applyFont="1" applyBorder="1" applyAlignment="1">
      <alignment horizontal="center" vertical="center" wrapText="1"/>
    </xf>
    <xf numFmtId="0" fontId="32" fillId="0" borderId="24" xfId="0" applyFont="1" applyBorder="1" applyAlignment="1">
      <alignment horizontal="center" vertical="center" wrapText="1"/>
    </xf>
    <xf numFmtId="4" fontId="33" fillId="0" borderId="24" xfId="0" applyNumberFormat="1" applyFont="1" applyBorder="1" applyAlignment="1">
      <alignment horizontal="center" vertical="center" wrapText="1"/>
    </xf>
    <xf numFmtId="14" fontId="32" fillId="0" borderId="31" xfId="0" applyNumberFormat="1" applyFont="1" applyBorder="1" applyAlignment="1">
      <alignment horizontal="center" vertical="center" wrapText="1"/>
    </xf>
    <xf numFmtId="0" fontId="32" fillId="0" borderId="20" xfId="0" applyFont="1" applyBorder="1" applyAlignment="1">
      <alignment horizontal="center" vertical="center" wrapText="1"/>
    </xf>
    <xf numFmtId="0" fontId="32" fillId="0" borderId="33" xfId="0" applyFont="1" applyBorder="1" applyAlignment="1">
      <alignment horizontal="center" vertical="center" wrapText="1"/>
    </xf>
    <xf numFmtId="49" fontId="32" fillId="0" borderId="24" xfId="0" applyNumberFormat="1" applyFont="1" applyBorder="1" applyAlignment="1">
      <alignment horizontal="center" vertical="center" wrapText="1"/>
    </xf>
    <xf numFmtId="0" fontId="32" fillId="0" borderId="24" xfId="0" quotePrefix="1" applyFont="1" applyBorder="1" applyAlignment="1">
      <alignment horizontal="center" vertical="center" wrapText="1"/>
    </xf>
    <xf numFmtId="4" fontId="32" fillId="0" borderId="24" xfId="0" applyNumberFormat="1" applyFont="1" applyBorder="1" applyAlignment="1">
      <alignment horizontal="center" vertical="center" wrapText="1"/>
    </xf>
    <xf numFmtId="16" fontId="32" fillId="0" borderId="23" xfId="0" quotePrefix="1" applyNumberFormat="1" applyFont="1" applyBorder="1" applyAlignment="1">
      <alignment horizontal="center" vertical="center" wrapText="1"/>
    </xf>
    <xf numFmtId="16" fontId="32" fillId="0" borderId="7" xfId="0" quotePrefix="1" applyNumberFormat="1" applyFont="1" applyBorder="1" applyAlignment="1">
      <alignment horizontal="center" vertical="center" wrapText="1"/>
    </xf>
    <xf numFmtId="16" fontId="32" fillId="0" borderId="16" xfId="0" quotePrefix="1" applyNumberFormat="1" applyFont="1" applyBorder="1" applyAlignment="1">
      <alignment horizontal="center" vertical="center" wrapText="1"/>
    </xf>
    <xf numFmtId="0" fontId="32" fillId="0" borderId="16" xfId="0" applyFont="1" applyBorder="1" applyAlignment="1">
      <alignment horizontal="center" vertical="center" wrapText="1"/>
    </xf>
    <xf numFmtId="0" fontId="32" fillId="0" borderId="3" xfId="0" applyFont="1" applyBorder="1" applyAlignment="1">
      <alignment horizontal="center" vertical="center" wrapText="1"/>
    </xf>
    <xf numFmtId="4" fontId="32" fillId="0" borderId="24" xfId="0" applyNumberFormat="1" applyFont="1" applyBorder="1" applyAlignment="1">
      <alignment horizontal="center" vertical="center"/>
    </xf>
    <xf numFmtId="4" fontId="33" fillId="0" borderId="3" xfId="0" applyNumberFormat="1" applyFont="1" applyBorder="1" applyAlignment="1">
      <alignment horizontal="center" vertical="center" wrapText="1"/>
    </xf>
    <xf numFmtId="4" fontId="32" fillId="0" borderId="3" xfId="0" applyNumberFormat="1" applyFont="1" applyBorder="1" applyAlignment="1">
      <alignment horizontal="center" vertical="center" wrapText="1"/>
    </xf>
    <xf numFmtId="0" fontId="32" fillId="0" borderId="3" xfId="0" quotePrefix="1" applyFont="1" applyBorder="1" applyAlignment="1">
      <alignment horizontal="center" vertical="center" wrapText="1"/>
    </xf>
    <xf numFmtId="49" fontId="32" fillId="0" borderId="16" xfId="0" applyNumberFormat="1" applyFont="1" applyBorder="1" applyAlignment="1">
      <alignment horizontal="center" vertical="center" wrapText="1"/>
    </xf>
    <xf numFmtId="49" fontId="32" fillId="0" borderId="22" xfId="0" applyNumberFormat="1" applyFont="1" applyBorder="1" applyAlignment="1">
      <alignment horizontal="center" vertical="center" wrapText="1"/>
    </xf>
    <xf numFmtId="49" fontId="32" fillId="0" borderId="25" xfId="0" applyNumberFormat="1" applyFont="1" applyBorder="1" applyAlignment="1">
      <alignment horizontal="center" vertical="center" wrapText="1"/>
    </xf>
    <xf numFmtId="4" fontId="32" fillId="0" borderId="7" xfId="0" applyNumberFormat="1" applyFont="1" applyBorder="1" applyAlignment="1">
      <alignment horizontal="center" vertical="center"/>
    </xf>
    <xf numFmtId="4" fontId="32" fillId="0" borderId="16" xfId="0" applyNumberFormat="1" applyFont="1" applyBorder="1" applyAlignment="1">
      <alignment horizontal="center" vertical="center"/>
    </xf>
    <xf numFmtId="0" fontId="7" fillId="2" borderId="0" xfId="0" applyFont="1" applyFill="1" applyAlignment="1">
      <alignment horizontal="center"/>
    </xf>
    <xf numFmtId="0" fontId="32" fillId="2" borderId="0" xfId="0" applyFont="1" applyFill="1"/>
    <xf numFmtId="0" fontId="8" fillId="2" borderId="0" xfId="0" applyFont="1" applyFill="1" applyAlignment="1">
      <alignment vertical="top"/>
    </xf>
    <xf numFmtId="0" fontId="7" fillId="2" borderId="1" xfId="0" applyFont="1" applyFill="1" applyBorder="1" applyAlignment="1">
      <alignment horizontal="center" vertical="center" wrapText="1"/>
    </xf>
    <xf numFmtId="0" fontId="7" fillId="2" borderId="1" xfId="0" applyFont="1" applyFill="1" applyBorder="1" applyAlignment="1">
      <alignment horizontal="center" vertical="center"/>
    </xf>
    <xf numFmtId="0" fontId="7" fillId="2" borderId="2"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8" fillId="2" borderId="39"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11" fillId="2" borderId="2" xfId="0" applyFont="1" applyFill="1" applyBorder="1" applyAlignment="1">
      <alignment horizontal="center"/>
    </xf>
    <xf numFmtId="0" fontId="11" fillId="2" borderId="2" xfId="0" applyFont="1" applyFill="1" applyBorder="1" applyAlignment="1">
      <alignment horizontal="center" vertical="top"/>
    </xf>
    <xf numFmtId="0" fontId="8" fillId="2" borderId="1" xfId="0" applyFont="1" applyFill="1" applyBorder="1" applyAlignment="1">
      <alignment horizontal="center" vertical="center" wrapText="1"/>
    </xf>
    <xf numFmtId="0" fontId="8" fillId="2" borderId="36" xfId="0" applyFont="1" applyFill="1" applyBorder="1" applyAlignment="1">
      <alignment horizontal="center" vertical="top" wrapText="1"/>
    </xf>
    <xf numFmtId="0" fontId="8" fillId="2" borderId="34" xfId="0" applyFont="1" applyFill="1" applyBorder="1" applyAlignment="1">
      <alignment horizontal="center" vertical="top" wrapText="1"/>
    </xf>
    <xf numFmtId="0" fontId="8" fillId="2" borderId="34" xfId="0" applyFont="1" applyFill="1" applyBorder="1" applyAlignment="1">
      <alignment vertical="top" wrapText="1"/>
    </xf>
    <xf numFmtId="0" fontId="8" fillId="2" borderId="15" xfId="0" applyFont="1" applyFill="1" applyBorder="1" applyAlignment="1">
      <alignment vertical="top" wrapText="1"/>
    </xf>
    <xf numFmtId="0" fontId="8" fillId="2" borderId="15" xfId="0" applyFont="1" applyFill="1" applyBorder="1" applyAlignment="1">
      <alignment horizontal="center" vertical="top" wrapText="1"/>
    </xf>
    <xf numFmtId="166" fontId="7" fillId="2" borderId="15" xfId="0" applyNumberFormat="1" applyFont="1" applyFill="1" applyBorder="1" applyAlignment="1">
      <alignment horizontal="center" vertical="top" wrapText="1"/>
    </xf>
    <xf numFmtId="17" fontId="8" fillId="2" borderId="34" xfId="0" applyNumberFormat="1" applyFont="1" applyFill="1" applyBorder="1" applyAlignment="1">
      <alignment horizontal="center" vertical="top" wrapText="1"/>
    </xf>
    <xf numFmtId="14" fontId="8" fillId="2" borderId="43" xfId="0" applyNumberFormat="1" applyFont="1" applyFill="1" applyBorder="1" applyAlignment="1">
      <alignment horizontal="center" vertical="top" wrapText="1"/>
    </xf>
    <xf numFmtId="0" fontId="32" fillId="2" borderId="1" xfId="0" applyFont="1" applyFill="1" applyBorder="1" applyAlignment="1">
      <alignment horizontal="center"/>
    </xf>
    <xf numFmtId="0" fontId="8" fillId="2" borderId="21" xfId="0" applyFont="1" applyFill="1" applyBorder="1" applyAlignment="1">
      <alignment horizontal="center" vertical="top" wrapText="1"/>
    </xf>
    <xf numFmtId="0" fontId="8" fillId="2" borderId="7" xfId="0" applyFont="1" applyFill="1" applyBorder="1" applyAlignment="1">
      <alignment vertical="top" wrapText="1"/>
    </xf>
    <xf numFmtId="0" fontId="8" fillId="2" borderId="1" xfId="0" applyFont="1" applyFill="1" applyBorder="1" applyAlignment="1">
      <alignment vertical="top" wrapText="1"/>
    </xf>
    <xf numFmtId="0" fontId="8" fillId="2" borderId="1" xfId="0" applyFont="1" applyFill="1" applyBorder="1" applyAlignment="1">
      <alignment horizontal="center" vertical="top" wrapText="1"/>
    </xf>
    <xf numFmtId="166" fontId="7" fillId="2" borderId="1" xfId="0" applyNumberFormat="1" applyFont="1" applyFill="1" applyBorder="1" applyAlignment="1">
      <alignment horizontal="center" vertical="top" wrapText="1"/>
    </xf>
    <xf numFmtId="17" fontId="8" fillId="2" borderId="7" xfId="0" applyNumberFormat="1" applyFont="1" applyFill="1" applyBorder="1" applyAlignment="1">
      <alignment horizontal="center" vertical="top" wrapText="1"/>
    </xf>
    <xf numFmtId="0" fontId="8" fillId="2" borderId="39" xfId="0" applyFont="1" applyFill="1" applyBorder="1" applyAlignment="1">
      <alignment horizontal="center" vertical="top" wrapText="1"/>
    </xf>
    <xf numFmtId="0" fontId="8" fillId="2" borderId="23" xfId="0" applyFont="1" applyFill="1" applyBorder="1" applyAlignment="1">
      <alignment horizontal="center" vertical="top" wrapText="1"/>
    </xf>
    <xf numFmtId="0" fontId="8" fillId="2" borderId="16" xfId="0" applyFont="1" applyFill="1" applyBorder="1" applyAlignment="1">
      <alignment horizontal="center" vertical="top" wrapText="1"/>
    </xf>
    <xf numFmtId="0" fontId="8" fillId="2" borderId="16" xfId="0" applyFont="1" applyFill="1" applyBorder="1" applyAlignment="1">
      <alignment vertical="top" wrapText="1"/>
    </xf>
    <xf numFmtId="0" fontId="8" fillId="2" borderId="24" xfId="0" applyFont="1" applyFill="1" applyBorder="1" applyAlignment="1">
      <alignment vertical="top" wrapText="1"/>
    </xf>
    <xf numFmtId="0" fontId="8" fillId="2" borderId="24" xfId="0" applyFont="1" applyFill="1" applyBorder="1" applyAlignment="1">
      <alignment horizontal="center" vertical="top" wrapText="1"/>
    </xf>
    <xf numFmtId="166" fontId="7" fillId="2" borderId="24" xfId="0" applyNumberFormat="1" applyFont="1" applyFill="1" applyBorder="1" applyAlignment="1">
      <alignment horizontal="center" vertical="top" wrapText="1"/>
    </xf>
    <xf numFmtId="17" fontId="8" fillId="2" borderId="16" xfId="0" applyNumberFormat="1" applyFont="1" applyFill="1" applyBorder="1" applyAlignment="1">
      <alignment horizontal="center" vertical="top" wrapText="1"/>
    </xf>
    <xf numFmtId="0" fontId="8" fillId="2" borderId="44" xfId="0" applyFont="1" applyFill="1" applyBorder="1" applyAlignment="1">
      <alignment horizontal="center" vertical="top" wrapText="1"/>
    </xf>
    <xf numFmtId="49" fontId="8" fillId="2" borderId="15" xfId="0" applyNumberFormat="1" applyFont="1" applyFill="1" applyBorder="1" applyAlignment="1">
      <alignment horizontal="center" vertical="top"/>
    </xf>
    <xf numFmtId="49" fontId="8" fillId="2" borderId="1" xfId="0" applyNumberFormat="1" applyFont="1" applyFill="1" applyBorder="1" applyAlignment="1">
      <alignment horizontal="center" vertical="top"/>
    </xf>
    <xf numFmtId="0" fontId="8" fillId="2" borderId="1" xfId="0" applyFont="1" applyFill="1" applyBorder="1" applyAlignment="1">
      <alignment horizontal="left" vertical="top" wrapText="1"/>
    </xf>
    <xf numFmtId="0" fontId="8" fillId="2" borderId="24" xfId="0" applyFont="1" applyFill="1" applyBorder="1" applyAlignment="1">
      <alignment horizontal="left" vertical="top" wrapText="1"/>
    </xf>
    <xf numFmtId="49" fontId="8" fillId="2" borderId="24" xfId="0" applyNumberFormat="1" applyFont="1" applyFill="1" applyBorder="1" applyAlignment="1">
      <alignment horizontal="center" vertical="top"/>
    </xf>
    <xf numFmtId="165" fontId="8" fillId="2" borderId="34" xfId="0" applyNumberFormat="1" applyFont="1" applyFill="1" applyBorder="1" applyAlignment="1">
      <alignment horizontal="center" vertical="top" wrapText="1"/>
    </xf>
    <xf numFmtId="0" fontId="8" fillId="2" borderId="34" xfId="0" applyFont="1" applyFill="1" applyBorder="1" applyAlignment="1">
      <alignment horizontal="center" vertical="top" wrapText="1"/>
    </xf>
    <xf numFmtId="0" fontId="8" fillId="2" borderId="43" xfId="0" applyFont="1" applyFill="1" applyBorder="1" applyAlignment="1">
      <alignment horizontal="center" vertical="top" wrapText="1"/>
    </xf>
    <xf numFmtId="1" fontId="8" fillId="2" borderId="2" xfId="0" applyNumberFormat="1" applyFont="1" applyFill="1" applyBorder="1" applyAlignment="1">
      <alignment horizontal="center" vertical="top" wrapText="1"/>
    </xf>
    <xf numFmtId="2" fontId="8" fillId="2" borderId="2" xfId="0" applyNumberFormat="1" applyFont="1" applyFill="1" applyBorder="1" applyAlignment="1">
      <alignment horizontal="center" vertical="top" wrapText="1"/>
    </xf>
    <xf numFmtId="166" fontId="7" fillId="2" borderId="7" xfId="0" applyNumberFormat="1" applyFont="1" applyFill="1" applyBorder="1" applyAlignment="1">
      <alignment horizontal="center" vertical="top" wrapText="1"/>
    </xf>
    <xf numFmtId="164" fontId="8" fillId="2" borderId="7" xfId="0" applyNumberFormat="1" applyFont="1" applyFill="1" applyBorder="1" applyAlignment="1">
      <alignment horizontal="center" vertical="top" wrapText="1"/>
    </xf>
    <xf numFmtId="0" fontId="8" fillId="2" borderId="15" xfId="0" applyFont="1" applyFill="1" applyBorder="1" applyAlignment="1">
      <alignment horizontal="center" vertical="top" wrapText="1"/>
    </xf>
    <xf numFmtId="2" fontId="8" fillId="2" borderId="34" xfId="0" applyNumberFormat="1" applyFont="1" applyFill="1" applyBorder="1" applyAlignment="1">
      <alignment horizontal="center" vertical="top" wrapText="1"/>
    </xf>
    <xf numFmtId="166" fontId="7" fillId="2" borderId="34" xfId="0" applyNumberFormat="1" applyFont="1" applyFill="1" applyBorder="1" applyAlignment="1">
      <alignment horizontal="center" vertical="top" wrapText="1"/>
    </xf>
    <xf numFmtId="0" fontId="8" fillId="2" borderId="1" xfId="0" applyFont="1" applyFill="1" applyBorder="1" applyAlignment="1">
      <alignment horizontal="center" vertical="top" wrapText="1"/>
    </xf>
    <xf numFmtId="0" fontId="8" fillId="2" borderId="24" xfId="0" applyFont="1" applyFill="1" applyBorder="1" applyAlignment="1">
      <alignment horizontal="center" vertical="top" wrapText="1"/>
    </xf>
    <xf numFmtId="166" fontId="7" fillId="2" borderId="16" xfId="0" applyNumberFormat="1" applyFont="1" applyFill="1" applyBorder="1" applyAlignment="1">
      <alignment horizontal="center" vertical="top" wrapText="1"/>
    </xf>
    <xf numFmtId="3" fontId="8" fillId="2" borderId="34" xfId="0" applyNumberFormat="1" applyFont="1" applyFill="1" applyBorder="1" applyAlignment="1">
      <alignment horizontal="center" vertical="top" wrapText="1"/>
    </xf>
    <xf numFmtId="14" fontId="8" fillId="2" borderId="34" xfId="0" applyNumberFormat="1" applyFont="1" applyFill="1" applyBorder="1" applyAlignment="1">
      <alignment horizontal="center" vertical="top" wrapText="1"/>
    </xf>
    <xf numFmtId="0" fontId="32" fillId="2" borderId="1" xfId="0" applyFont="1" applyFill="1" applyBorder="1"/>
    <xf numFmtId="0" fontId="8" fillId="2" borderId="15" xfId="0" applyFont="1" applyFill="1" applyBorder="1" applyAlignment="1">
      <alignment horizontal="left" vertical="top" wrapText="1"/>
    </xf>
    <xf numFmtId="4" fontId="7" fillId="2" borderId="34" xfId="0" applyNumberFormat="1" applyFont="1" applyFill="1" applyBorder="1" applyAlignment="1">
      <alignment horizontal="center" vertical="top" wrapText="1"/>
    </xf>
    <xf numFmtId="0" fontId="8" fillId="2" borderId="1" xfId="0" applyFont="1" applyFill="1" applyBorder="1" applyAlignment="1">
      <alignment horizontal="left" vertical="top" wrapText="1"/>
    </xf>
    <xf numFmtId="0" fontId="7" fillId="2" borderId="7" xfId="0" applyFont="1" applyFill="1" applyBorder="1" applyAlignment="1">
      <alignment horizontal="center" vertical="top" wrapText="1"/>
    </xf>
    <xf numFmtId="4" fontId="8" fillId="2" borderId="2" xfId="0" applyNumberFormat="1" applyFont="1" applyFill="1" applyBorder="1" applyAlignment="1">
      <alignment horizontal="center" vertical="top" wrapText="1"/>
    </xf>
    <xf numFmtId="0" fontId="8" fillId="2" borderId="15" xfId="0" applyFont="1" applyFill="1" applyBorder="1" applyAlignment="1">
      <alignment horizontal="left" vertical="top" wrapText="1"/>
    </xf>
    <xf numFmtId="1" fontId="8" fillId="2" borderId="34" xfId="0" applyNumberFormat="1" applyFont="1" applyFill="1" applyBorder="1" applyAlignment="1">
      <alignment horizontal="center" vertical="top" wrapText="1"/>
    </xf>
    <xf numFmtId="166" fontId="8" fillId="2" borderId="15" xfId="0" applyNumberFormat="1" applyFont="1" applyFill="1" applyBorder="1" applyAlignment="1">
      <alignment horizontal="center" vertical="top" wrapText="1"/>
    </xf>
    <xf numFmtId="1" fontId="8" fillId="2" borderId="1" xfId="0" applyNumberFormat="1" applyFont="1" applyFill="1" applyBorder="1" applyAlignment="1">
      <alignment horizontal="center" vertical="top" wrapText="1"/>
    </xf>
    <xf numFmtId="165" fontId="8" fillId="2" borderId="1" xfId="0" applyNumberFormat="1" applyFont="1" applyFill="1" applyBorder="1" applyAlignment="1">
      <alignment horizontal="center" vertical="top" wrapText="1"/>
    </xf>
    <xf numFmtId="167" fontId="8" fillId="2" borderId="7" xfId="0" applyNumberFormat="1" applyFont="1" applyFill="1" applyBorder="1" applyAlignment="1">
      <alignment horizontal="center" vertical="top" wrapText="1"/>
    </xf>
    <xf numFmtId="167" fontId="8" fillId="2" borderId="2" xfId="0" applyNumberFormat="1" applyFont="1" applyFill="1" applyBorder="1" applyAlignment="1">
      <alignment horizontal="center" vertical="top" wrapText="1"/>
    </xf>
    <xf numFmtId="0" fontId="8" fillId="2" borderId="24" xfId="0" applyFont="1" applyFill="1" applyBorder="1" applyAlignment="1">
      <alignment horizontal="left" vertical="top" wrapText="1"/>
    </xf>
    <xf numFmtId="165" fontId="8" fillId="2" borderId="24" xfId="0" applyNumberFormat="1" applyFont="1" applyFill="1" applyBorder="1" applyAlignment="1">
      <alignment horizontal="center" vertical="top" wrapText="1"/>
    </xf>
    <xf numFmtId="0" fontId="7" fillId="2" borderId="16" xfId="0" applyFont="1" applyFill="1" applyBorder="1" applyAlignment="1">
      <alignment horizontal="center" vertical="top" wrapText="1"/>
    </xf>
    <xf numFmtId="3" fontId="8" fillId="2" borderId="1" xfId="0" applyNumberFormat="1" applyFont="1" applyFill="1" applyBorder="1" applyAlignment="1">
      <alignment horizontal="center" vertical="top" wrapText="1"/>
    </xf>
    <xf numFmtId="4" fontId="8" fillId="2" borderId="1" xfId="0" applyNumberFormat="1" applyFont="1" applyFill="1" applyBorder="1" applyAlignment="1">
      <alignment horizontal="center" vertical="top" wrapText="1"/>
    </xf>
    <xf numFmtId="166" fontId="8" fillId="2" borderId="1" xfId="0" applyNumberFormat="1" applyFont="1" applyFill="1" applyBorder="1" applyAlignment="1">
      <alignment horizontal="center" vertical="top" wrapText="1"/>
    </xf>
    <xf numFmtId="164" fontId="8" fillId="2" borderId="1" xfId="0" applyNumberFormat="1" applyFont="1" applyFill="1" applyBorder="1" applyAlignment="1">
      <alignment horizontal="center" vertical="top" wrapText="1"/>
    </xf>
    <xf numFmtId="0" fontId="8" fillId="2" borderId="7" xfId="0" applyFont="1" applyFill="1" applyBorder="1" applyAlignment="1">
      <alignment vertical="top" wrapText="1"/>
    </xf>
    <xf numFmtId="0" fontId="27" fillId="2" borderId="1" xfId="0" applyFont="1" applyFill="1" applyBorder="1" applyAlignment="1">
      <alignment horizontal="center" vertical="top"/>
    </xf>
    <xf numFmtId="0" fontId="27" fillId="2" borderId="1" xfId="0" applyFont="1" applyFill="1" applyBorder="1" applyAlignment="1">
      <alignment horizontal="center" vertical="top" wrapText="1"/>
    </xf>
    <xf numFmtId="3" fontId="8" fillId="2" borderId="7" xfId="0" applyNumberFormat="1" applyFont="1" applyFill="1" applyBorder="1" applyAlignment="1">
      <alignment horizontal="center" vertical="top" wrapText="1"/>
    </xf>
    <xf numFmtId="0" fontId="8" fillId="2" borderId="3" xfId="0" applyFont="1" applyFill="1" applyBorder="1" applyAlignment="1">
      <alignment horizontal="center" vertical="top"/>
    </xf>
    <xf numFmtId="4" fontId="7" fillId="2" borderId="7" xfId="0" applyNumberFormat="1" applyFont="1" applyFill="1" applyBorder="1" applyAlignment="1">
      <alignment horizontal="center" vertical="top" wrapText="1"/>
    </xf>
    <xf numFmtId="166" fontId="8" fillId="2" borderId="43" xfId="0" applyNumberFormat="1" applyFont="1" applyFill="1" applyBorder="1" applyAlignment="1">
      <alignment horizontal="center" vertical="top" wrapText="1"/>
    </xf>
    <xf numFmtId="166" fontId="8" fillId="2" borderId="39" xfId="0" applyNumberFormat="1" applyFont="1" applyFill="1" applyBorder="1" applyAlignment="1">
      <alignment horizontal="center" vertical="top" wrapText="1"/>
    </xf>
    <xf numFmtId="166" fontId="8" fillId="2" borderId="44" xfId="0" applyNumberFormat="1" applyFont="1" applyFill="1" applyBorder="1" applyAlignment="1">
      <alignment horizontal="center" vertical="top" wrapText="1"/>
    </xf>
    <xf numFmtId="167" fontId="8" fillId="2" borderId="1" xfId="0" applyNumberFormat="1" applyFont="1" applyFill="1" applyBorder="1" applyAlignment="1">
      <alignment horizontal="center" vertical="top" wrapText="1"/>
    </xf>
    <xf numFmtId="164" fontId="32" fillId="2" borderId="2" xfId="0" applyNumberFormat="1" applyFont="1" applyFill="1" applyBorder="1" applyAlignment="1">
      <alignment horizontal="center" vertical="center"/>
    </xf>
    <xf numFmtId="0" fontId="32" fillId="2" borderId="45" xfId="0" applyFont="1" applyFill="1" applyBorder="1" applyAlignment="1">
      <alignment horizontal="center"/>
    </xf>
    <xf numFmtId="0" fontId="27" fillId="2" borderId="1" xfId="0" applyFont="1" applyFill="1" applyBorder="1" applyAlignment="1">
      <alignment horizontal="left" vertical="top" wrapText="1"/>
    </xf>
    <xf numFmtId="164" fontId="32" fillId="2" borderId="7" xfId="0" applyNumberFormat="1" applyFont="1" applyFill="1" applyBorder="1" applyAlignment="1">
      <alignment horizontal="center" vertical="center"/>
    </xf>
    <xf numFmtId="0" fontId="32" fillId="2" borderId="0" xfId="0" applyFont="1" applyFill="1" applyAlignment="1">
      <alignment horizontal="center"/>
    </xf>
    <xf numFmtId="164" fontId="32" fillId="2" borderId="3" xfId="0" applyNumberFormat="1" applyFont="1" applyFill="1" applyBorder="1" applyAlignment="1">
      <alignment horizontal="center" vertical="center"/>
    </xf>
    <xf numFmtId="164" fontId="32" fillId="2" borderId="1" xfId="0" applyNumberFormat="1" applyFont="1" applyFill="1" applyBorder="1" applyAlignment="1">
      <alignment horizontal="center" vertical="center"/>
    </xf>
    <xf numFmtId="49" fontId="27" fillId="2" borderId="1" xfId="0" applyNumberFormat="1" applyFont="1" applyFill="1" applyBorder="1" applyAlignment="1">
      <alignment horizontal="center" vertical="top"/>
    </xf>
    <xf numFmtId="0" fontId="8" fillId="2" borderId="0" xfId="0" applyFont="1" applyFill="1" applyAlignment="1">
      <alignment vertical="center" wrapText="1"/>
    </xf>
    <xf numFmtId="0" fontId="32" fillId="2" borderId="1" xfId="0" applyFont="1" applyFill="1" applyBorder="1" applyAlignment="1">
      <alignment horizontal="center" vertical="center" wrapText="1"/>
    </xf>
    <xf numFmtId="0" fontId="8" fillId="2" borderId="1" xfId="0" applyFont="1" applyFill="1" applyBorder="1" applyAlignment="1">
      <alignment horizontal="left" vertical="center" wrapText="1"/>
    </xf>
    <xf numFmtId="3" fontId="8" fillId="2" borderId="1" xfId="0" applyNumberFormat="1" applyFont="1" applyFill="1" applyBorder="1" applyAlignment="1">
      <alignment horizontal="center" vertical="center" wrapText="1"/>
    </xf>
    <xf numFmtId="2" fontId="8" fillId="2" borderId="1" xfId="0" applyNumberFormat="1" applyFont="1" applyFill="1" applyBorder="1" applyAlignment="1">
      <alignment horizontal="center" vertical="center" wrapText="1"/>
    </xf>
    <xf numFmtId="166" fontId="32" fillId="2" borderId="1" xfId="0" applyNumberFormat="1" applyFont="1" applyFill="1" applyBorder="1" applyAlignment="1">
      <alignment horizontal="center" vertical="center" wrapText="1"/>
    </xf>
    <xf numFmtId="166" fontId="8" fillId="2" borderId="1" xfId="0" applyNumberFormat="1" applyFont="1" applyFill="1" applyBorder="1" applyAlignment="1">
      <alignment horizontal="center" vertical="center" wrapText="1"/>
    </xf>
    <xf numFmtId="164" fontId="32" fillId="2" borderId="1" xfId="0" applyNumberFormat="1" applyFont="1" applyFill="1" applyBorder="1" applyAlignment="1">
      <alignment horizontal="center" vertical="center" wrapText="1"/>
    </xf>
    <xf numFmtId="14" fontId="32" fillId="2" borderId="1" xfId="0" applyNumberFormat="1" applyFont="1" applyFill="1" applyBorder="1" applyAlignment="1">
      <alignment horizontal="center" vertical="center" wrapText="1"/>
    </xf>
    <xf numFmtId="0" fontId="27" fillId="2" borderId="1" xfId="0" applyFont="1" applyFill="1" applyBorder="1" applyAlignment="1">
      <alignment horizontal="center" vertical="center" wrapText="1"/>
    </xf>
    <xf numFmtId="1" fontId="8" fillId="2" borderId="1" xfId="0" applyNumberFormat="1" applyFont="1" applyFill="1" applyBorder="1" applyAlignment="1">
      <alignment horizontal="center" vertical="center" wrapText="1"/>
    </xf>
    <xf numFmtId="0" fontId="7" fillId="2" borderId="0" xfId="0" applyFont="1" applyFill="1"/>
    <xf numFmtId="0" fontId="8" fillId="2" borderId="0" xfId="0" applyFont="1" applyFill="1" applyAlignment="1">
      <alignment horizontal="center" vertical="top" wrapText="1"/>
    </xf>
    <xf numFmtId="0" fontId="32" fillId="2" borderId="0" xfId="0" applyFont="1" applyFill="1" applyAlignment="1">
      <alignment vertical="top"/>
    </xf>
    <xf numFmtId="0" fontId="32" fillId="2" borderId="0" xfId="0" applyFont="1" applyFill="1" applyAlignment="1">
      <alignment horizontal="center"/>
    </xf>
    <xf numFmtId="0" fontId="32" fillId="2" borderId="0" xfId="0" applyFont="1" applyFill="1" applyAlignment="1">
      <alignment horizontal="center" vertical="top"/>
    </xf>
  </cellXfs>
  <cellStyles count="3">
    <cellStyle name="Good" xfId="1" builtinId="26"/>
    <cellStyle name="Neutral 2" xfId="2" xr:uid="{00000000-0005-0000-0000-000001000000}"/>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AJ62"/>
  <sheetViews>
    <sheetView topLeftCell="A2" zoomScale="90" zoomScaleNormal="90" workbookViewId="0">
      <pane xSplit="6" ySplit="5" topLeftCell="J48" activePane="bottomRight" state="frozen"/>
      <selection activeCell="A2" sqref="A2"/>
      <selection pane="topRight" activeCell="G2" sqref="G2"/>
      <selection pane="bottomLeft" activeCell="A7" sqref="A7"/>
      <selection pane="bottomRight" activeCell="H45" sqref="H45"/>
    </sheetView>
  </sheetViews>
  <sheetFormatPr defaultColWidth="9.453125" defaultRowHeight="13" x14ac:dyDescent="0.3"/>
  <cols>
    <col min="1" max="1" width="5" style="1" customWidth="1"/>
    <col min="2" max="2" width="11.54296875" style="1" customWidth="1"/>
    <col min="3" max="3" width="22.453125" style="1" customWidth="1"/>
    <col min="4" max="4" width="17.54296875" style="1" customWidth="1"/>
    <col min="5" max="5" width="21" style="1" customWidth="1"/>
    <col min="6" max="6" width="30.54296875" style="1" customWidth="1"/>
    <col min="7" max="7" width="20.54296875" style="1" customWidth="1"/>
    <col min="8" max="8" width="11" style="1" customWidth="1"/>
    <col min="9" max="9" width="7.7265625" style="1" customWidth="1"/>
    <col min="10" max="10" width="26.7265625" style="1" customWidth="1"/>
    <col min="11" max="14" width="10.54296875" style="1" customWidth="1"/>
    <col min="15" max="16" width="15.54296875" style="1" customWidth="1"/>
    <col min="17" max="17" width="18.54296875" style="1" customWidth="1"/>
    <col min="18" max="18" width="15.54296875" style="1" customWidth="1"/>
    <col min="19" max="21" width="14" style="1" customWidth="1"/>
    <col min="22" max="22" width="12.453125" style="1" customWidth="1"/>
    <col min="23" max="23" width="11.453125" style="1" customWidth="1"/>
    <col min="24" max="24" width="10" style="1" customWidth="1"/>
    <col min="25" max="25" width="11.54296875" style="1" customWidth="1"/>
    <col min="26" max="27" width="12.453125" style="1" customWidth="1"/>
    <col min="28" max="29" width="11.453125" style="1" customWidth="1"/>
    <col min="30" max="30" width="12.453125" style="1" customWidth="1"/>
    <col min="31" max="31" width="13.7265625" style="1" customWidth="1"/>
    <col min="32" max="33" width="11.453125" style="1" customWidth="1"/>
    <col min="34" max="36" width="11.7265625" style="1" customWidth="1"/>
    <col min="37" max="16384" width="9.453125" style="1"/>
  </cols>
  <sheetData>
    <row r="1" spans="2:36" customFormat="1" ht="14.5" x14ac:dyDescent="0.35">
      <c r="N1" s="24"/>
    </row>
    <row r="2" spans="2:36" customFormat="1" ht="25.5" customHeight="1" x14ac:dyDescent="0.35">
      <c r="B2" s="197" t="s">
        <v>78</v>
      </c>
      <c r="C2" s="197"/>
      <c r="D2" s="197"/>
      <c r="E2" s="197"/>
      <c r="F2" s="197"/>
      <c r="G2" s="197"/>
      <c r="H2" s="197"/>
      <c r="I2" s="197"/>
      <c r="J2" s="197"/>
      <c r="K2" s="197"/>
      <c r="L2" s="197"/>
      <c r="M2" s="197"/>
      <c r="N2" s="197"/>
      <c r="O2" s="197"/>
      <c r="P2" s="197"/>
      <c r="Q2" s="197"/>
      <c r="R2" s="197"/>
      <c r="S2" s="197"/>
      <c r="T2" s="197"/>
      <c r="U2" s="197"/>
      <c r="V2" s="197"/>
      <c r="W2" s="197"/>
      <c r="X2" s="197"/>
      <c r="Y2" s="197"/>
      <c r="Z2" s="197"/>
      <c r="AA2" s="197"/>
      <c r="AB2" s="197"/>
      <c r="AC2" s="197"/>
      <c r="AD2" s="197"/>
      <c r="AE2" s="197"/>
      <c r="AF2" s="197"/>
      <c r="AG2" s="197"/>
      <c r="AH2" s="197"/>
      <c r="AI2" s="197"/>
    </row>
    <row r="3" spans="2:36" customFormat="1" ht="14.5" x14ac:dyDescent="0.35">
      <c r="N3" s="24"/>
    </row>
    <row r="4" spans="2:36" customFormat="1" ht="51.75" customHeight="1" x14ac:dyDescent="0.35">
      <c r="B4" s="190" t="s">
        <v>0</v>
      </c>
      <c r="C4" s="190" t="s">
        <v>1</v>
      </c>
      <c r="D4" s="190" t="s">
        <v>28</v>
      </c>
      <c r="E4" s="190" t="s">
        <v>79</v>
      </c>
      <c r="F4" s="190" t="s">
        <v>30</v>
      </c>
      <c r="G4" s="190" t="s">
        <v>3</v>
      </c>
      <c r="H4" s="190" t="s">
        <v>4</v>
      </c>
      <c r="I4" s="190" t="s">
        <v>80</v>
      </c>
      <c r="J4" s="199" t="s">
        <v>6</v>
      </c>
      <c r="K4" s="199"/>
      <c r="L4" s="199"/>
      <c r="M4" s="199"/>
      <c r="N4" s="191" t="s">
        <v>47</v>
      </c>
      <c r="O4" s="196" t="s">
        <v>176</v>
      </c>
      <c r="P4" s="189" t="s">
        <v>42</v>
      </c>
      <c r="Q4" s="189" t="s">
        <v>32</v>
      </c>
      <c r="R4" s="189" t="s">
        <v>37</v>
      </c>
      <c r="S4" s="189" t="s">
        <v>33</v>
      </c>
      <c r="T4" s="189" t="s">
        <v>55</v>
      </c>
      <c r="U4" s="189" t="s">
        <v>57</v>
      </c>
      <c r="V4" s="198" t="s">
        <v>59</v>
      </c>
      <c r="W4" s="198"/>
      <c r="X4" s="198"/>
      <c r="Y4" s="198"/>
      <c r="Z4" s="198"/>
      <c r="AA4" s="198"/>
      <c r="AB4" s="189" t="s">
        <v>69</v>
      </c>
      <c r="AC4" s="191" t="s">
        <v>75</v>
      </c>
      <c r="AD4" s="193" t="s">
        <v>177</v>
      </c>
      <c r="AE4" s="194"/>
      <c r="AF4" s="195"/>
      <c r="AG4" s="191" t="s">
        <v>27</v>
      </c>
      <c r="AH4" s="196" t="s">
        <v>36</v>
      </c>
      <c r="AI4" s="196" t="s">
        <v>81</v>
      </c>
      <c r="AJ4" s="189" t="s">
        <v>35</v>
      </c>
    </row>
    <row r="5" spans="2:36" customFormat="1" ht="48" customHeight="1" x14ac:dyDescent="0.35">
      <c r="B5" s="190"/>
      <c r="C5" s="190"/>
      <c r="D5" s="190"/>
      <c r="E5" s="190"/>
      <c r="F5" s="190"/>
      <c r="G5" s="190"/>
      <c r="H5" s="190"/>
      <c r="I5" s="190"/>
      <c r="J5" s="25" t="s">
        <v>7</v>
      </c>
      <c r="K5" s="25" t="s">
        <v>8</v>
      </c>
      <c r="L5" s="25" t="s">
        <v>9</v>
      </c>
      <c r="M5" s="25" t="s">
        <v>10</v>
      </c>
      <c r="N5" s="192"/>
      <c r="O5" s="196"/>
      <c r="P5" s="189"/>
      <c r="Q5" s="189"/>
      <c r="R5" s="189"/>
      <c r="S5" s="189"/>
      <c r="T5" s="189"/>
      <c r="U5" s="189"/>
      <c r="V5" s="26" t="s">
        <v>178</v>
      </c>
      <c r="W5" s="26" t="s">
        <v>62</v>
      </c>
      <c r="X5" s="26" t="s">
        <v>15</v>
      </c>
      <c r="Y5" s="26" t="s">
        <v>63</v>
      </c>
      <c r="Z5" s="26" t="s">
        <v>60</v>
      </c>
      <c r="AA5" s="26" t="s">
        <v>25</v>
      </c>
      <c r="AB5" s="189"/>
      <c r="AC5" s="192"/>
      <c r="AD5" s="26" t="s">
        <v>16</v>
      </c>
      <c r="AE5" s="26" t="s">
        <v>17</v>
      </c>
      <c r="AF5" s="26" t="s">
        <v>26</v>
      </c>
      <c r="AG5" s="192"/>
      <c r="AH5" s="196"/>
      <c r="AI5" s="196"/>
      <c r="AJ5" s="189"/>
    </row>
    <row r="6" spans="2:36" customFormat="1" ht="14.5" x14ac:dyDescent="0.35">
      <c r="B6" s="27">
        <v>1</v>
      </c>
      <c r="C6" s="27">
        <v>2</v>
      </c>
      <c r="D6" s="27">
        <v>3</v>
      </c>
      <c r="E6" s="27">
        <v>4</v>
      </c>
      <c r="F6" s="27">
        <v>5</v>
      </c>
      <c r="G6" s="27">
        <v>6</v>
      </c>
      <c r="H6" s="27">
        <v>7</v>
      </c>
      <c r="I6" s="27">
        <v>8</v>
      </c>
      <c r="J6" s="27">
        <v>9</v>
      </c>
      <c r="K6" s="27">
        <v>10</v>
      </c>
      <c r="L6" s="27">
        <v>11</v>
      </c>
      <c r="M6" s="27">
        <v>12</v>
      </c>
      <c r="N6" s="28">
        <v>13</v>
      </c>
      <c r="O6" s="27">
        <v>14</v>
      </c>
      <c r="P6" s="27">
        <v>15</v>
      </c>
      <c r="Q6" s="27">
        <v>16</v>
      </c>
      <c r="R6" s="27">
        <v>17</v>
      </c>
      <c r="S6" s="27">
        <v>18</v>
      </c>
      <c r="T6" s="27">
        <v>19</v>
      </c>
      <c r="U6" s="27">
        <v>20</v>
      </c>
      <c r="V6" s="27">
        <v>21</v>
      </c>
      <c r="W6" s="27">
        <v>22</v>
      </c>
      <c r="X6" s="27">
        <v>23</v>
      </c>
      <c r="Y6" s="27">
        <v>24</v>
      </c>
      <c r="Z6" s="27">
        <v>25</v>
      </c>
      <c r="AA6" s="27">
        <v>26</v>
      </c>
      <c r="AB6" s="27">
        <v>27</v>
      </c>
      <c r="AC6" s="27">
        <v>28</v>
      </c>
      <c r="AD6" s="27">
        <v>29</v>
      </c>
      <c r="AE6" s="27">
        <v>30</v>
      </c>
      <c r="AF6" s="27">
        <v>31</v>
      </c>
      <c r="AG6" s="27">
        <v>32</v>
      </c>
      <c r="AH6" s="27">
        <v>33</v>
      </c>
      <c r="AI6" s="27">
        <v>34</v>
      </c>
      <c r="AJ6" s="27">
        <v>35</v>
      </c>
    </row>
    <row r="7" spans="2:36" s="29" customFormat="1" ht="69" customHeight="1" x14ac:dyDescent="0.35">
      <c r="B7" s="30" t="s">
        <v>82</v>
      </c>
      <c r="C7" s="31" t="s">
        <v>179</v>
      </c>
      <c r="D7" s="31" t="s">
        <v>180</v>
      </c>
      <c r="E7" s="31" t="s">
        <v>181</v>
      </c>
      <c r="F7" s="31" t="s">
        <v>182</v>
      </c>
      <c r="G7" s="31" t="s">
        <v>83</v>
      </c>
      <c r="H7" s="32" t="s">
        <v>84</v>
      </c>
      <c r="I7" s="32" t="s">
        <v>84</v>
      </c>
      <c r="J7" s="33" t="s">
        <v>129</v>
      </c>
      <c r="K7" s="34" t="s">
        <v>109</v>
      </c>
      <c r="L7" s="35" t="s">
        <v>87</v>
      </c>
      <c r="M7" s="36">
        <v>510</v>
      </c>
      <c r="N7" s="32" t="s">
        <v>88</v>
      </c>
      <c r="O7" s="31" t="s">
        <v>130</v>
      </c>
      <c r="P7" s="31" t="s">
        <v>90</v>
      </c>
      <c r="Q7" s="31" t="s">
        <v>91</v>
      </c>
      <c r="R7" s="31" t="s">
        <v>92</v>
      </c>
      <c r="S7" s="31" t="s">
        <v>93</v>
      </c>
      <c r="T7" s="37">
        <f>U7</f>
        <v>200000</v>
      </c>
      <c r="U7" s="37">
        <f>V7</f>
        <v>200000</v>
      </c>
      <c r="V7" s="37">
        <v>200000</v>
      </c>
      <c r="W7" s="37"/>
      <c r="X7" s="37"/>
      <c r="Y7" s="37"/>
      <c r="Z7" s="37"/>
      <c r="AA7" s="37"/>
      <c r="AB7" s="37">
        <v>35294.120000000003</v>
      </c>
      <c r="AC7" s="32" t="s">
        <v>95</v>
      </c>
      <c r="AD7" s="32"/>
      <c r="AE7" s="37">
        <f>V7</f>
        <v>200000</v>
      </c>
      <c r="AF7" s="32"/>
      <c r="AG7" s="32"/>
      <c r="AH7" s="38">
        <v>45292</v>
      </c>
      <c r="AI7" s="38">
        <v>45382</v>
      </c>
      <c r="AJ7" s="124">
        <v>45306</v>
      </c>
    </row>
    <row r="8" spans="2:36" s="39" customFormat="1" ht="39" customHeight="1" x14ac:dyDescent="0.3">
      <c r="B8" s="40" t="s">
        <v>82</v>
      </c>
      <c r="C8" s="41"/>
      <c r="D8" s="41"/>
      <c r="E8" s="41"/>
      <c r="F8" s="41"/>
      <c r="G8" s="41"/>
      <c r="H8" s="41"/>
      <c r="I8" s="41"/>
      <c r="J8" s="42" t="s">
        <v>111</v>
      </c>
      <c r="K8" s="43" t="s">
        <v>131</v>
      </c>
      <c r="L8" s="44" t="s">
        <v>183</v>
      </c>
      <c r="M8" s="45">
        <v>510</v>
      </c>
      <c r="N8" s="41"/>
      <c r="O8" s="41"/>
      <c r="P8" s="41"/>
      <c r="Q8" s="41"/>
      <c r="R8" s="41"/>
      <c r="S8" s="41"/>
      <c r="T8" s="46"/>
      <c r="U8" s="46"/>
      <c r="V8" s="46"/>
      <c r="W8" s="46"/>
      <c r="X8" s="46"/>
      <c r="Y8" s="46"/>
      <c r="Z8" s="46"/>
      <c r="AA8" s="46"/>
      <c r="AB8" s="46"/>
      <c r="AC8" s="41"/>
      <c r="AD8" s="41"/>
      <c r="AE8" s="41"/>
      <c r="AF8" s="41"/>
      <c r="AG8" s="41"/>
      <c r="AH8" s="41"/>
      <c r="AI8" s="41"/>
      <c r="AJ8" s="41"/>
    </row>
    <row r="9" spans="2:36" s="47" customFormat="1" ht="39.75" customHeight="1" x14ac:dyDescent="0.3">
      <c r="B9" s="48" t="s">
        <v>82</v>
      </c>
      <c r="C9" s="49"/>
      <c r="D9" s="49"/>
      <c r="E9" s="49"/>
      <c r="F9" s="49"/>
      <c r="G9" s="49"/>
      <c r="H9" s="49"/>
      <c r="I9" s="49"/>
      <c r="J9" s="19" t="s">
        <v>126</v>
      </c>
      <c r="K9" s="50" t="s">
        <v>132</v>
      </c>
      <c r="L9" s="51" t="s">
        <v>106</v>
      </c>
      <c r="M9" s="52">
        <v>80</v>
      </c>
      <c r="N9" s="49"/>
      <c r="O9" s="49"/>
      <c r="P9" s="49"/>
      <c r="Q9" s="49"/>
      <c r="R9" s="49"/>
      <c r="S9" s="49"/>
      <c r="T9" s="53"/>
      <c r="U9" s="53"/>
      <c r="V9" s="53"/>
      <c r="W9" s="53"/>
      <c r="X9" s="53"/>
      <c r="Y9" s="53"/>
      <c r="Z9" s="53"/>
      <c r="AA9" s="53"/>
      <c r="AB9" s="53"/>
      <c r="AC9" s="49"/>
      <c r="AD9" s="49"/>
      <c r="AE9" s="49"/>
      <c r="AF9" s="49"/>
      <c r="AG9" s="49"/>
      <c r="AH9" s="49"/>
      <c r="AI9" s="49"/>
      <c r="AJ9" s="49"/>
    </row>
    <row r="10" spans="2:36" s="29" customFormat="1" ht="91.5" customHeight="1" x14ac:dyDescent="0.35">
      <c r="B10" s="54" t="s">
        <v>118</v>
      </c>
      <c r="C10" s="31" t="s">
        <v>184</v>
      </c>
      <c r="D10" s="31" t="s">
        <v>180</v>
      </c>
      <c r="E10" s="31" t="s">
        <v>181</v>
      </c>
      <c r="F10" s="31" t="s">
        <v>185</v>
      </c>
      <c r="G10" s="31" t="s">
        <v>83</v>
      </c>
      <c r="H10" s="32" t="s">
        <v>84</v>
      </c>
      <c r="I10" s="32" t="s">
        <v>84</v>
      </c>
      <c r="J10" s="33" t="s">
        <v>108</v>
      </c>
      <c r="K10" s="35" t="s">
        <v>109</v>
      </c>
      <c r="L10" s="35" t="s">
        <v>87</v>
      </c>
      <c r="M10" s="34">
        <v>610</v>
      </c>
      <c r="N10" s="32" t="s">
        <v>88</v>
      </c>
      <c r="O10" s="31" t="s">
        <v>124</v>
      </c>
      <c r="P10" s="31" t="s">
        <v>90</v>
      </c>
      <c r="Q10" s="31" t="s">
        <v>91</v>
      </c>
      <c r="R10" s="31" t="s">
        <v>92</v>
      </c>
      <c r="S10" s="31" t="s">
        <v>93</v>
      </c>
      <c r="T10" s="37">
        <f>U10+U13</f>
        <v>4000000</v>
      </c>
      <c r="U10" s="37">
        <f>V10</f>
        <v>420000</v>
      </c>
      <c r="V10" s="37">
        <v>420000</v>
      </c>
      <c r="W10" s="37"/>
      <c r="X10" s="37"/>
      <c r="Y10" s="37"/>
      <c r="Z10" s="37"/>
      <c r="AA10" s="37"/>
      <c r="AB10" s="37">
        <v>74117.649999999994</v>
      </c>
      <c r="AC10" s="32" t="s">
        <v>95</v>
      </c>
      <c r="AD10" s="32"/>
      <c r="AE10" s="55">
        <f>V10</f>
        <v>420000</v>
      </c>
      <c r="AF10" s="32"/>
      <c r="AG10" s="32"/>
      <c r="AH10" s="38">
        <v>45717</v>
      </c>
      <c r="AI10" s="38">
        <v>45808</v>
      </c>
      <c r="AJ10" s="32"/>
    </row>
    <row r="11" spans="2:36" s="47" customFormat="1" ht="33" customHeight="1" x14ac:dyDescent="0.3">
      <c r="B11" s="56" t="s">
        <v>118</v>
      </c>
      <c r="D11" s="57"/>
      <c r="E11" s="57"/>
      <c r="F11" s="57"/>
      <c r="G11" s="57"/>
      <c r="H11" s="57"/>
      <c r="I11" s="57"/>
      <c r="J11" s="33" t="s">
        <v>186</v>
      </c>
      <c r="K11" s="35" t="s">
        <v>112</v>
      </c>
      <c r="L11" s="35" t="s">
        <v>98</v>
      </c>
      <c r="M11" s="58">
        <v>610</v>
      </c>
      <c r="N11" s="57"/>
      <c r="O11" s="57"/>
      <c r="P11" s="57"/>
      <c r="Q11" s="57"/>
      <c r="R11" s="57"/>
      <c r="S11" s="41"/>
      <c r="T11" s="46"/>
      <c r="U11" s="46"/>
      <c r="V11" s="46"/>
      <c r="W11" s="46"/>
      <c r="X11" s="46"/>
      <c r="Y11" s="46"/>
      <c r="Z11" s="46"/>
      <c r="AA11" s="46"/>
      <c r="AB11" s="46"/>
      <c r="AC11" s="57"/>
      <c r="AD11" s="57"/>
      <c r="AE11" s="57"/>
      <c r="AF11" s="57"/>
      <c r="AG11" s="57"/>
      <c r="AH11" s="57"/>
      <c r="AI11" s="57"/>
      <c r="AJ11" s="57"/>
    </row>
    <row r="12" spans="2:36" s="47" customFormat="1" ht="33" customHeight="1" x14ac:dyDescent="0.3">
      <c r="B12" s="56" t="s">
        <v>118</v>
      </c>
      <c r="D12" s="57"/>
      <c r="E12" s="57"/>
      <c r="F12" s="57"/>
      <c r="G12" s="57"/>
      <c r="H12" s="57"/>
      <c r="I12" s="57"/>
      <c r="J12" s="33" t="s">
        <v>126</v>
      </c>
      <c r="K12" s="35" t="s">
        <v>132</v>
      </c>
      <c r="L12" s="35" t="s">
        <v>106</v>
      </c>
      <c r="M12" s="58">
        <v>610</v>
      </c>
      <c r="N12" s="57"/>
      <c r="O12" s="57"/>
      <c r="P12" s="57"/>
      <c r="Q12" s="57"/>
      <c r="R12" s="57"/>
      <c r="S12" s="57"/>
      <c r="T12" s="46"/>
      <c r="U12" s="46"/>
      <c r="V12" s="46"/>
      <c r="W12" s="46"/>
      <c r="X12" s="46"/>
      <c r="Y12" s="46"/>
      <c r="Z12" s="46"/>
      <c r="AA12" s="46"/>
      <c r="AB12" s="46"/>
      <c r="AC12" s="57"/>
      <c r="AD12" s="57"/>
      <c r="AE12" s="57"/>
      <c r="AF12" s="57"/>
      <c r="AG12" s="57"/>
      <c r="AH12" s="57"/>
      <c r="AI12" s="57"/>
      <c r="AJ12" s="57"/>
    </row>
    <row r="13" spans="2:36" s="29" customFormat="1" ht="63" customHeight="1" x14ac:dyDescent="0.35">
      <c r="B13" s="56" t="s">
        <v>118</v>
      </c>
      <c r="D13" s="31" t="s">
        <v>187</v>
      </c>
      <c r="E13" s="31" t="s">
        <v>188</v>
      </c>
      <c r="F13" s="31" t="s">
        <v>189</v>
      </c>
      <c r="G13" s="31" t="s">
        <v>83</v>
      </c>
      <c r="H13" s="32" t="s">
        <v>84</v>
      </c>
      <c r="I13" s="32" t="s">
        <v>84</v>
      </c>
      <c r="J13" s="23" t="s">
        <v>108</v>
      </c>
      <c r="K13" s="59" t="s">
        <v>109</v>
      </c>
      <c r="L13" s="35" t="s">
        <v>87</v>
      </c>
      <c r="M13" s="60">
        <v>450</v>
      </c>
      <c r="N13" s="32" t="s">
        <v>88</v>
      </c>
      <c r="O13" s="31" t="s">
        <v>124</v>
      </c>
      <c r="P13" s="31" t="s">
        <v>90</v>
      </c>
      <c r="Q13" s="31" t="s">
        <v>91</v>
      </c>
      <c r="R13" s="31" t="s">
        <v>92</v>
      </c>
      <c r="S13" s="31" t="s">
        <v>93</v>
      </c>
      <c r="T13" s="43"/>
      <c r="U13" s="37">
        <f>V13</f>
        <v>3580000</v>
      </c>
      <c r="V13" s="37">
        <v>3580000</v>
      </c>
      <c r="W13" s="37"/>
      <c r="X13" s="37"/>
      <c r="Y13" s="37"/>
      <c r="Z13" s="37"/>
      <c r="AA13" s="37"/>
      <c r="AB13" s="37">
        <v>631764.71</v>
      </c>
      <c r="AC13" s="32" t="s">
        <v>95</v>
      </c>
      <c r="AD13" s="32"/>
      <c r="AE13" s="55">
        <f>V13</f>
        <v>3580000</v>
      </c>
      <c r="AF13" s="32"/>
      <c r="AG13" s="32"/>
      <c r="AH13" s="61"/>
      <c r="AI13" s="61"/>
      <c r="AJ13" s="61"/>
    </row>
    <row r="14" spans="2:36" s="47" customFormat="1" ht="34.5" x14ac:dyDescent="0.3">
      <c r="B14" s="56" t="s">
        <v>118</v>
      </c>
      <c r="D14" s="57"/>
      <c r="E14" s="57"/>
      <c r="F14" s="57"/>
      <c r="G14" s="57"/>
      <c r="H14" s="57"/>
      <c r="I14" s="57"/>
      <c r="J14" s="23" t="s">
        <v>111</v>
      </c>
      <c r="K14" s="59" t="s">
        <v>131</v>
      </c>
      <c r="L14" s="35" t="s">
        <v>98</v>
      </c>
      <c r="M14" s="60">
        <v>450</v>
      </c>
      <c r="N14" s="57"/>
      <c r="O14" s="57"/>
      <c r="P14" s="57"/>
      <c r="Q14" s="57"/>
      <c r="R14" s="57"/>
      <c r="S14" s="57"/>
      <c r="T14" s="46"/>
      <c r="U14" s="46"/>
      <c r="V14" s="46"/>
      <c r="W14" s="46"/>
      <c r="X14" s="46"/>
      <c r="Y14" s="46"/>
      <c r="Z14" s="46"/>
      <c r="AA14" s="46"/>
      <c r="AB14" s="46"/>
      <c r="AC14" s="57"/>
      <c r="AD14" s="57"/>
      <c r="AE14" s="57"/>
      <c r="AF14" s="57"/>
      <c r="AG14" s="57"/>
      <c r="AH14" s="57"/>
      <c r="AI14" s="57"/>
      <c r="AJ14" s="57"/>
    </row>
    <row r="15" spans="2:36" s="47" customFormat="1" ht="46" x14ac:dyDescent="0.3">
      <c r="B15" s="56" t="s">
        <v>118</v>
      </c>
      <c r="D15" s="57"/>
      <c r="E15" s="57"/>
      <c r="F15" s="57"/>
      <c r="G15" s="57"/>
      <c r="H15" s="57"/>
      <c r="I15" s="57"/>
      <c r="J15" s="23" t="s">
        <v>113</v>
      </c>
      <c r="K15" s="59" t="s">
        <v>114</v>
      </c>
      <c r="L15" s="35" t="s">
        <v>101</v>
      </c>
      <c r="M15" s="60">
        <v>1</v>
      </c>
      <c r="N15" s="57"/>
      <c r="O15" s="57"/>
      <c r="P15" s="57"/>
      <c r="Q15" s="57"/>
      <c r="R15" s="57"/>
      <c r="S15" s="57"/>
      <c r="T15" s="46"/>
      <c r="U15" s="46"/>
      <c r="V15" s="46"/>
      <c r="W15" s="46"/>
      <c r="X15" s="46"/>
      <c r="Y15" s="46"/>
      <c r="Z15" s="46"/>
      <c r="AA15" s="46"/>
      <c r="AB15" s="46"/>
      <c r="AC15" s="57"/>
      <c r="AD15" s="57"/>
      <c r="AE15" s="57"/>
      <c r="AF15" s="57"/>
      <c r="AG15" s="57"/>
      <c r="AH15" s="57"/>
      <c r="AI15" s="57"/>
      <c r="AJ15" s="57"/>
    </row>
    <row r="16" spans="2:36" s="47" customFormat="1" ht="57.5" x14ac:dyDescent="0.3">
      <c r="B16" s="56" t="s">
        <v>118</v>
      </c>
      <c r="D16" s="57"/>
      <c r="E16" s="57"/>
      <c r="F16" s="57"/>
      <c r="G16" s="57"/>
      <c r="H16" s="57"/>
      <c r="I16" s="57"/>
      <c r="J16" s="23" t="s">
        <v>190</v>
      </c>
      <c r="K16" s="59" t="s">
        <v>116</v>
      </c>
      <c r="L16" s="35" t="s">
        <v>117</v>
      </c>
      <c r="M16" s="60">
        <v>5.5</v>
      </c>
      <c r="N16" s="57"/>
      <c r="O16" s="57"/>
      <c r="P16" s="57"/>
      <c r="Q16" s="57"/>
      <c r="R16" s="57"/>
      <c r="S16" s="57"/>
      <c r="T16" s="46"/>
      <c r="U16" s="46"/>
      <c r="V16" s="46"/>
      <c r="W16" s="46"/>
      <c r="X16" s="46"/>
      <c r="Y16" s="46"/>
      <c r="Z16" s="46"/>
      <c r="AA16" s="46"/>
      <c r="AB16" s="46"/>
      <c r="AC16" s="57"/>
      <c r="AD16" s="57"/>
      <c r="AE16" s="57"/>
      <c r="AF16" s="57"/>
      <c r="AG16" s="57"/>
      <c r="AH16" s="57"/>
      <c r="AI16" s="57"/>
      <c r="AJ16" s="57"/>
    </row>
    <row r="17" spans="2:36" s="47" customFormat="1" ht="34.5" x14ac:dyDescent="0.3">
      <c r="B17" s="56" t="s">
        <v>118</v>
      </c>
      <c r="D17" s="57"/>
      <c r="E17" s="57"/>
      <c r="F17" s="57"/>
      <c r="G17" s="57"/>
      <c r="H17" s="57"/>
      <c r="I17" s="57"/>
      <c r="J17" s="23" t="s">
        <v>85</v>
      </c>
      <c r="K17" s="59" t="s">
        <v>191</v>
      </c>
      <c r="L17" s="35" t="s">
        <v>87</v>
      </c>
      <c r="M17" s="60">
        <v>80</v>
      </c>
      <c r="N17" s="57"/>
      <c r="O17" s="57"/>
      <c r="P17" s="57"/>
      <c r="Q17" s="57"/>
      <c r="R17" s="57"/>
      <c r="S17" s="57"/>
      <c r="T17" s="46"/>
      <c r="U17" s="46"/>
      <c r="V17" s="46"/>
      <c r="W17" s="46"/>
      <c r="X17" s="46"/>
      <c r="Y17" s="46"/>
      <c r="Z17" s="46"/>
      <c r="AA17" s="46"/>
      <c r="AB17" s="46"/>
      <c r="AC17" s="57"/>
      <c r="AD17" s="57"/>
      <c r="AE17" s="57"/>
      <c r="AF17" s="57"/>
      <c r="AG17" s="57"/>
      <c r="AH17" s="57"/>
      <c r="AI17" s="57"/>
      <c r="AJ17" s="57"/>
    </row>
    <row r="18" spans="2:36" s="47" customFormat="1" ht="34.5" x14ac:dyDescent="0.3">
      <c r="B18" s="56" t="s">
        <v>118</v>
      </c>
      <c r="D18" s="57"/>
      <c r="E18" s="57"/>
      <c r="F18" s="57"/>
      <c r="G18" s="57"/>
      <c r="H18" s="57"/>
      <c r="I18" s="57"/>
      <c r="J18" s="23" t="s">
        <v>192</v>
      </c>
      <c r="K18" s="59" t="s">
        <v>193</v>
      </c>
      <c r="L18" s="35" t="s">
        <v>98</v>
      </c>
      <c r="M18" s="60">
        <v>80</v>
      </c>
      <c r="N18" s="57"/>
      <c r="O18" s="57"/>
      <c r="P18" s="57"/>
      <c r="Q18" s="57"/>
      <c r="R18" s="57"/>
      <c r="S18" s="57"/>
      <c r="T18" s="46"/>
      <c r="U18" s="46"/>
      <c r="V18" s="46"/>
      <c r="W18" s="46"/>
      <c r="X18" s="46"/>
      <c r="Y18" s="46"/>
      <c r="Z18" s="46"/>
      <c r="AA18" s="46"/>
      <c r="AB18" s="46"/>
      <c r="AC18" s="57"/>
      <c r="AD18" s="57"/>
      <c r="AE18" s="57"/>
      <c r="AF18" s="57"/>
      <c r="AG18" s="57"/>
      <c r="AH18" s="57"/>
      <c r="AI18" s="57"/>
      <c r="AJ18" s="57"/>
    </row>
    <row r="19" spans="2:36" s="47" customFormat="1" ht="23" x14ac:dyDescent="0.3">
      <c r="B19" s="56" t="s">
        <v>118</v>
      </c>
      <c r="D19" s="57"/>
      <c r="E19" s="57"/>
      <c r="F19" s="57"/>
      <c r="G19" s="57"/>
      <c r="H19" s="57"/>
      <c r="I19" s="57"/>
      <c r="J19" s="23" t="s">
        <v>99</v>
      </c>
      <c r="K19" s="59" t="s">
        <v>194</v>
      </c>
      <c r="L19" s="35" t="s">
        <v>195</v>
      </c>
      <c r="M19" s="60">
        <v>80</v>
      </c>
      <c r="N19" s="57"/>
      <c r="O19" s="57"/>
      <c r="P19" s="57"/>
      <c r="Q19" s="57"/>
      <c r="R19" s="57"/>
      <c r="S19" s="57"/>
      <c r="T19" s="46"/>
      <c r="U19" s="46"/>
      <c r="V19" s="46"/>
      <c r="W19" s="46"/>
      <c r="X19" s="46"/>
      <c r="Y19" s="46"/>
      <c r="Z19" s="46"/>
      <c r="AA19" s="46"/>
      <c r="AB19" s="46"/>
      <c r="AC19" s="57"/>
      <c r="AD19" s="57"/>
      <c r="AE19" s="57"/>
      <c r="AF19" s="57"/>
      <c r="AG19" s="57"/>
      <c r="AH19" s="57"/>
      <c r="AI19" s="57"/>
      <c r="AJ19" s="57"/>
    </row>
    <row r="20" spans="2:36" s="47" customFormat="1" ht="14" x14ac:dyDescent="0.3">
      <c r="B20" s="56" t="s">
        <v>118</v>
      </c>
      <c r="D20" s="57"/>
      <c r="E20" s="57"/>
      <c r="F20" s="57"/>
      <c r="G20" s="57"/>
      <c r="H20" s="57"/>
      <c r="I20" s="57"/>
      <c r="J20" s="23" t="s">
        <v>196</v>
      </c>
      <c r="K20" s="59" t="s">
        <v>197</v>
      </c>
      <c r="L20" s="35" t="s">
        <v>101</v>
      </c>
      <c r="M20" s="60">
        <v>1</v>
      </c>
      <c r="N20" s="57"/>
      <c r="O20" s="57"/>
      <c r="P20" s="57"/>
      <c r="Q20" s="57"/>
      <c r="R20" s="57"/>
      <c r="S20" s="57"/>
      <c r="T20" s="46"/>
      <c r="U20" s="46"/>
      <c r="V20" s="46"/>
      <c r="W20" s="46"/>
      <c r="X20" s="46"/>
      <c r="Y20" s="46"/>
      <c r="Z20" s="46"/>
      <c r="AA20" s="46"/>
      <c r="AB20" s="46"/>
      <c r="AC20" s="57"/>
      <c r="AD20" s="57"/>
      <c r="AE20" s="57"/>
      <c r="AF20" s="57"/>
      <c r="AG20" s="57"/>
      <c r="AH20" s="57"/>
      <c r="AI20" s="57"/>
      <c r="AJ20" s="57"/>
    </row>
    <row r="21" spans="2:36" s="47" customFormat="1" ht="46" x14ac:dyDescent="0.3">
      <c r="B21" s="56" t="s">
        <v>118</v>
      </c>
      <c r="C21" s="62"/>
      <c r="D21" s="57"/>
      <c r="E21" s="57"/>
      <c r="F21" s="57"/>
      <c r="G21" s="57"/>
      <c r="H21" s="57"/>
      <c r="I21" s="57"/>
      <c r="J21" s="23" t="s">
        <v>104</v>
      </c>
      <c r="K21" s="63" t="s">
        <v>198</v>
      </c>
      <c r="L21" s="35" t="s">
        <v>106</v>
      </c>
      <c r="M21" s="34">
        <v>14</v>
      </c>
      <c r="N21" s="57"/>
      <c r="O21" s="57"/>
      <c r="P21" s="57"/>
      <c r="Q21" s="57"/>
      <c r="R21" s="57"/>
      <c r="S21" s="57"/>
      <c r="T21" s="53"/>
      <c r="U21" s="46"/>
      <c r="V21" s="46"/>
      <c r="W21" s="46"/>
      <c r="X21" s="46"/>
      <c r="Y21" s="46"/>
      <c r="Z21" s="46"/>
      <c r="AA21" s="46"/>
      <c r="AB21" s="46"/>
      <c r="AC21" s="57"/>
      <c r="AD21" s="57"/>
      <c r="AE21" s="57"/>
      <c r="AF21" s="57"/>
      <c r="AG21" s="57"/>
      <c r="AH21" s="57"/>
      <c r="AI21" s="57"/>
      <c r="AJ21" s="57"/>
    </row>
    <row r="22" spans="2:36" s="29" customFormat="1" ht="77.25" customHeight="1" x14ac:dyDescent="0.35">
      <c r="B22" s="54" t="s">
        <v>121</v>
      </c>
      <c r="C22" s="31" t="s">
        <v>199</v>
      </c>
      <c r="D22" s="64" t="s">
        <v>180</v>
      </c>
      <c r="E22" s="31" t="s">
        <v>181</v>
      </c>
      <c r="F22" s="63" t="s">
        <v>200</v>
      </c>
      <c r="G22" s="31" t="s">
        <v>83</v>
      </c>
      <c r="H22" s="32" t="s">
        <v>84</v>
      </c>
      <c r="I22" s="32" t="s">
        <v>84</v>
      </c>
      <c r="J22" s="65" t="s">
        <v>108</v>
      </c>
      <c r="K22" s="66" t="s">
        <v>109</v>
      </c>
      <c r="L22" s="66" t="s">
        <v>87</v>
      </c>
      <c r="M22" s="60">
        <v>938</v>
      </c>
      <c r="N22" s="32" t="s">
        <v>88</v>
      </c>
      <c r="O22" s="31" t="s">
        <v>122</v>
      </c>
      <c r="P22" s="31" t="s">
        <v>90</v>
      </c>
      <c r="Q22" s="31" t="s">
        <v>91</v>
      </c>
      <c r="R22" s="31" t="s">
        <v>92</v>
      </c>
      <c r="S22" s="31" t="s">
        <v>93</v>
      </c>
      <c r="T22" s="37">
        <f>U22+U25</f>
        <v>1178797.5</v>
      </c>
      <c r="U22" s="37">
        <f>V22</f>
        <v>1000000</v>
      </c>
      <c r="V22" s="37">
        <v>1000000</v>
      </c>
      <c r="W22" s="37"/>
      <c r="X22" s="37"/>
      <c r="Y22" s="37"/>
      <c r="Z22" s="37"/>
      <c r="AA22" s="37"/>
      <c r="AB22" s="37">
        <v>176471</v>
      </c>
      <c r="AC22" s="32" t="s">
        <v>95</v>
      </c>
      <c r="AD22" s="32"/>
      <c r="AE22" s="55">
        <f>V22</f>
        <v>1000000</v>
      </c>
      <c r="AF22" s="32"/>
      <c r="AG22" s="32"/>
      <c r="AH22" s="38">
        <v>45352</v>
      </c>
      <c r="AI22" s="38">
        <v>45443</v>
      </c>
      <c r="AJ22" s="124">
        <v>45363</v>
      </c>
    </row>
    <row r="23" spans="2:36" s="47" customFormat="1" ht="34.5" x14ac:dyDescent="0.3">
      <c r="B23" s="67" t="s">
        <v>121</v>
      </c>
      <c r="C23" s="57"/>
      <c r="D23" s="57"/>
      <c r="E23" s="57"/>
      <c r="F23" s="68"/>
      <c r="G23" s="57"/>
      <c r="H23" s="57"/>
      <c r="I23" s="57"/>
      <c r="J23" s="65" t="s">
        <v>111</v>
      </c>
      <c r="K23" s="66" t="s">
        <v>131</v>
      </c>
      <c r="L23" s="66" t="s">
        <v>98</v>
      </c>
      <c r="M23" s="60">
        <v>938</v>
      </c>
      <c r="N23" s="57"/>
      <c r="O23" s="57"/>
      <c r="P23" s="57"/>
      <c r="Q23" s="57"/>
      <c r="R23" s="57"/>
      <c r="S23" s="57"/>
      <c r="T23" s="46"/>
      <c r="U23" s="46"/>
      <c r="V23" s="46"/>
      <c r="W23" s="46"/>
      <c r="X23" s="46"/>
      <c r="Y23" s="46"/>
      <c r="Z23" s="46"/>
      <c r="AA23" s="46"/>
      <c r="AB23" s="46"/>
      <c r="AC23" s="57"/>
      <c r="AD23" s="57"/>
      <c r="AE23" s="57"/>
      <c r="AF23" s="57"/>
      <c r="AG23" s="57"/>
      <c r="AH23" s="69"/>
      <c r="AI23" s="69"/>
      <c r="AJ23" s="57"/>
    </row>
    <row r="24" spans="2:36" s="47" customFormat="1" ht="34.5" x14ac:dyDescent="0.3">
      <c r="B24" s="67" t="s">
        <v>121</v>
      </c>
      <c r="C24" s="57"/>
      <c r="D24" s="49"/>
      <c r="E24" s="49"/>
      <c r="F24" s="70"/>
      <c r="G24" s="49"/>
      <c r="H24" s="49"/>
      <c r="I24" s="49"/>
      <c r="J24" s="65" t="s">
        <v>201</v>
      </c>
      <c r="K24" s="66" t="s">
        <v>127</v>
      </c>
      <c r="L24" s="66" t="s">
        <v>106</v>
      </c>
      <c r="M24" s="60">
        <v>938</v>
      </c>
      <c r="N24" s="49"/>
      <c r="O24" s="49"/>
      <c r="P24" s="57"/>
      <c r="Q24" s="57"/>
      <c r="R24" s="57"/>
      <c r="S24" s="57"/>
      <c r="T24" s="46"/>
      <c r="U24" s="53"/>
      <c r="V24" s="53"/>
      <c r="W24" s="53"/>
      <c r="X24" s="53"/>
      <c r="Y24" s="53"/>
      <c r="Z24" s="53"/>
      <c r="AA24" s="53"/>
      <c r="AB24" s="53"/>
      <c r="AC24" s="57"/>
      <c r="AD24" s="49"/>
      <c r="AE24" s="49"/>
      <c r="AF24" s="49"/>
      <c r="AG24" s="49"/>
      <c r="AH24" s="69"/>
      <c r="AI24" s="69"/>
      <c r="AJ24" s="57"/>
    </row>
    <row r="25" spans="2:36" s="47" customFormat="1" ht="63.75" customHeight="1" x14ac:dyDescent="0.3">
      <c r="B25" s="67" t="s">
        <v>121</v>
      </c>
      <c r="C25" s="57"/>
      <c r="D25" s="64" t="s">
        <v>180</v>
      </c>
      <c r="E25" s="31" t="s">
        <v>181</v>
      </c>
      <c r="F25" s="68" t="s">
        <v>202</v>
      </c>
      <c r="G25" s="71" t="s">
        <v>83</v>
      </c>
      <c r="H25" s="61" t="s">
        <v>84</v>
      </c>
      <c r="I25" s="61" t="s">
        <v>84</v>
      </c>
      <c r="J25" s="72" t="s">
        <v>108</v>
      </c>
      <c r="K25" s="68" t="s">
        <v>109</v>
      </c>
      <c r="L25" s="68" t="s">
        <v>87</v>
      </c>
      <c r="M25" s="73">
        <v>550</v>
      </c>
      <c r="N25" s="61" t="s">
        <v>88</v>
      </c>
      <c r="O25" s="71" t="s">
        <v>110</v>
      </c>
      <c r="P25" s="31" t="s">
        <v>90</v>
      </c>
      <c r="Q25" s="31" t="s">
        <v>91</v>
      </c>
      <c r="R25" s="31" t="s">
        <v>92</v>
      </c>
      <c r="S25" s="31" t="s">
        <v>93</v>
      </c>
      <c r="T25" s="46"/>
      <c r="U25" s="43">
        <f>V25</f>
        <v>178797.5</v>
      </c>
      <c r="V25" s="43">
        <v>178797.5</v>
      </c>
      <c r="W25" s="43"/>
      <c r="X25" s="43"/>
      <c r="Y25" s="43"/>
      <c r="Z25" s="43"/>
      <c r="AA25" s="43"/>
      <c r="AB25" s="43">
        <v>31552.5</v>
      </c>
      <c r="AC25" s="32" t="s">
        <v>95</v>
      </c>
      <c r="AD25" s="57"/>
      <c r="AE25" s="74">
        <f>V25</f>
        <v>178797.5</v>
      </c>
      <c r="AF25" s="57"/>
      <c r="AG25" s="57"/>
      <c r="AH25" s="69"/>
      <c r="AI25" s="69"/>
      <c r="AJ25" s="57"/>
    </row>
    <row r="26" spans="2:36" s="47" customFormat="1" ht="34.5" x14ac:dyDescent="0.3">
      <c r="B26" s="67" t="s">
        <v>121</v>
      </c>
      <c r="C26" s="57"/>
      <c r="D26" s="57"/>
      <c r="E26" s="57"/>
      <c r="F26" s="68"/>
      <c r="G26" s="57"/>
      <c r="H26" s="57"/>
      <c r="I26" s="57"/>
      <c r="J26" s="72" t="s">
        <v>186</v>
      </c>
      <c r="K26" s="68" t="s">
        <v>112</v>
      </c>
      <c r="L26" s="68" t="s">
        <v>98</v>
      </c>
      <c r="M26" s="73">
        <v>550</v>
      </c>
      <c r="N26" s="61"/>
      <c r="O26" s="57"/>
      <c r="P26" s="57"/>
      <c r="Q26" s="57"/>
      <c r="R26" s="57"/>
      <c r="S26" s="57"/>
      <c r="T26" s="46"/>
      <c r="U26" s="46"/>
      <c r="V26" s="46"/>
      <c r="W26" s="46"/>
      <c r="X26" s="46"/>
      <c r="Y26" s="46"/>
      <c r="Z26" s="46"/>
      <c r="AA26" s="46"/>
      <c r="AB26" s="46"/>
      <c r="AC26" s="57"/>
      <c r="AD26" s="57"/>
      <c r="AE26" s="57"/>
      <c r="AF26" s="57"/>
      <c r="AG26" s="57"/>
      <c r="AH26" s="69"/>
      <c r="AI26" s="69"/>
      <c r="AJ26" s="57"/>
    </row>
    <row r="27" spans="2:36" s="47" customFormat="1" ht="34.5" x14ac:dyDescent="0.3">
      <c r="B27" s="75" t="s">
        <v>121</v>
      </c>
      <c r="C27" s="49"/>
      <c r="D27" s="49"/>
      <c r="E27" s="49"/>
      <c r="F27" s="70"/>
      <c r="G27" s="49"/>
      <c r="H27" s="49"/>
      <c r="I27" s="49"/>
      <c r="J27" s="72" t="s">
        <v>126</v>
      </c>
      <c r="K27" s="68" t="s">
        <v>132</v>
      </c>
      <c r="L27" s="68" t="s">
        <v>106</v>
      </c>
      <c r="M27" s="73">
        <v>400</v>
      </c>
      <c r="N27" s="76"/>
      <c r="O27" s="49"/>
      <c r="P27" s="49"/>
      <c r="Q27" s="49"/>
      <c r="R27" s="49"/>
      <c r="S27" s="49"/>
      <c r="T27" s="53"/>
      <c r="U27" s="53"/>
      <c r="V27" s="53"/>
      <c r="W27" s="53"/>
      <c r="X27" s="53"/>
      <c r="Y27" s="53"/>
      <c r="Z27" s="53"/>
      <c r="AA27" s="53"/>
      <c r="AB27" s="53"/>
      <c r="AC27" s="49"/>
      <c r="AD27" s="49"/>
      <c r="AE27" s="49"/>
      <c r="AF27" s="49"/>
      <c r="AG27" s="49"/>
      <c r="AH27" s="77"/>
      <c r="AI27" s="77"/>
      <c r="AJ27" s="49"/>
    </row>
    <row r="28" spans="2:36" s="47" customFormat="1" ht="90.75" customHeight="1" x14ac:dyDescent="0.3">
      <c r="B28" s="54" t="s">
        <v>123</v>
      </c>
      <c r="C28" s="31" t="s">
        <v>135</v>
      </c>
      <c r="D28" s="64" t="s">
        <v>180</v>
      </c>
      <c r="E28" s="31" t="s">
        <v>181</v>
      </c>
      <c r="F28" s="63" t="s">
        <v>203</v>
      </c>
      <c r="G28" s="31" t="s">
        <v>83</v>
      </c>
      <c r="H28" s="32" t="s">
        <v>84</v>
      </c>
      <c r="I28" s="32" t="s">
        <v>84</v>
      </c>
      <c r="J28" s="22" t="s">
        <v>108</v>
      </c>
      <c r="K28" s="59" t="s">
        <v>109</v>
      </c>
      <c r="L28" s="59" t="s">
        <v>87</v>
      </c>
      <c r="M28" s="78">
        <v>280</v>
      </c>
      <c r="N28" s="32" t="s">
        <v>88</v>
      </c>
      <c r="O28" s="31" t="s">
        <v>120</v>
      </c>
      <c r="P28" s="31" t="s">
        <v>90</v>
      </c>
      <c r="Q28" s="31" t="s">
        <v>91</v>
      </c>
      <c r="R28" s="31" t="s">
        <v>92</v>
      </c>
      <c r="S28" s="31" t="s">
        <v>93</v>
      </c>
      <c r="T28" s="37">
        <f>U28</f>
        <v>500000</v>
      </c>
      <c r="U28" s="37">
        <f>V28</f>
        <v>500000</v>
      </c>
      <c r="V28" s="37">
        <v>500000</v>
      </c>
      <c r="W28" s="37"/>
      <c r="X28" s="37"/>
      <c r="Y28" s="37"/>
      <c r="Z28" s="37"/>
      <c r="AA28" s="37"/>
      <c r="AB28" s="37">
        <v>88236</v>
      </c>
      <c r="AC28" s="32" t="s">
        <v>95</v>
      </c>
      <c r="AD28" s="79"/>
      <c r="AE28" s="55">
        <f>V28</f>
        <v>500000</v>
      </c>
      <c r="AF28" s="79"/>
      <c r="AG28" s="79"/>
      <c r="AH28" s="80" t="s">
        <v>204</v>
      </c>
      <c r="AI28" s="81" t="s">
        <v>205</v>
      </c>
      <c r="AJ28" s="124">
        <v>45363</v>
      </c>
    </row>
    <row r="29" spans="2:36" s="47" customFormat="1" ht="34.5" x14ac:dyDescent="0.3">
      <c r="B29" s="67" t="s">
        <v>123</v>
      </c>
      <c r="C29" s="57"/>
      <c r="D29" s="57"/>
      <c r="E29" s="57"/>
      <c r="F29" s="57"/>
      <c r="G29" s="57"/>
      <c r="H29" s="57"/>
      <c r="I29" s="57"/>
      <c r="J29" s="22" t="s">
        <v>111</v>
      </c>
      <c r="K29" s="59" t="s">
        <v>131</v>
      </c>
      <c r="L29" s="59" t="s">
        <v>98</v>
      </c>
      <c r="M29" s="78">
        <v>280</v>
      </c>
      <c r="N29" s="57"/>
      <c r="O29" s="57"/>
      <c r="P29" s="57"/>
      <c r="Q29" s="57"/>
      <c r="R29" s="57"/>
      <c r="S29" s="57"/>
      <c r="T29" s="46"/>
      <c r="U29" s="46"/>
      <c r="V29" s="46"/>
      <c r="W29" s="46"/>
      <c r="X29" s="46"/>
      <c r="Y29" s="46"/>
      <c r="Z29" s="46"/>
      <c r="AA29" s="46"/>
      <c r="AB29" s="46"/>
      <c r="AC29" s="57"/>
      <c r="AD29" s="57"/>
      <c r="AE29" s="57"/>
      <c r="AF29" s="57"/>
      <c r="AG29" s="57"/>
      <c r="AH29" s="57"/>
      <c r="AI29" s="57"/>
      <c r="AJ29" s="57"/>
    </row>
    <row r="30" spans="2:36" s="47" customFormat="1" ht="34.5" x14ac:dyDescent="0.3">
      <c r="B30" s="75" t="s">
        <v>123</v>
      </c>
      <c r="C30" s="49"/>
      <c r="D30" s="49"/>
      <c r="E30" s="49"/>
      <c r="F30" s="49"/>
      <c r="G30" s="49"/>
      <c r="H30" s="49"/>
      <c r="I30" s="49"/>
      <c r="J30" s="22" t="s">
        <v>126</v>
      </c>
      <c r="K30" s="59" t="s">
        <v>132</v>
      </c>
      <c r="L30" s="59" t="s">
        <v>106</v>
      </c>
      <c r="M30" s="78">
        <v>280</v>
      </c>
      <c r="N30" s="49"/>
      <c r="O30" s="49"/>
      <c r="P30" s="49"/>
      <c r="Q30" s="49"/>
      <c r="R30" s="49"/>
      <c r="S30" s="49"/>
      <c r="T30" s="53"/>
      <c r="U30" s="53"/>
      <c r="V30" s="53"/>
      <c r="W30" s="53"/>
      <c r="X30" s="53"/>
      <c r="Y30" s="53"/>
      <c r="Z30" s="53"/>
      <c r="AA30" s="53"/>
      <c r="AB30" s="53"/>
      <c r="AC30" s="49"/>
      <c r="AD30" s="49"/>
      <c r="AE30" s="49"/>
      <c r="AF30" s="49"/>
      <c r="AG30" s="49"/>
      <c r="AH30" s="49"/>
      <c r="AI30" s="49"/>
      <c r="AJ30" s="49"/>
    </row>
    <row r="31" spans="2:36" s="47" customFormat="1" ht="83.25" customHeight="1" x14ac:dyDescent="0.3">
      <c r="B31" s="54" t="s">
        <v>128</v>
      </c>
      <c r="C31" s="82" t="s">
        <v>206</v>
      </c>
      <c r="D31" s="64" t="s">
        <v>187</v>
      </c>
      <c r="E31" s="31" t="s">
        <v>188</v>
      </c>
      <c r="F31" s="31" t="s">
        <v>207</v>
      </c>
      <c r="G31" s="31" t="s">
        <v>83</v>
      </c>
      <c r="H31" s="32" t="s">
        <v>84</v>
      </c>
      <c r="I31" s="32" t="s">
        <v>84</v>
      </c>
      <c r="J31" s="59" t="s">
        <v>108</v>
      </c>
      <c r="K31" s="83" t="s">
        <v>109</v>
      </c>
      <c r="L31" s="59" t="s">
        <v>87</v>
      </c>
      <c r="M31" s="78">
        <v>1700</v>
      </c>
      <c r="N31" s="32" t="s">
        <v>88</v>
      </c>
      <c r="O31" s="82" t="s">
        <v>137</v>
      </c>
      <c r="P31" s="31" t="s">
        <v>90</v>
      </c>
      <c r="Q31" s="31" t="s">
        <v>91</v>
      </c>
      <c r="R31" s="31" t="s">
        <v>92</v>
      </c>
      <c r="S31" s="31" t="s">
        <v>93</v>
      </c>
      <c r="T31" s="84">
        <f>U31+U37</f>
        <v>2405000</v>
      </c>
      <c r="U31" s="85">
        <f>V31</f>
        <v>1300000</v>
      </c>
      <c r="V31" s="84">
        <v>1300000</v>
      </c>
      <c r="W31" s="85"/>
      <c r="X31" s="84"/>
      <c r="Y31" s="85"/>
      <c r="Z31" s="84"/>
      <c r="AA31" s="85"/>
      <c r="AB31" s="84">
        <v>509813.57</v>
      </c>
      <c r="AC31" s="32" t="s">
        <v>95</v>
      </c>
      <c r="AD31" s="31"/>
      <c r="AE31" s="86">
        <f>U31</f>
        <v>1300000</v>
      </c>
      <c r="AF31" s="31"/>
      <c r="AG31" s="82"/>
      <c r="AH31" s="31" t="s">
        <v>208</v>
      </c>
      <c r="AI31" s="82" t="s">
        <v>209</v>
      </c>
      <c r="AJ31" s="110">
        <v>45364</v>
      </c>
    </row>
    <row r="32" spans="2:36" s="47" customFormat="1" ht="42" x14ac:dyDescent="0.3">
      <c r="B32" s="67" t="s">
        <v>128</v>
      </c>
      <c r="C32" s="82"/>
      <c r="D32" s="71"/>
      <c r="E32" s="82"/>
      <c r="F32" s="71"/>
      <c r="G32" s="82"/>
      <c r="H32" s="71"/>
      <c r="I32" s="82"/>
      <c r="J32" s="59" t="s">
        <v>111</v>
      </c>
      <c r="K32" s="83" t="s">
        <v>112</v>
      </c>
      <c r="L32" s="59" t="s">
        <v>98</v>
      </c>
      <c r="M32" s="78">
        <v>1700</v>
      </c>
      <c r="N32" s="71"/>
      <c r="O32" s="82"/>
      <c r="P32" s="71"/>
      <c r="Q32" s="82"/>
      <c r="R32" s="71"/>
      <c r="S32" s="82"/>
      <c r="T32" s="44"/>
      <c r="U32" s="85"/>
      <c r="V32" s="44"/>
      <c r="W32" s="85"/>
      <c r="X32" s="44"/>
      <c r="Y32" s="85"/>
      <c r="Z32" s="44"/>
      <c r="AA32" s="85"/>
      <c r="AB32" s="44"/>
      <c r="AC32" s="85"/>
      <c r="AD32" s="44"/>
      <c r="AE32" s="85"/>
      <c r="AF32" s="71"/>
      <c r="AG32" s="82"/>
      <c r="AH32" s="71"/>
      <c r="AI32" s="82"/>
      <c r="AJ32" s="71"/>
    </row>
    <row r="33" spans="2:36" s="47" customFormat="1" ht="39.75" customHeight="1" x14ac:dyDescent="0.3">
      <c r="B33" s="67" t="s">
        <v>128</v>
      </c>
      <c r="C33" s="82"/>
      <c r="D33" s="71"/>
      <c r="E33" s="82"/>
      <c r="F33" s="71"/>
      <c r="G33" s="82"/>
      <c r="H33" s="71"/>
      <c r="I33" s="82"/>
      <c r="J33" s="59" t="s">
        <v>113</v>
      </c>
      <c r="K33" s="83" t="s">
        <v>114</v>
      </c>
      <c r="L33" s="59" t="s">
        <v>101</v>
      </c>
      <c r="M33" s="78">
        <v>3</v>
      </c>
      <c r="N33" s="71"/>
      <c r="O33" s="82"/>
      <c r="P33" s="71"/>
      <c r="Q33" s="82"/>
      <c r="R33" s="71"/>
      <c r="S33" s="82"/>
      <c r="T33" s="44"/>
      <c r="U33" s="85"/>
      <c r="V33" s="44"/>
      <c r="W33" s="85"/>
      <c r="X33" s="44"/>
      <c r="Y33" s="85"/>
      <c r="Z33" s="44"/>
      <c r="AA33" s="85"/>
      <c r="AB33" s="44"/>
      <c r="AC33" s="82"/>
      <c r="AD33" s="71"/>
      <c r="AE33" s="82"/>
      <c r="AF33" s="71"/>
      <c r="AG33" s="82"/>
      <c r="AH33" s="71"/>
      <c r="AI33" s="82"/>
      <c r="AJ33" s="71"/>
    </row>
    <row r="34" spans="2:36" s="47" customFormat="1" ht="49.5" customHeight="1" x14ac:dyDescent="0.3">
      <c r="B34" s="67" t="s">
        <v>128</v>
      </c>
      <c r="C34" s="82"/>
      <c r="D34" s="71"/>
      <c r="E34" s="82"/>
      <c r="F34" s="71"/>
      <c r="G34" s="82"/>
      <c r="H34" s="71"/>
      <c r="I34" s="82"/>
      <c r="J34" s="59" t="s">
        <v>115</v>
      </c>
      <c r="K34" s="83" t="s">
        <v>116</v>
      </c>
      <c r="L34" s="59" t="s">
        <v>117</v>
      </c>
      <c r="M34" s="78">
        <v>26.7</v>
      </c>
      <c r="N34" s="71"/>
      <c r="O34" s="82"/>
      <c r="P34" s="71"/>
      <c r="Q34" s="82"/>
      <c r="R34" s="71"/>
      <c r="S34" s="82"/>
      <c r="T34" s="44"/>
      <c r="U34" s="85"/>
      <c r="V34" s="44"/>
      <c r="W34" s="85"/>
      <c r="X34" s="44"/>
      <c r="Y34" s="85"/>
      <c r="Z34" s="44"/>
      <c r="AA34" s="85"/>
      <c r="AB34" s="44"/>
      <c r="AC34" s="82"/>
      <c r="AD34" s="71"/>
      <c r="AE34" s="82"/>
      <c r="AF34" s="71"/>
      <c r="AG34" s="82"/>
      <c r="AH34" s="71"/>
      <c r="AI34" s="82"/>
      <c r="AJ34" s="71"/>
    </row>
    <row r="35" spans="2:36" s="47" customFormat="1" ht="14" x14ac:dyDescent="0.3">
      <c r="B35" s="67" t="s">
        <v>128</v>
      </c>
      <c r="C35" s="82"/>
      <c r="D35" s="71"/>
      <c r="E35" s="82"/>
      <c r="F35" s="71"/>
      <c r="G35" s="82"/>
      <c r="H35" s="71"/>
      <c r="I35" s="82"/>
      <c r="J35" s="59" t="s">
        <v>102</v>
      </c>
      <c r="K35" s="83" t="s">
        <v>103</v>
      </c>
      <c r="L35" s="59" t="s">
        <v>101</v>
      </c>
      <c r="M35" s="78">
        <v>1</v>
      </c>
      <c r="N35" s="71"/>
      <c r="O35" s="82"/>
      <c r="P35" s="71"/>
      <c r="Q35" s="82"/>
      <c r="R35" s="71"/>
      <c r="S35" s="82"/>
      <c r="T35" s="44"/>
      <c r="U35" s="85"/>
      <c r="V35" s="44"/>
      <c r="W35" s="85"/>
      <c r="X35" s="44"/>
      <c r="Y35" s="85"/>
      <c r="Z35" s="44"/>
      <c r="AA35" s="85"/>
      <c r="AB35" s="44"/>
      <c r="AC35" s="82"/>
      <c r="AD35" s="71"/>
      <c r="AE35" s="82"/>
      <c r="AF35" s="71"/>
      <c r="AG35" s="82"/>
      <c r="AH35" s="71"/>
      <c r="AI35" s="82"/>
      <c r="AJ35" s="71"/>
    </row>
    <row r="36" spans="2:36" s="47" customFormat="1" ht="44.25" customHeight="1" x14ac:dyDescent="0.3">
      <c r="B36" s="67" t="s">
        <v>128</v>
      </c>
      <c r="C36" s="82"/>
      <c r="D36" s="87"/>
      <c r="E36" s="88"/>
      <c r="F36" s="87"/>
      <c r="G36" s="88"/>
      <c r="H36" s="87"/>
      <c r="I36" s="88"/>
      <c r="J36" s="59" t="s">
        <v>104</v>
      </c>
      <c r="K36" s="83" t="s">
        <v>105</v>
      </c>
      <c r="L36" s="59" t="s">
        <v>106</v>
      </c>
      <c r="M36" s="78">
        <v>24</v>
      </c>
      <c r="N36" s="87"/>
      <c r="O36" s="89"/>
      <c r="P36" s="87"/>
      <c r="Q36" s="88"/>
      <c r="R36" s="87"/>
      <c r="S36" s="89"/>
      <c r="T36" s="44"/>
      <c r="U36" s="90"/>
      <c r="V36" s="91"/>
      <c r="W36" s="92"/>
      <c r="X36" s="91"/>
      <c r="Y36" s="92"/>
      <c r="Z36" s="91"/>
      <c r="AA36" s="92"/>
      <c r="AB36" s="91"/>
      <c r="AC36" s="88"/>
      <c r="AD36" s="87"/>
      <c r="AE36" s="88"/>
      <c r="AF36" s="87"/>
      <c r="AG36" s="89"/>
      <c r="AH36" s="71"/>
      <c r="AI36" s="82"/>
      <c r="AJ36" s="71"/>
    </row>
    <row r="37" spans="2:36" s="47" customFormat="1" ht="61.5" customHeight="1" x14ac:dyDescent="0.3">
      <c r="B37" s="67" t="s">
        <v>128</v>
      </c>
      <c r="C37" s="82"/>
      <c r="D37" s="64" t="s">
        <v>187</v>
      </c>
      <c r="E37" s="31" t="s">
        <v>188</v>
      </c>
      <c r="F37" s="71" t="s">
        <v>210</v>
      </c>
      <c r="G37" s="31" t="s">
        <v>83</v>
      </c>
      <c r="H37" s="32" t="s">
        <v>84</v>
      </c>
      <c r="I37" s="32" t="s">
        <v>84</v>
      </c>
      <c r="J37" s="59" t="s">
        <v>85</v>
      </c>
      <c r="K37" s="83" t="s">
        <v>86</v>
      </c>
      <c r="L37" s="59" t="s">
        <v>87</v>
      </c>
      <c r="M37" s="78">
        <v>97</v>
      </c>
      <c r="N37" s="32" t="s">
        <v>88</v>
      </c>
      <c r="O37" s="82" t="s">
        <v>89</v>
      </c>
      <c r="P37" s="31" t="s">
        <v>90</v>
      </c>
      <c r="Q37" s="31" t="s">
        <v>91</v>
      </c>
      <c r="R37" s="31" t="s">
        <v>92</v>
      </c>
      <c r="S37" s="31" t="s">
        <v>93</v>
      </c>
      <c r="T37" s="44"/>
      <c r="U37" s="85">
        <f>V37</f>
        <v>1105000</v>
      </c>
      <c r="V37" s="44">
        <v>1105000</v>
      </c>
      <c r="W37" s="85"/>
      <c r="X37" s="44"/>
      <c r="Y37" s="85"/>
      <c r="Z37" s="44"/>
      <c r="AA37" s="85"/>
      <c r="AB37" s="44">
        <v>195000</v>
      </c>
      <c r="AC37" s="32" t="s">
        <v>95</v>
      </c>
      <c r="AD37" s="71"/>
      <c r="AE37" s="86">
        <f>U37</f>
        <v>1105000</v>
      </c>
      <c r="AF37" s="71"/>
      <c r="AG37" s="82"/>
      <c r="AH37" s="71"/>
      <c r="AI37" s="82"/>
      <c r="AJ37" s="71"/>
    </row>
    <row r="38" spans="2:36" s="47" customFormat="1" ht="36.75" customHeight="1" x14ac:dyDescent="0.3">
      <c r="B38" s="67" t="s">
        <v>128</v>
      </c>
      <c r="C38" s="82"/>
      <c r="D38" s="71"/>
      <c r="E38" s="82"/>
      <c r="F38" s="71"/>
      <c r="G38" s="82"/>
      <c r="H38" s="71"/>
      <c r="I38" s="82"/>
      <c r="J38" s="59" t="s">
        <v>96</v>
      </c>
      <c r="K38" s="83" t="s">
        <v>97</v>
      </c>
      <c r="L38" s="59" t="s">
        <v>98</v>
      </c>
      <c r="M38" s="78">
        <v>97</v>
      </c>
      <c r="N38" s="71"/>
      <c r="O38" s="82"/>
      <c r="P38" s="71"/>
      <c r="Q38" s="82"/>
      <c r="R38" s="71"/>
      <c r="S38" s="82"/>
      <c r="T38" s="44"/>
      <c r="U38" s="85"/>
      <c r="V38" s="44"/>
      <c r="W38" s="85"/>
      <c r="X38" s="44"/>
      <c r="Y38" s="85"/>
      <c r="Z38" s="44"/>
      <c r="AA38" s="85"/>
      <c r="AB38" s="44"/>
      <c r="AC38" s="82"/>
      <c r="AD38" s="71"/>
      <c r="AE38" s="82"/>
      <c r="AF38" s="71"/>
      <c r="AG38" s="82"/>
      <c r="AH38" s="71"/>
      <c r="AI38" s="82"/>
      <c r="AJ38" s="71"/>
    </row>
    <row r="39" spans="2:36" s="47" customFormat="1" ht="28" x14ac:dyDescent="0.3">
      <c r="B39" s="67" t="s">
        <v>128</v>
      </c>
      <c r="C39" s="82"/>
      <c r="D39" s="71"/>
      <c r="E39" s="82"/>
      <c r="F39" s="71"/>
      <c r="G39" s="82"/>
      <c r="H39" s="71"/>
      <c r="I39" s="82"/>
      <c r="J39" s="59" t="s">
        <v>99</v>
      </c>
      <c r="K39" s="83" t="s">
        <v>100</v>
      </c>
      <c r="L39" s="59" t="s">
        <v>101</v>
      </c>
      <c r="M39" s="78">
        <v>97</v>
      </c>
      <c r="N39" s="71"/>
      <c r="O39" s="82"/>
      <c r="P39" s="71"/>
      <c r="Q39" s="82"/>
      <c r="R39" s="71"/>
      <c r="S39" s="82"/>
      <c r="T39" s="44"/>
      <c r="U39" s="85"/>
      <c r="V39" s="44"/>
      <c r="W39" s="85"/>
      <c r="X39" s="44"/>
      <c r="Y39" s="85"/>
      <c r="Z39" s="44"/>
      <c r="AA39" s="85"/>
      <c r="AB39" s="44"/>
      <c r="AC39" s="82"/>
      <c r="AD39" s="71"/>
      <c r="AE39" s="82"/>
      <c r="AF39" s="71"/>
      <c r="AG39" s="82"/>
      <c r="AH39" s="71"/>
      <c r="AI39" s="82"/>
      <c r="AJ39" s="71"/>
    </row>
    <row r="40" spans="2:36" s="47" customFormat="1" ht="14" x14ac:dyDescent="0.3">
      <c r="B40" s="67" t="s">
        <v>128</v>
      </c>
      <c r="C40" s="82"/>
      <c r="D40" s="71"/>
      <c r="E40" s="82"/>
      <c r="F40" s="71"/>
      <c r="G40" s="82"/>
      <c r="H40" s="71"/>
      <c r="I40" s="82"/>
      <c r="J40" s="59" t="s">
        <v>102</v>
      </c>
      <c r="K40" s="83" t="s">
        <v>103</v>
      </c>
      <c r="L40" s="59" t="s">
        <v>101</v>
      </c>
      <c r="M40" s="78">
        <v>1</v>
      </c>
      <c r="N40" s="71"/>
      <c r="O40" s="82"/>
      <c r="P40" s="71"/>
      <c r="Q40" s="82"/>
      <c r="R40" s="71"/>
      <c r="S40" s="82"/>
      <c r="T40" s="44"/>
      <c r="U40" s="85"/>
      <c r="V40" s="44"/>
      <c r="W40" s="85"/>
      <c r="X40" s="44"/>
      <c r="Y40" s="85"/>
      <c r="Z40" s="44"/>
      <c r="AA40" s="85"/>
      <c r="AB40" s="44"/>
      <c r="AC40" s="82"/>
      <c r="AD40" s="71"/>
      <c r="AE40" s="82"/>
      <c r="AF40" s="71"/>
      <c r="AG40" s="82"/>
      <c r="AH40" s="71"/>
      <c r="AI40" s="82"/>
      <c r="AJ40" s="71"/>
    </row>
    <row r="41" spans="2:36" s="47" customFormat="1" ht="42.75" customHeight="1" x14ac:dyDescent="0.3">
      <c r="B41" s="75" t="s">
        <v>128</v>
      </c>
      <c r="C41" s="89"/>
      <c r="D41" s="87"/>
      <c r="E41" s="88"/>
      <c r="F41" s="87"/>
      <c r="G41" s="88"/>
      <c r="H41" s="87"/>
      <c r="I41" s="89"/>
      <c r="J41" s="59" t="s">
        <v>104</v>
      </c>
      <c r="K41" s="83" t="s">
        <v>105</v>
      </c>
      <c r="L41" s="59" t="s">
        <v>106</v>
      </c>
      <c r="M41" s="78">
        <v>38</v>
      </c>
      <c r="N41" s="87"/>
      <c r="O41" s="88"/>
      <c r="P41" s="87"/>
      <c r="Q41" s="88"/>
      <c r="R41" s="87"/>
      <c r="S41" s="88"/>
      <c r="T41" s="91"/>
      <c r="U41" s="92"/>
      <c r="V41" s="91"/>
      <c r="W41" s="92"/>
      <c r="X41" s="91"/>
      <c r="Y41" s="92"/>
      <c r="Z41" s="91"/>
      <c r="AA41" s="92"/>
      <c r="AB41" s="91"/>
      <c r="AC41" s="88"/>
      <c r="AD41" s="87"/>
      <c r="AE41" s="88"/>
      <c r="AF41" s="87"/>
      <c r="AG41" s="89"/>
      <c r="AH41" s="87"/>
      <c r="AI41" s="88"/>
      <c r="AJ41" s="87"/>
    </row>
    <row r="42" spans="2:36" s="47" customFormat="1" ht="79.5" customHeight="1" x14ac:dyDescent="0.3">
      <c r="B42" s="54" t="s">
        <v>133</v>
      </c>
      <c r="C42" s="82" t="s">
        <v>211</v>
      </c>
      <c r="D42" s="64" t="s">
        <v>187</v>
      </c>
      <c r="E42" s="31" t="s">
        <v>188</v>
      </c>
      <c r="F42" s="71" t="s">
        <v>212</v>
      </c>
      <c r="G42" s="31" t="s">
        <v>83</v>
      </c>
      <c r="H42" s="32" t="s">
        <v>84</v>
      </c>
      <c r="I42" s="32" t="s">
        <v>84</v>
      </c>
      <c r="J42" s="59" t="s">
        <v>108</v>
      </c>
      <c r="K42" s="83" t="s">
        <v>109</v>
      </c>
      <c r="L42" s="59" t="s">
        <v>87</v>
      </c>
      <c r="M42" s="78">
        <v>1500</v>
      </c>
      <c r="N42" s="32" t="s">
        <v>88</v>
      </c>
      <c r="O42" s="82" t="s">
        <v>122</v>
      </c>
      <c r="P42" s="31" t="s">
        <v>90</v>
      </c>
      <c r="Q42" s="31" t="s">
        <v>91</v>
      </c>
      <c r="R42" s="31" t="s">
        <v>92</v>
      </c>
      <c r="S42" s="31" t="s">
        <v>93</v>
      </c>
      <c r="T42" s="44">
        <f>U42</f>
        <v>1500000</v>
      </c>
      <c r="U42" s="85">
        <f>V42</f>
        <v>1500000</v>
      </c>
      <c r="V42" s="44">
        <v>1500000</v>
      </c>
      <c r="W42" s="85"/>
      <c r="X42" s="44"/>
      <c r="Y42" s="85"/>
      <c r="Z42" s="44"/>
      <c r="AA42" s="85"/>
      <c r="AB42" s="44">
        <v>264706</v>
      </c>
      <c r="AC42" s="32" t="s">
        <v>95</v>
      </c>
      <c r="AD42" s="71"/>
      <c r="AE42" s="86">
        <f>U42</f>
        <v>1500000</v>
      </c>
      <c r="AF42" s="71"/>
      <c r="AG42" s="82"/>
      <c r="AH42" s="71" t="s">
        <v>213</v>
      </c>
      <c r="AI42" s="82" t="s">
        <v>214</v>
      </c>
      <c r="AJ42" s="111">
        <v>45463</v>
      </c>
    </row>
    <row r="43" spans="2:36" s="47" customFormat="1" ht="42" x14ac:dyDescent="0.3">
      <c r="B43" s="67" t="s">
        <v>133</v>
      </c>
      <c r="C43" s="82"/>
      <c r="D43" s="71"/>
      <c r="E43" s="82"/>
      <c r="F43" s="71"/>
      <c r="G43" s="82"/>
      <c r="H43" s="71"/>
      <c r="I43" s="82"/>
      <c r="J43" s="59" t="s">
        <v>111</v>
      </c>
      <c r="K43" s="83" t="s">
        <v>112</v>
      </c>
      <c r="L43" s="59" t="s">
        <v>98</v>
      </c>
      <c r="M43" s="78">
        <v>1500</v>
      </c>
      <c r="N43" s="71"/>
      <c r="O43" s="82"/>
      <c r="P43" s="71"/>
      <c r="Q43" s="82"/>
      <c r="R43" s="71"/>
      <c r="S43" s="82"/>
      <c r="T43" s="44"/>
      <c r="U43" s="85"/>
      <c r="V43" s="44"/>
      <c r="W43" s="85"/>
      <c r="X43" s="44"/>
      <c r="Y43" s="85"/>
      <c r="Z43" s="44"/>
      <c r="AA43" s="85"/>
      <c r="AB43" s="44"/>
      <c r="AC43" s="82"/>
      <c r="AD43" s="71"/>
      <c r="AE43" s="82"/>
      <c r="AF43" s="71"/>
      <c r="AG43" s="82"/>
      <c r="AH43" s="71"/>
      <c r="AI43" s="82"/>
      <c r="AJ43" s="71"/>
    </row>
    <row r="44" spans="2:36" s="47" customFormat="1" ht="36" customHeight="1" x14ac:dyDescent="0.3">
      <c r="B44" s="67" t="s">
        <v>133</v>
      </c>
      <c r="C44" s="82"/>
      <c r="D44" s="71"/>
      <c r="E44" s="82"/>
      <c r="F44" s="71"/>
      <c r="G44" s="82"/>
      <c r="H44" s="71"/>
      <c r="I44" s="82"/>
      <c r="J44" s="59" t="s">
        <v>113</v>
      </c>
      <c r="K44" s="83" t="s">
        <v>114</v>
      </c>
      <c r="L44" s="59" t="s">
        <v>101</v>
      </c>
      <c r="M44" s="78">
        <v>2</v>
      </c>
      <c r="N44" s="71"/>
      <c r="O44" s="82"/>
      <c r="P44" s="71"/>
      <c r="Q44" s="82"/>
      <c r="R44" s="71"/>
      <c r="S44" s="82"/>
      <c r="T44" s="44"/>
      <c r="U44" s="85"/>
      <c r="V44" s="44"/>
      <c r="W44" s="85"/>
      <c r="X44" s="44"/>
      <c r="Y44" s="85"/>
      <c r="Z44" s="44"/>
      <c r="AA44" s="85"/>
      <c r="AB44" s="44"/>
      <c r="AC44" s="82"/>
      <c r="AD44" s="71"/>
      <c r="AE44" s="82"/>
      <c r="AF44" s="71"/>
      <c r="AG44" s="82"/>
      <c r="AH44" s="71"/>
      <c r="AI44" s="82"/>
      <c r="AJ44" s="71"/>
    </row>
    <row r="45" spans="2:36" s="47" customFormat="1" ht="39" customHeight="1" x14ac:dyDescent="0.3">
      <c r="B45" s="67" t="s">
        <v>133</v>
      </c>
      <c r="C45" s="82"/>
      <c r="D45" s="71"/>
      <c r="E45" s="82"/>
      <c r="F45" s="71"/>
      <c r="G45" s="82"/>
      <c r="H45" s="71"/>
      <c r="I45" s="82"/>
      <c r="J45" s="59" t="s">
        <v>115</v>
      </c>
      <c r="K45" s="83" t="s">
        <v>116</v>
      </c>
      <c r="L45" s="59" t="s">
        <v>117</v>
      </c>
      <c r="M45" s="78">
        <v>23.8</v>
      </c>
      <c r="N45" s="71"/>
      <c r="O45" s="82"/>
      <c r="P45" s="71"/>
      <c r="Q45" s="82"/>
      <c r="R45" s="71"/>
      <c r="S45" s="82"/>
      <c r="T45" s="44"/>
      <c r="U45" s="85"/>
      <c r="V45" s="44"/>
      <c r="W45" s="85"/>
      <c r="X45" s="44"/>
      <c r="Y45" s="85"/>
      <c r="Z45" s="44"/>
      <c r="AA45" s="85"/>
      <c r="AB45" s="44"/>
      <c r="AC45" s="82"/>
      <c r="AD45" s="71"/>
      <c r="AE45" s="82"/>
      <c r="AF45" s="71"/>
      <c r="AG45" s="82"/>
      <c r="AH45" s="71"/>
      <c r="AI45" s="82"/>
      <c r="AJ45" s="71"/>
    </row>
    <row r="46" spans="2:36" s="47" customFormat="1" ht="14" x14ac:dyDescent="0.3">
      <c r="B46" s="67" t="s">
        <v>133</v>
      </c>
      <c r="C46" s="82"/>
      <c r="D46" s="71"/>
      <c r="E46" s="82"/>
      <c r="F46" s="71"/>
      <c r="G46" s="82"/>
      <c r="H46" s="71"/>
      <c r="I46" s="82"/>
      <c r="J46" s="59" t="s">
        <v>102</v>
      </c>
      <c r="K46" s="83" t="s">
        <v>103</v>
      </c>
      <c r="L46" s="59" t="s">
        <v>101</v>
      </c>
      <c r="M46" s="78">
        <v>1</v>
      </c>
      <c r="N46" s="71"/>
      <c r="O46" s="82"/>
      <c r="P46" s="71"/>
      <c r="Q46" s="82"/>
      <c r="R46" s="71"/>
      <c r="S46" s="82"/>
      <c r="T46" s="44"/>
      <c r="U46" s="85"/>
      <c r="V46" s="44"/>
      <c r="W46" s="85"/>
      <c r="X46" s="44"/>
      <c r="Y46" s="85"/>
      <c r="Z46" s="44"/>
      <c r="AA46" s="85"/>
      <c r="AB46" s="44"/>
      <c r="AC46" s="82"/>
      <c r="AD46" s="71"/>
      <c r="AE46" s="82"/>
      <c r="AF46" s="71"/>
      <c r="AG46" s="82"/>
      <c r="AH46" s="71"/>
      <c r="AI46" s="82"/>
      <c r="AJ46" s="71"/>
    </row>
    <row r="47" spans="2:36" s="47" customFormat="1" ht="39.75" customHeight="1" x14ac:dyDescent="0.3">
      <c r="B47" s="67" t="s">
        <v>133</v>
      </c>
      <c r="C47" s="89"/>
      <c r="D47" s="87"/>
      <c r="E47" s="88"/>
      <c r="F47" s="87"/>
      <c r="G47" s="88"/>
      <c r="H47" s="87"/>
      <c r="I47" s="89"/>
      <c r="J47" s="59" t="s">
        <v>104</v>
      </c>
      <c r="K47" s="83" t="s">
        <v>105</v>
      </c>
      <c r="L47" s="59" t="s">
        <v>106</v>
      </c>
      <c r="M47" s="78">
        <v>15</v>
      </c>
      <c r="N47" s="87"/>
      <c r="O47" s="88"/>
      <c r="P47" s="87"/>
      <c r="Q47" s="88"/>
      <c r="R47" s="87"/>
      <c r="S47" s="88"/>
      <c r="T47" s="91"/>
      <c r="U47" s="92"/>
      <c r="V47" s="91"/>
      <c r="W47" s="92"/>
      <c r="X47" s="91"/>
      <c r="Y47" s="92"/>
      <c r="Z47" s="91"/>
      <c r="AA47" s="92"/>
      <c r="AB47" s="91"/>
      <c r="AC47" s="88"/>
      <c r="AD47" s="87"/>
      <c r="AE47" s="88"/>
      <c r="AF47" s="87"/>
      <c r="AG47" s="89"/>
      <c r="AH47" s="71"/>
      <c r="AI47" s="82"/>
      <c r="AJ47" s="87"/>
    </row>
    <row r="48" spans="2:36" s="47" customFormat="1" ht="81" customHeight="1" x14ac:dyDescent="0.3">
      <c r="B48" s="54" t="s">
        <v>215</v>
      </c>
      <c r="C48" s="82" t="s">
        <v>119</v>
      </c>
      <c r="D48" s="64" t="s">
        <v>187</v>
      </c>
      <c r="E48" s="31" t="s">
        <v>188</v>
      </c>
      <c r="F48" s="71" t="s">
        <v>216</v>
      </c>
      <c r="G48" s="31" t="s">
        <v>83</v>
      </c>
      <c r="H48" s="32" t="s">
        <v>84</v>
      </c>
      <c r="I48" s="32" t="s">
        <v>84</v>
      </c>
      <c r="J48" s="59" t="s">
        <v>85</v>
      </c>
      <c r="K48" s="83" t="s">
        <v>86</v>
      </c>
      <c r="L48" s="59" t="s">
        <v>87</v>
      </c>
      <c r="M48" s="78">
        <v>110</v>
      </c>
      <c r="N48" s="32" t="s">
        <v>88</v>
      </c>
      <c r="O48" s="82" t="s">
        <v>120</v>
      </c>
      <c r="P48" s="31" t="s">
        <v>90</v>
      </c>
      <c r="Q48" s="31" t="s">
        <v>91</v>
      </c>
      <c r="R48" s="31" t="s">
        <v>92</v>
      </c>
      <c r="S48" s="31" t="s">
        <v>93</v>
      </c>
      <c r="T48" s="44">
        <f>U48</f>
        <v>500000</v>
      </c>
      <c r="U48" s="85">
        <f>V48</f>
        <v>500000</v>
      </c>
      <c r="V48" s="44">
        <v>500000</v>
      </c>
      <c r="W48" s="85"/>
      <c r="X48" s="44"/>
      <c r="Y48" s="85"/>
      <c r="Z48" s="44"/>
      <c r="AA48" s="85"/>
      <c r="AB48" s="44">
        <v>336400</v>
      </c>
      <c r="AC48" s="32" t="s">
        <v>95</v>
      </c>
      <c r="AD48" s="71"/>
      <c r="AE48" s="86">
        <f>U48</f>
        <v>500000</v>
      </c>
      <c r="AF48" s="71"/>
      <c r="AG48" s="82"/>
      <c r="AH48" s="80" t="s">
        <v>217</v>
      </c>
      <c r="AI48" s="81" t="s">
        <v>218</v>
      </c>
      <c r="AJ48" s="111">
        <v>45394</v>
      </c>
    </row>
    <row r="49" spans="2:36" s="47" customFormat="1" ht="42" x14ac:dyDescent="0.3">
      <c r="B49" s="67" t="s">
        <v>215</v>
      </c>
      <c r="C49" s="82"/>
      <c r="D49" s="71"/>
      <c r="E49" s="82"/>
      <c r="F49" s="71"/>
      <c r="G49" s="82"/>
      <c r="H49" s="71"/>
      <c r="I49" s="82"/>
      <c r="J49" s="59" t="s">
        <v>96</v>
      </c>
      <c r="K49" s="83" t="s">
        <v>97</v>
      </c>
      <c r="L49" s="59" t="s">
        <v>98</v>
      </c>
      <c r="M49" s="78">
        <v>100</v>
      </c>
      <c r="N49" s="71"/>
      <c r="O49" s="82"/>
      <c r="P49" s="71"/>
      <c r="Q49" s="82"/>
      <c r="R49" s="71"/>
      <c r="S49" s="82"/>
      <c r="T49" s="44"/>
      <c r="U49" s="85"/>
      <c r="V49" s="44"/>
      <c r="W49" s="85"/>
      <c r="X49" s="44"/>
      <c r="Y49" s="85"/>
      <c r="Z49" s="44"/>
      <c r="AA49" s="85"/>
      <c r="AB49" s="44"/>
      <c r="AC49" s="82"/>
      <c r="AD49" s="71"/>
      <c r="AE49" s="82"/>
      <c r="AF49" s="71"/>
      <c r="AG49" s="82"/>
      <c r="AH49" s="71"/>
      <c r="AI49" s="82"/>
      <c r="AJ49" s="71"/>
    </row>
    <row r="50" spans="2:36" s="47" customFormat="1" ht="28" x14ac:dyDescent="0.3">
      <c r="B50" s="75" t="s">
        <v>215</v>
      </c>
      <c r="C50" s="88"/>
      <c r="D50" s="87"/>
      <c r="E50" s="88"/>
      <c r="F50" s="87"/>
      <c r="G50" s="88"/>
      <c r="H50" s="87"/>
      <c r="I50" s="88"/>
      <c r="J50" s="59" t="s">
        <v>99</v>
      </c>
      <c r="K50" s="83" t="s">
        <v>100</v>
      </c>
      <c r="L50" s="59" t="s">
        <v>101</v>
      </c>
      <c r="M50" s="78">
        <v>10</v>
      </c>
      <c r="N50" s="87"/>
      <c r="O50" s="88"/>
      <c r="P50" s="87"/>
      <c r="Q50" s="88"/>
      <c r="R50" s="87"/>
      <c r="S50" s="88"/>
      <c r="T50" s="91"/>
      <c r="U50" s="92"/>
      <c r="V50" s="91"/>
      <c r="W50" s="92"/>
      <c r="X50" s="91"/>
      <c r="Y50" s="92"/>
      <c r="Z50" s="91"/>
      <c r="AA50" s="92"/>
      <c r="AB50" s="91"/>
      <c r="AC50" s="88"/>
      <c r="AD50" s="87"/>
      <c r="AE50" s="88"/>
      <c r="AF50" s="87"/>
      <c r="AG50" s="88"/>
      <c r="AH50" s="87"/>
      <c r="AI50" s="88"/>
      <c r="AJ50" s="87"/>
    </row>
    <row r="51" spans="2:36" s="47" customFormat="1" ht="75.75" customHeight="1" x14ac:dyDescent="0.3">
      <c r="B51" s="93" t="s">
        <v>134</v>
      </c>
      <c r="C51" s="82" t="s">
        <v>219</v>
      </c>
      <c r="D51" s="64" t="s">
        <v>187</v>
      </c>
      <c r="E51" s="31" t="s">
        <v>188</v>
      </c>
      <c r="F51" s="71" t="s">
        <v>220</v>
      </c>
      <c r="G51" s="31" t="s">
        <v>83</v>
      </c>
      <c r="H51" s="32" t="s">
        <v>84</v>
      </c>
      <c r="I51" s="32" t="s">
        <v>84</v>
      </c>
      <c r="J51" s="59" t="s">
        <v>108</v>
      </c>
      <c r="K51" s="83" t="s">
        <v>109</v>
      </c>
      <c r="L51" s="59" t="s">
        <v>87</v>
      </c>
      <c r="M51" s="78">
        <v>1961</v>
      </c>
      <c r="N51" s="32" t="s">
        <v>88</v>
      </c>
      <c r="O51" s="82" t="s">
        <v>120</v>
      </c>
      <c r="P51" s="31" t="s">
        <v>90</v>
      </c>
      <c r="Q51" s="31" t="s">
        <v>91</v>
      </c>
      <c r="R51" s="31" t="s">
        <v>92</v>
      </c>
      <c r="S51" s="31" t="s">
        <v>93</v>
      </c>
      <c r="T51" s="44">
        <f>U51</f>
        <v>2000000</v>
      </c>
      <c r="U51" s="85">
        <f>V51</f>
        <v>2000000</v>
      </c>
      <c r="V51" s="44">
        <v>2000000</v>
      </c>
      <c r="W51" s="85"/>
      <c r="X51" s="44"/>
      <c r="Y51" s="85"/>
      <c r="Z51" s="44"/>
      <c r="AA51" s="85"/>
      <c r="AB51" s="44">
        <v>352942</v>
      </c>
      <c r="AC51" s="32" t="s">
        <v>95</v>
      </c>
      <c r="AD51" s="71"/>
      <c r="AE51" s="86">
        <f>U51</f>
        <v>2000000</v>
      </c>
      <c r="AF51" s="71"/>
      <c r="AG51" s="82"/>
      <c r="AH51" s="80" t="s">
        <v>221</v>
      </c>
      <c r="AI51" s="81" t="s">
        <v>125</v>
      </c>
      <c r="AJ51" s="111">
        <v>45504</v>
      </c>
    </row>
    <row r="52" spans="2:36" s="47" customFormat="1" ht="42" x14ac:dyDescent="0.3">
      <c r="B52" s="67" t="s">
        <v>134</v>
      </c>
      <c r="C52" s="82"/>
      <c r="D52" s="71"/>
      <c r="E52" s="82"/>
      <c r="F52" s="71"/>
      <c r="G52" s="82"/>
      <c r="H52" s="71"/>
      <c r="I52" s="82"/>
      <c r="J52" s="59" t="s">
        <v>111</v>
      </c>
      <c r="K52" s="83" t="s">
        <v>112</v>
      </c>
      <c r="L52" s="59" t="s">
        <v>98</v>
      </c>
      <c r="M52" s="78">
        <v>1750</v>
      </c>
      <c r="N52" s="71"/>
      <c r="O52" s="82"/>
      <c r="P52" s="71"/>
      <c r="Q52" s="82"/>
      <c r="R52" s="71"/>
      <c r="S52" s="82"/>
      <c r="T52" s="44"/>
      <c r="U52" s="85"/>
      <c r="V52" s="44"/>
      <c r="W52" s="85"/>
      <c r="X52" s="44"/>
      <c r="Y52" s="85"/>
      <c r="Z52" s="44"/>
      <c r="AA52" s="85"/>
      <c r="AB52" s="44"/>
      <c r="AC52" s="82"/>
      <c r="AD52" s="71"/>
      <c r="AE52" s="82"/>
      <c r="AF52" s="71"/>
      <c r="AG52" s="82"/>
      <c r="AH52" s="71"/>
      <c r="AI52" s="82"/>
      <c r="AJ52" s="71"/>
    </row>
    <row r="53" spans="2:36" s="47" customFormat="1" ht="38.25" customHeight="1" x14ac:dyDescent="0.3">
      <c r="B53" s="67" t="s">
        <v>134</v>
      </c>
      <c r="C53" s="82"/>
      <c r="D53" s="71"/>
      <c r="E53" s="82"/>
      <c r="F53" s="71"/>
      <c r="G53" s="82"/>
      <c r="H53" s="71"/>
      <c r="I53" s="82"/>
      <c r="J53" s="59" t="s">
        <v>113</v>
      </c>
      <c r="K53" s="83" t="s">
        <v>114</v>
      </c>
      <c r="L53" s="59" t="s">
        <v>101</v>
      </c>
      <c r="M53" s="78">
        <v>5</v>
      </c>
      <c r="N53" s="71"/>
      <c r="O53" s="82"/>
      <c r="P53" s="71"/>
      <c r="Q53" s="82"/>
      <c r="R53" s="71"/>
      <c r="S53" s="82"/>
      <c r="T53" s="44"/>
      <c r="U53" s="85"/>
      <c r="V53" s="44"/>
      <c r="W53" s="85"/>
      <c r="X53" s="44"/>
      <c r="Y53" s="85"/>
      <c r="Z53" s="44"/>
      <c r="AA53" s="85"/>
      <c r="AB53" s="44"/>
      <c r="AC53" s="82"/>
      <c r="AD53" s="71"/>
      <c r="AE53" s="82"/>
      <c r="AF53" s="71"/>
      <c r="AG53" s="82"/>
      <c r="AH53" s="71"/>
      <c r="AI53" s="82"/>
      <c r="AJ53" s="71"/>
    </row>
    <row r="54" spans="2:36" s="47" customFormat="1" ht="54.75" customHeight="1" x14ac:dyDescent="0.3">
      <c r="B54" s="75" t="s">
        <v>134</v>
      </c>
      <c r="C54" s="89"/>
      <c r="D54" s="87"/>
      <c r="E54" s="88"/>
      <c r="F54" s="87"/>
      <c r="G54" s="88"/>
      <c r="H54" s="87"/>
      <c r="I54" s="89"/>
      <c r="J54" s="59" t="s">
        <v>115</v>
      </c>
      <c r="K54" s="83" t="s">
        <v>116</v>
      </c>
      <c r="L54" s="59" t="s">
        <v>117</v>
      </c>
      <c r="M54" s="78">
        <v>42.9</v>
      </c>
      <c r="N54" s="87"/>
      <c r="O54" s="88"/>
      <c r="P54" s="87"/>
      <c r="Q54" s="88"/>
      <c r="R54" s="87"/>
      <c r="S54" s="89"/>
      <c r="T54" s="91"/>
      <c r="U54" s="90"/>
      <c r="V54" s="91"/>
      <c r="W54" s="92"/>
      <c r="X54" s="91"/>
      <c r="Y54" s="92"/>
      <c r="Z54" s="91"/>
      <c r="AA54" s="92"/>
      <c r="AB54" s="91"/>
      <c r="AC54" s="88"/>
      <c r="AD54" s="87"/>
      <c r="AE54" s="88"/>
      <c r="AF54" s="87"/>
      <c r="AG54" s="88"/>
      <c r="AH54" s="87"/>
      <c r="AI54" s="88"/>
      <c r="AJ54" s="87"/>
    </row>
    <row r="55" spans="2:36" s="47" customFormat="1" ht="62.25" customHeight="1" x14ac:dyDescent="0.3">
      <c r="B55" s="54" t="s">
        <v>136</v>
      </c>
      <c r="C55" s="82" t="s">
        <v>107</v>
      </c>
      <c r="D55" s="64" t="s">
        <v>187</v>
      </c>
      <c r="E55" s="31" t="s">
        <v>188</v>
      </c>
      <c r="F55" s="71" t="s">
        <v>222</v>
      </c>
      <c r="G55" s="31" t="s">
        <v>83</v>
      </c>
      <c r="H55" s="32" t="s">
        <v>84</v>
      </c>
      <c r="I55" s="32" t="s">
        <v>84</v>
      </c>
      <c r="J55" s="59" t="s">
        <v>108</v>
      </c>
      <c r="K55" s="83" t="s">
        <v>109</v>
      </c>
      <c r="L55" s="59" t="s">
        <v>87</v>
      </c>
      <c r="M55" s="78">
        <v>2000</v>
      </c>
      <c r="N55" s="32" t="s">
        <v>88</v>
      </c>
      <c r="O55" s="82" t="s">
        <v>110</v>
      </c>
      <c r="P55" s="31" t="s">
        <v>90</v>
      </c>
      <c r="Q55" s="31" t="s">
        <v>91</v>
      </c>
      <c r="R55" s="31" t="s">
        <v>92</v>
      </c>
      <c r="S55" s="31" t="s">
        <v>93</v>
      </c>
      <c r="T55" s="44">
        <f>U55</f>
        <v>605000</v>
      </c>
      <c r="U55" s="85">
        <f>V55</f>
        <v>605000</v>
      </c>
      <c r="V55" s="44">
        <v>605000</v>
      </c>
      <c r="W55" s="85"/>
      <c r="X55" s="44"/>
      <c r="Y55" s="85"/>
      <c r="Z55" s="44"/>
      <c r="AA55" s="85"/>
      <c r="AB55" s="44">
        <v>106765</v>
      </c>
      <c r="AC55" s="32" t="s">
        <v>95</v>
      </c>
      <c r="AD55" s="71"/>
      <c r="AE55" s="86">
        <f>U55</f>
        <v>605000</v>
      </c>
      <c r="AF55" s="71"/>
      <c r="AG55" s="82"/>
      <c r="AH55" s="71" t="s">
        <v>223</v>
      </c>
      <c r="AI55" s="82" t="s">
        <v>224</v>
      </c>
      <c r="AJ55" s="71"/>
    </row>
    <row r="56" spans="2:36" s="47" customFormat="1" ht="42" x14ac:dyDescent="0.3">
      <c r="B56" s="93"/>
      <c r="C56" s="82"/>
      <c r="D56" s="71"/>
      <c r="E56" s="82"/>
      <c r="F56" s="71"/>
      <c r="G56" s="82"/>
      <c r="H56" s="71"/>
      <c r="I56" s="82"/>
      <c r="J56" s="59" t="s">
        <v>111</v>
      </c>
      <c r="K56" s="83" t="s">
        <v>112</v>
      </c>
      <c r="L56" s="59" t="s">
        <v>98</v>
      </c>
      <c r="M56" s="78">
        <v>2000</v>
      </c>
      <c r="N56" s="71"/>
      <c r="O56" s="82"/>
      <c r="P56" s="71"/>
      <c r="Q56" s="82"/>
      <c r="R56" s="71"/>
      <c r="S56" s="82"/>
      <c r="T56" s="44"/>
      <c r="U56" s="85"/>
      <c r="V56" s="44"/>
      <c r="W56" s="85"/>
      <c r="X56" s="44"/>
      <c r="Y56" s="85"/>
      <c r="Z56" s="44"/>
      <c r="AA56" s="85"/>
      <c r="AB56" s="44"/>
      <c r="AC56" s="82"/>
      <c r="AD56" s="71"/>
      <c r="AE56" s="82"/>
      <c r="AF56" s="71"/>
      <c r="AG56" s="82"/>
      <c r="AH56" s="71"/>
      <c r="AI56" s="82"/>
      <c r="AJ56" s="71"/>
    </row>
    <row r="57" spans="2:36" s="47" customFormat="1" ht="40.5" customHeight="1" x14ac:dyDescent="0.3">
      <c r="B57" s="93"/>
      <c r="C57" s="82"/>
      <c r="D57" s="71"/>
      <c r="E57" s="82"/>
      <c r="F57" s="71"/>
      <c r="G57" s="82"/>
      <c r="H57" s="71"/>
      <c r="I57" s="82"/>
      <c r="J57" s="59" t="s">
        <v>113</v>
      </c>
      <c r="K57" s="83" t="s">
        <v>114</v>
      </c>
      <c r="L57" s="59" t="s">
        <v>101</v>
      </c>
      <c r="M57" s="78">
        <v>4</v>
      </c>
      <c r="N57" s="71"/>
      <c r="O57" s="82"/>
      <c r="P57" s="71"/>
      <c r="Q57" s="82"/>
      <c r="R57" s="71"/>
      <c r="S57" s="82"/>
      <c r="T57" s="44"/>
      <c r="U57" s="85"/>
      <c r="V57" s="44"/>
      <c r="W57" s="85"/>
      <c r="X57" s="44"/>
      <c r="Y57" s="85"/>
      <c r="Z57" s="44"/>
      <c r="AA57" s="85"/>
      <c r="AB57" s="44"/>
      <c r="AC57" s="82"/>
      <c r="AD57" s="71"/>
      <c r="AE57" s="82"/>
      <c r="AF57" s="71"/>
      <c r="AG57" s="82"/>
      <c r="AH57" s="71"/>
      <c r="AI57" s="82"/>
      <c r="AJ57" s="71"/>
    </row>
    <row r="58" spans="2:36" s="47" customFormat="1" ht="51.75" customHeight="1" x14ac:dyDescent="0.3">
      <c r="B58" s="94"/>
      <c r="C58" s="88"/>
      <c r="D58" s="87"/>
      <c r="E58" s="88"/>
      <c r="F58" s="87"/>
      <c r="G58" s="88"/>
      <c r="H58" s="87"/>
      <c r="I58" s="88"/>
      <c r="J58" s="59" t="s">
        <v>115</v>
      </c>
      <c r="K58" s="83" t="s">
        <v>116</v>
      </c>
      <c r="L58" s="59" t="s">
        <v>117</v>
      </c>
      <c r="M58" s="78">
        <v>36.4</v>
      </c>
      <c r="N58" s="87"/>
      <c r="O58" s="88"/>
      <c r="P58" s="87"/>
      <c r="Q58" s="88"/>
      <c r="R58" s="87"/>
      <c r="S58" s="88"/>
      <c r="T58" s="91"/>
      <c r="U58" s="92"/>
      <c r="V58" s="91"/>
      <c r="W58" s="92"/>
      <c r="X58" s="91"/>
      <c r="Y58" s="92"/>
      <c r="Z58" s="91"/>
      <c r="AA58" s="92"/>
      <c r="AB58" s="91"/>
      <c r="AC58" s="88"/>
      <c r="AD58" s="87"/>
      <c r="AE58" s="88"/>
      <c r="AF58" s="87"/>
      <c r="AG58" s="88"/>
      <c r="AH58" s="87"/>
      <c r="AI58" s="88"/>
      <c r="AJ58" s="87"/>
    </row>
    <row r="59" spans="2:36" x14ac:dyDescent="0.3">
      <c r="T59" s="95"/>
      <c r="U59" s="95"/>
      <c r="V59" s="95"/>
      <c r="W59" s="95"/>
      <c r="X59" s="95"/>
      <c r="Y59" s="95"/>
      <c r="Z59" s="95"/>
      <c r="AA59" s="95"/>
      <c r="AB59" s="95"/>
    </row>
    <row r="60" spans="2:36" x14ac:dyDescent="0.3">
      <c r="T60" s="95"/>
      <c r="U60" s="95"/>
      <c r="V60" s="95"/>
      <c r="W60" s="95"/>
      <c r="X60" s="95"/>
      <c r="Y60" s="95"/>
      <c r="Z60" s="95"/>
      <c r="AA60" s="95"/>
      <c r="AB60" s="95"/>
    </row>
    <row r="61" spans="2:36" x14ac:dyDescent="0.3">
      <c r="J61" s="96"/>
      <c r="K61" s="96"/>
      <c r="L61" s="96"/>
      <c r="M61" s="96"/>
      <c r="T61" s="95"/>
      <c r="U61" s="95"/>
      <c r="V61" s="95"/>
      <c r="W61" s="95"/>
      <c r="X61" s="95"/>
      <c r="Y61" s="95"/>
      <c r="Z61" s="95"/>
      <c r="AA61" s="95"/>
      <c r="AB61" s="95"/>
    </row>
    <row r="62" spans="2:36" x14ac:dyDescent="0.3">
      <c r="T62" s="95"/>
      <c r="U62" s="95"/>
      <c r="V62" s="95"/>
      <c r="W62" s="95"/>
      <c r="X62" s="95"/>
      <c r="Y62" s="95"/>
      <c r="Z62" s="95"/>
      <c r="AA62" s="95"/>
      <c r="AB62" s="95"/>
    </row>
  </sheetData>
  <mergeCells count="26">
    <mergeCell ref="B2:AI2"/>
    <mergeCell ref="D4:D5"/>
    <mergeCell ref="E4:E5"/>
    <mergeCell ref="V4:AA4"/>
    <mergeCell ref="AB4:AB5"/>
    <mergeCell ref="N4:N5"/>
    <mergeCell ref="O4:O5"/>
    <mergeCell ref="P4:P5"/>
    <mergeCell ref="Q4:Q5"/>
    <mergeCell ref="R4:R5"/>
    <mergeCell ref="F4:F5"/>
    <mergeCell ref="G4:G5"/>
    <mergeCell ref="H4:H5"/>
    <mergeCell ref="I4:I5"/>
    <mergeCell ref="J4:M4"/>
    <mergeCell ref="S4:S5"/>
    <mergeCell ref="T4:T5"/>
    <mergeCell ref="U4:U5"/>
    <mergeCell ref="B4:B5"/>
    <mergeCell ref="C4:C5"/>
    <mergeCell ref="AJ4:AJ5"/>
    <mergeCell ref="AC4:AC5"/>
    <mergeCell ref="AD4:AF4"/>
    <mergeCell ref="AG4:AG5"/>
    <mergeCell ref="AH4:AH5"/>
    <mergeCell ref="AI4:AI5"/>
  </mergeCells>
  <pageMargins left="0.25" right="0.25" top="0.75" bottom="0.75" header="0.3" footer="0.3"/>
  <pageSetup paperSize="8" scale="56"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C5EC27-2F85-4060-BC21-CF77E8CB7E20}">
  <dimension ref="A1:AK33"/>
  <sheetViews>
    <sheetView topLeftCell="A22" zoomScaleNormal="100" workbookViewId="0">
      <selection activeCell="H6" sqref="H6:H7"/>
    </sheetView>
  </sheetViews>
  <sheetFormatPr defaultRowHeight="14.5" x14ac:dyDescent="0.35"/>
  <cols>
    <col min="1" max="1" width="5" customWidth="1"/>
    <col min="2" max="2" width="21" customWidth="1"/>
    <col min="3" max="3" width="17.54296875" customWidth="1"/>
    <col min="4" max="5" width="13.54296875" customWidth="1"/>
    <col min="6" max="6" width="18.453125" customWidth="1"/>
    <col min="7" max="7" width="50.453125" customWidth="1"/>
    <col min="8" max="8" width="14.54296875" customWidth="1"/>
    <col min="9" max="9" width="13.54296875" customWidth="1"/>
    <col min="10" max="10" width="12.54296875" customWidth="1"/>
    <col min="11" max="14" width="10.54296875" customWidth="1"/>
    <col min="15" max="16" width="15.54296875" customWidth="1"/>
    <col min="17" max="17" width="18.54296875" customWidth="1"/>
    <col min="18" max="18" width="15.54296875" customWidth="1"/>
    <col min="19" max="21" width="14" customWidth="1"/>
    <col min="22" max="22" width="11.54296875" customWidth="1"/>
    <col min="23" max="23" width="11.453125" customWidth="1"/>
    <col min="24" max="24" width="10" customWidth="1"/>
    <col min="25" max="25" width="11.54296875" customWidth="1"/>
    <col min="26" max="27" width="12.453125" customWidth="1"/>
    <col min="28" max="29" width="11.453125" customWidth="1"/>
    <col min="30" max="30" width="12.453125" customWidth="1"/>
    <col min="31" max="31" width="14.54296875" customWidth="1"/>
    <col min="32" max="33" width="11.453125" customWidth="1"/>
    <col min="34" max="34" width="24.453125" customWidth="1"/>
    <col min="35" max="35" width="19.453125" customWidth="1"/>
    <col min="36" max="36" width="10.453125" customWidth="1"/>
    <col min="37" max="37" width="17.453125" customWidth="1"/>
  </cols>
  <sheetData>
    <row r="1" spans="1:37" x14ac:dyDescent="0.35">
      <c r="A1" s="1"/>
      <c r="B1" s="236" t="s">
        <v>40</v>
      </c>
      <c r="C1" s="236"/>
      <c r="D1" s="236"/>
      <c r="E1" s="236"/>
      <c r="F1" s="236"/>
      <c r="G1" s="236"/>
      <c r="H1" s="236"/>
      <c r="I1" s="236"/>
      <c r="J1" s="236"/>
      <c r="K1" s="236"/>
      <c r="L1" s="236"/>
      <c r="M1" s="236"/>
      <c r="N1" s="236"/>
      <c r="O1" s="236"/>
      <c r="P1" s="236"/>
      <c r="Q1" s="236"/>
      <c r="R1" s="236"/>
      <c r="S1" s="236"/>
      <c r="T1" s="236"/>
      <c r="U1" s="236"/>
      <c r="V1" s="236"/>
      <c r="W1" s="236"/>
      <c r="X1" s="236"/>
      <c r="Y1" s="236"/>
      <c r="Z1" s="236"/>
      <c r="AA1" s="236"/>
      <c r="AB1" s="236"/>
      <c r="AC1" s="236"/>
      <c r="AD1" s="236"/>
      <c r="AE1" s="236"/>
      <c r="AF1" s="236"/>
      <c r="AG1" s="236"/>
      <c r="AH1" s="236"/>
      <c r="AI1" s="236"/>
      <c r="AJ1" s="1"/>
      <c r="AK1" s="1"/>
    </row>
    <row r="2" spans="1:37" x14ac:dyDescent="0.3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row>
    <row r="3" spans="1:37" ht="14.9" customHeight="1" x14ac:dyDescent="0.35">
      <c r="A3" s="1"/>
      <c r="B3" s="237" t="s">
        <v>0</v>
      </c>
      <c r="C3" s="237" t="s">
        <v>1</v>
      </c>
      <c r="D3" s="237" t="s">
        <v>28</v>
      </c>
      <c r="E3" s="237" t="s">
        <v>29</v>
      </c>
      <c r="F3" s="237" t="s">
        <v>30</v>
      </c>
      <c r="G3" s="237" t="s">
        <v>3</v>
      </c>
      <c r="H3" s="237" t="s">
        <v>4</v>
      </c>
      <c r="I3" s="237" t="s">
        <v>5</v>
      </c>
      <c r="J3" s="238" t="s">
        <v>6</v>
      </c>
      <c r="K3" s="238"/>
      <c r="L3" s="238"/>
      <c r="M3" s="238"/>
      <c r="N3" s="233" t="s">
        <v>47</v>
      </c>
      <c r="O3" s="226" t="s">
        <v>31</v>
      </c>
      <c r="P3" s="235" t="s">
        <v>42</v>
      </c>
      <c r="Q3" s="235" t="s">
        <v>32</v>
      </c>
      <c r="R3" s="235" t="s">
        <v>37</v>
      </c>
      <c r="S3" s="235" t="s">
        <v>33</v>
      </c>
      <c r="T3" s="226" t="s">
        <v>55</v>
      </c>
      <c r="U3" s="226" t="s">
        <v>57</v>
      </c>
      <c r="V3" s="227" t="s">
        <v>59</v>
      </c>
      <c r="W3" s="227"/>
      <c r="X3" s="227"/>
      <c r="Y3" s="227"/>
      <c r="Z3" s="227"/>
      <c r="AA3" s="227"/>
      <c r="AB3" s="226" t="s">
        <v>69</v>
      </c>
      <c r="AC3" s="228" t="s">
        <v>75</v>
      </c>
      <c r="AD3" s="230" t="s">
        <v>77</v>
      </c>
      <c r="AE3" s="231"/>
      <c r="AF3" s="232"/>
      <c r="AG3" s="239" t="s">
        <v>27</v>
      </c>
      <c r="AH3" s="237" t="s">
        <v>36</v>
      </c>
      <c r="AI3" s="237" t="s">
        <v>34</v>
      </c>
      <c r="AJ3" s="226" t="s">
        <v>35</v>
      </c>
      <c r="AK3" s="226" t="s">
        <v>480</v>
      </c>
    </row>
    <row r="4" spans="1:37" ht="169.4" customHeight="1" x14ac:dyDescent="0.35">
      <c r="A4" s="1"/>
      <c r="B4" s="237"/>
      <c r="C4" s="237"/>
      <c r="D4" s="237"/>
      <c r="E4" s="237"/>
      <c r="F4" s="237"/>
      <c r="G4" s="237"/>
      <c r="H4" s="237"/>
      <c r="I4" s="237"/>
      <c r="J4" s="15" t="s">
        <v>7</v>
      </c>
      <c r="K4" s="15" t="s">
        <v>8</v>
      </c>
      <c r="L4" s="15" t="s">
        <v>9</v>
      </c>
      <c r="M4" s="15" t="s">
        <v>10</v>
      </c>
      <c r="N4" s="234"/>
      <c r="O4" s="226"/>
      <c r="P4" s="235"/>
      <c r="Q4" s="235"/>
      <c r="R4" s="235"/>
      <c r="S4" s="235"/>
      <c r="T4" s="226"/>
      <c r="U4" s="226"/>
      <c r="V4" s="17" t="s">
        <v>61</v>
      </c>
      <c r="W4" s="17" t="s">
        <v>62</v>
      </c>
      <c r="X4" s="17" t="s">
        <v>15</v>
      </c>
      <c r="Y4" s="17" t="s">
        <v>63</v>
      </c>
      <c r="Z4" s="17" t="s">
        <v>60</v>
      </c>
      <c r="AA4" s="17" t="s">
        <v>25</v>
      </c>
      <c r="AB4" s="226"/>
      <c r="AC4" s="229"/>
      <c r="AD4" s="15" t="s">
        <v>16</v>
      </c>
      <c r="AE4" s="15" t="s">
        <v>17</v>
      </c>
      <c r="AF4" s="17" t="s">
        <v>26</v>
      </c>
      <c r="AG4" s="240"/>
      <c r="AH4" s="237"/>
      <c r="AI4" s="237"/>
      <c r="AJ4" s="226"/>
      <c r="AK4" s="226"/>
    </row>
    <row r="5" spans="1:37" x14ac:dyDescent="0.35">
      <c r="A5" s="1"/>
      <c r="B5" s="16">
        <v>1</v>
      </c>
      <c r="C5" s="18">
        <v>2</v>
      </c>
      <c r="D5" s="18">
        <v>3</v>
      </c>
      <c r="E5" s="18">
        <v>4</v>
      </c>
      <c r="F5" s="16">
        <v>5</v>
      </c>
      <c r="G5" s="16">
        <v>6</v>
      </c>
      <c r="H5" s="16">
        <v>7</v>
      </c>
      <c r="I5" s="16">
        <v>8</v>
      </c>
      <c r="J5" s="16">
        <v>9</v>
      </c>
      <c r="K5" s="16">
        <v>10</v>
      </c>
      <c r="L5" s="16">
        <v>11</v>
      </c>
      <c r="M5" s="16">
        <v>12</v>
      </c>
      <c r="N5" s="16">
        <v>13</v>
      </c>
      <c r="O5" s="16">
        <v>14</v>
      </c>
      <c r="P5" s="16">
        <v>15</v>
      </c>
      <c r="Q5" s="16">
        <v>16</v>
      </c>
      <c r="R5" s="16">
        <v>17</v>
      </c>
      <c r="S5" s="16">
        <v>18</v>
      </c>
      <c r="T5" s="16">
        <v>19</v>
      </c>
      <c r="U5" s="16">
        <v>20</v>
      </c>
      <c r="V5" s="16">
        <v>21</v>
      </c>
      <c r="W5" s="16">
        <v>22</v>
      </c>
      <c r="X5" s="16">
        <v>23</v>
      </c>
      <c r="Y5" s="16">
        <v>24</v>
      </c>
      <c r="Z5" s="16">
        <v>25</v>
      </c>
      <c r="AA5" s="16">
        <v>26</v>
      </c>
      <c r="AB5" s="16">
        <v>27</v>
      </c>
      <c r="AC5" s="16">
        <v>28</v>
      </c>
      <c r="AD5" s="16">
        <v>29</v>
      </c>
      <c r="AE5" s="16">
        <v>30</v>
      </c>
      <c r="AF5" s="16">
        <v>31</v>
      </c>
      <c r="AG5" s="16">
        <v>32</v>
      </c>
      <c r="AH5" s="16">
        <v>33</v>
      </c>
      <c r="AI5" s="16">
        <v>34</v>
      </c>
      <c r="AJ5" s="16">
        <v>35</v>
      </c>
      <c r="AK5" s="16">
        <v>36</v>
      </c>
    </row>
    <row r="6" spans="1:37" s="107" customFormat="1" ht="409.5" customHeight="1" x14ac:dyDescent="0.35">
      <c r="A6" s="106"/>
      <c r="B6" s="204" t="s">
        <v>138</v>
      </c>
      <c r="C6" s="204" t="s">
        <v>139</v>
      </c>
      <c r="D6" s="204" t="s">
        <v>157</v>
      </c>
      <c r="E6" s="204" t="s">
        <v>140</v>
      </c>
      <c r="F6" s="204" t="s">
        <v>141</v>
      </c>
      <c r="G6" s="204" t="s">
        <v>142</v>
      </c>
      <c r="H6" s="204" t="s">
        <v>143</v>
      </c>
      <c r="I6" s="204" t="s">
        <v>143</v>
      </c>
      <c r="J6" s="105" t="s">
        <v>144</v>
      </c>
      <c r="K6" s="105" t="s">
        <v>145</v>
      </c>
      <c r="L6" s="105" t="s">
        <v>146</v>
      </c>
      <c r="M6" s="105">
        <v>1</v>
      </c>
      <c r="N6" s="204" t="s">
        <v>147</v>
      </c>
      <c r="O6" s="204" t="s">
        <v>148</v>
      </c>
      <c r="P6" s="203" t="s">
        <v>149</v>
      </c>
      <c r="Q6" s="203" t="s">
        <v>91</v>
      </c>
      <c r="R6" s="203" t="s">
        <v>92</v>
      </c>
      <c r="S6" s="203" t="s">
        <v>93</v>
      </c>
      <c r="T6" s="220">
        <v>500000</v>
      </c>
      <c r="U6" s="220">
        <v>500000</v>
      </c>
      <c r="V6" s="220">
        <v>500000</v>
      </c>
      <c r="W6" s="204" t="s">
        <v>94</v>
      </c>
      <c r="X6" s="204" t="s">
        <v>94</v>
      </c>
      <c r="Y6" s="204" t="s">
        <v>94</v>
      </c>
      <c r="Z6" s="204" t="s">
        <v>94</v>
      </c>
      <c r="AA6" s="218" t="s">
        <v>94</v>
      </c>
      <c r="AB6" s="220">
        <v>88236</v>
      </c>
      <c r="AC6" s="203" t="s">
        <v>150</v>
      </c>
      <c r="AD6" s="203" t="s">
        <v>94</v>
      </c>
      <c r="AE6" s="222">
        <f>T6</f>
        <v>500000</v>
      </c>
      <c r="AF6" s="203" t="s">
        <v>94</v>
      </c>
      <c r="AG6" s="203" t="s">
        <v>151</v>
      </c>
      <c r="AH6" s="224" t="s">
        <v>152</v>
      </c>
      <c r="AI6" s="204" t="s">
        <v>153</v>
      </c>
      <c r="AJ6" s="203" t="s">
        <v>154</v>
      </c>
      <c r="AK6" s="203" t="s">
        <v>154</v>
      </c>
    </row>
    <row r="7" spans="1:37" s="107" customFormat="1" ht="96" customHeight="1" x14ac:dyDescent="0.35">
      <c r="A7" s="106"/>
      <c r="B7" s="206"/>
      <c r="C7" s="206"/>
      <c r="D7" s="206"/>
      <c r="E7" s="206"/>
      <c r="F7" s="206"/>
      <c r="G7" s="206"/>
      <c r="H7" s="206"/>
      <c r="I7" s="206"/>
      <c r="J7" s="105" t="s">
        <v>155</v>
      </c>
      <c r="K7" s="105" t="s">
        <v>156</v>
      </c>
      <c r="L7" s="105" t="s">
        <v>146</v>
      </c>
      <c r="M7" s="105">
        <v>1</v>
      </c>
      <c r="N7" s="206"/>
      <c r="O7" s="206"/>
      <c r="P7" s="202"/>
      <c r="Q7" s="202"/>
      <c r="R7" s="202"/>
      <c r="S7" s="202"/>
      <c r="T7" s="221"/>
      <c r="U7" s="221"/>
      <c r="V7" s="221"/>
      <c r="W7" s="206"/>
      <c r="X7" s="206"/>
      <c r="Y7" s="206"/>
      <c r="Z7" s="206"/>
      <c r="AA7" s="219"/>
      <c r="AB7" s="221"/>
      <c r="AC7" s="202"/>
      <c r="AD7" s="202"/>
      <c r="AE7" s="223"/>
      <c r="AF7" s="202"/>
      <c r="AG7" s="202"/>
      <c r="AH7" s="225"/>
      <c r="AI7" s="206"/>
      <c r="AJ7" s="202"/>
      <c r="AK7" s="202"/>
    </row>
    <row r="8" spans="1:37" s="97" customFormat="1" ht="85.9" customHeight="1" x14ac:dyDescent="0.35">
      <c r="B8" s="204" t="s">
        <v>295</v>
      </c>
      <c r="C8" s="204" t="s">
        <v>296</v>
      </c>
      <c r="D8" s="204" t="s">
        <v>413</v>
      </c>
      <c r="E8" s="204" t="s">
        <v>297</v>
      </c>
      <c r="F8" s="204" t="s">
        <v>296</v>
      </c>
      <c r="G8" s="204" t="s">
        <v>298</v>
      </c>
      <c r="H8" s="204" t="s">
        <v>84</v>
      </c>
      <c r="I8" s="204" t="s">
        <v>84</v>
      </c>
      <c r="J8" s="105" t="s">
        <v>299</v>
      </c>
      <c r="K8" s="105" t="s">
        <v>300</v>
      </c>
      <c r="L8" s="105" t="s">
        <v>239</v>
      </c>
      <c r="M8" s="117">
        <v>10000</v>
      </c>
      <c r="N8" s="204" t="s">
        <v>147</v>
      </c>
      <c r="O8" s="204" t="s">
        <v>130</v>
      </c>
      <c r="P8" s="203" t="s">
        <v>149</v>
      </c>
      <c r="Q8" s="203" t="s">
        <v>91</v>
      </c>
      <c r="R8" s="203" t="s">
        <v>301</v>
      </c>
      <c r="S8" s="203" t="s">
        <v>166</v>
      </c>
      <c r="T8" s="207">
        <v>7565129.6500000004</v>
      </c>
      <c r="U8" s="204" t="s">
        <v>279</v>
      </c>
      <c r="V8" s="207">
        <v>7565129.6500000004</v>
      </c>
      <c r="W8" s="204" t="s">
        <v>279</v>
      </c>
      <c r="X8" s="204" t="s">
        <v>279</v>
      </c>
      <c r="Y8" s="204" t="s">
        <v>279</v>
      </c>
      <c r="Z8" s="204" t="s">
        <v>279</v>
      </c>
      <c r="AA8" s="203" t="s">
        <v>279</v>
      </c>
      <c r="AB8" s="207">
        <v>2469870.35</v>
      </c>
      <c r="AC8" s="203" t="s">
        <v>95</v>
      </c>
      <c r="AD8" s="203" t="s">
        <v>279</v>
      </c>
      <c r="AE8" s="207">
        <v>7565129.6500000004</v>
      </c>
      <c r="AF8" s="203" t="s">
        <v>279</v>
      </c>
      <c r="AG8" s="203" t="s">
        <v>279</v>
      </c>
      <c r="AH8" s="210" t="s">
        <v>416</v>
      </c>
      <c r="AI8" s="210" t="s">
        <v>705</v>
      </c>
      <c r="AJ8" s="203"/>
      <c r="AK8" s="203" t="s">
        <v>494</v>
      </c>
    </row>
    <row r="9" spans="1:37" s="97" customFormat="1" ht="57.5" x14ac:dyDescent="0.35">
      <c r="B9" s="206"/>
      <c r="C9" s="206"/>
      <c r="D9" s="206"/>
      <c r="E9" s="206"/>
      <c r="F9" s="206"/>
      <c r="G9" s="206"/>
      <c r="H9" s="206"/>
      <c r="I9" s="206"/>
      <c r="J9" s="105" t="s">
        <v>304</v>
      </c>
      <c r="K9" s="105" t="s">
        <v>305</v>
      </c>
      <c r="L9" s="105" t="s">
        <v>306</v>
      </c>
      <c r="M9" s="105">
        <v>0.6</v>
      </c>
      <c r="N9" s="206"/>
      <c r="O9" s="206"/>
      <c r="P9" s="202"/>
      <c r="Q9" s="202"/>
      <c r="R9" s="202"/>
      <c r="S9" s="202"/>
      <c r="T9" s="209"/>
      <c r="U9" s="206"/>
      <c r="V9" s="209"/>
      <c r="W9" s="206"/>
      <c r="X9" s="206"/>
      <c r="Y9" s="206"/>
      <c r="Z9" s="206"/>
      <c r="AA9" s="202"/>
      <c r="AB9" s="209"/>
      <c r="AC9" s="202"/>
      <c r="AD9" s="202"/>
      <c r="AE9" s="209"/>
      <c r="AF9" s="202"/>
      <c r="AG9" s="202"/>
      <c r="AH9" s="212"/>
      <c r="AI9" s="212"/>
      <c r="AJ9" s="202"/>
      <c r="AK9" s="202"/>
    </row>
    <row r="10" spans="1:37" s="97" customFormat="1" ht="85.9" customHeight="1" x14ac:dyDescent="0.35">
      <c r="B10" s="204" t="s">
        <v>307</v>
      </c>
      <c r="C10" s="204" t="s">
        <v>308</v>
      </c>
      <c r="D10" s="204" t="s">
        <v>413</v>
      </c>
      <c r="E10" s="204" t="s">
        <v>297</v>
      </c>
      <c r="F10" s="204" t="s">
        <v>308</v>
      </c>
      <c r="G10" s="204" t="s">
        <v>298</v>
      </c>
      <c r="H10" s="204" t="s">
        <v>84</v>
      </c>
      <c r="I10" s="204" t="s">
        <v>84</v>
      </c>
      <c r="J10" s="105" t="s">
        <v>299</v>
      </c>
      <c r="K10" s="105" t="s">
        <v>300</v>
      </c>
      <c r="L10" s="105" t="s">
        <v>239</v>
      </c>
      <c r="M10" s="168">
        <v>18586</v>
      </c>
      <c r="N10" s="204" t="s">
        <v>147</v>
      </c>
      <c r="O10" s="204" t="s">
        <v>137</v>
      </c>
      <c r="P10" s="203" t="s">
        <v>149</v>
      </c>
      <c r="Q10" s="203" t="s">
        <v>91</v>
      </c>
      <c r="R10" s="203" t="s">
        <v>301</v>
      </c>
      <c r="S10" s="203" t="s">
        <v>166</v>
      </c>
      <c r="T10" s="213">
        <v>9306778.9199999999</v>
      </c>
      <c r="U10" s="204" t="s">
        <v>279</v>
      </c>
      <c r="V10" s="213">
        <v>9306778.9199999999</v>
      </c>
      <c r="W10" s="204" t="s">
        <v>279</v>
      </c>
      <c r="X10" s="204" t="s">
        <v>279</v>
      </c>
      <c r="Y10" s="204" t="s">
        <v>279</v>
      </c>
      <c r="Z10" s="204" t="s">
        <v>279</v>
      </c>
      <c r="AA10" s="203" t="s">
        <v>279</v>
      </c>
      <c r="AB10" s="213">
        <v>1642372.76</v>
      </c>
      <c r="AC10" s="203" t="s">
        <v>95</v>
      </c>
      <c r="AD10" s="203" t="s">
        <v>279</v>
      </c>
      <c r="AE10" s="213">
        <v>9306778.9199999999</v>
      </c>
      <c r="AF10" s="203" t="s">
        <v>279</v>
      </c>
      <c r="AG10" s="203" t="s">
        <v>279</v>
      </c>
      <c r="AH10" s="215" t="s">
        <v>405</v>
      </c>
      <c r="AI10" s="215" t="s">
        <v>280</v>
      </c>
      <c r="AJ10" s="200">
        <v>45657</v>
      </c>
      <c r="AK10" s="203" t="s">
        <v>494</v>
      </c>
    </row>
    <row r="11" spans="1:37" s="97" customFormat="1" ht="57.5" x14ac:dyDescent="0.35">
      <c r="B11" s="206"/>
      <c r="C11" s="206"/>
      <c r="D11" s="206"/>
      <c r="E11" s="206"/>
      <c r="F11" s="206"/>
      <c r="G11" s="206"/>
      <c r="H11" s="206"/>
      <c r="I11" s="206"/>
      <c r="J11" s="105" t="s">
        <v>304</v>
      </c>
      <c r="K11" s="105" t="s">
        <v>305</v>
      </c>
      <c r="L11" s="105" t="s">
        <v>306</v>
      </c>
      <c r="M11" s="169">
        <v>9.32</v>
      </c>
      <c r="N11" s="206"/>
      <c r="O11" s="206"/>
      <c r="P11" s="202"/>
      <c r="Q11" s="202"/>
      <c r="R11" s="202"/>
      <c r="S11" s="202"/>
      <c r="T11" s="214"/>
      <c r="U11" s="206"/>
      <c r="V11" s="214"/>
      <c r="W11" s="206"/>
      <c r="X11" s="206"/>
      <c r="Y11" s="206"/>
      <c r="Z11" s="206"/>
      <c r="AA11" s="202"/>
      <c r="AB11" s="214"/>
      <c r="AC11" s="202"/>
      <c r="AD11" s="202"/>
      <c r="AE11" s="214"/>
      <c r="AF11" s="202"/>
      <c r="AG11" s="202"/>
      <c r="AH11" s="217"/>
      <c r="AI11" s="217"/>
      <c r="AJ11" s="202"/>
      <c r="AK11" s="202"/>
    </row>
    <row r="12" spans="1:37" s="97" customFormat="1" ht="85.9" customHeight="1" x14ac:dyDescent="0.35">
      <c r="B12" s="204" t="s">
        <v>309</v>
      </c>
      <c r="C12" s="204" t="s">
        <v>417</v>
      </c>
      <c r="D12" s="204" t="s">
        <v>413</v>
      </c>
      <c r="E12" s="204" t="s">
        <v>297</v>
      </c>
      <c r="F12" s="204" t="s">
        <v>417</v>
      </c>
      <c r="G12" s="204" t="s">
        <v>298</v>
      </c>
      <c r="H12" s="204" t="s">
        <v>84</v>
      </c>
      <c r="I12" s="204" t="s">
        <v>84</v>
      </c>
      <c r="J12" s="105" t="s">
        <v>299</v>
      </c>
      <c r="K12" s="105" t="s">
        <v>300</v>
      </c>
      <c r="L12" s="105" t="s">
        <v>239</v>
      </c>
      <c r="M12" s="117">
        <v>40000</v>
      </c>
      <c r="N12" s="204" t="s">
        <v>147</v>
      </c>
      <c r="O12" s="204" t="s">
        <v>310</v>
      </c>
      <c r="P12" s="203" t="s">
        <v>149</v>
      </c>
      <c r="Q12" s="203" t="s">
        <v>91</v>
      </c>
      <c r="R12" s="203" t="s">
        <v>301</v>
      </c>
      <c r="S12" s="203" t="s">
        <v>166</v>
      </c>
      <c r="T12" s="207">
        <v>8034683</v>
      </c>
      <c r="U12" s="204" t="s">
        <v>279</v>
      </c>
      <c r="V12" s="207">
        <v>8034683</v>
      </c>
      <c r="W12" s="204" t="s">
        <v>279</v>
      </c>
      <c r="X12" s="204" t="s">
        <v>279</v>
      </c>
      <c r="Y12" s="204" t="s">
        <v>279</v>
      </c>
      <c r="Z12" s="204" t="s">
        <v>279</v>
      </c>
      <c r="AA12" s="203" t="s">
        <v>279</v>
      </c>
      <c r="AB12" s="207">
        <v>6849415.4000000004</v>
      </c>
      <c r="AC12" s="203" t="s">
        <v>95</v>
      </c>
      <c r="AD12" s="203" t="s">
        <v>279</v>
      </c>
      <c r="AE12" s="207">
        <v>8034683</v>
      </c>
      <c r="AF12" s="203" t="s">
        <v>279</v>
      </c>
      <c r="AG12" s="203" t="s">
        <v>279</v>
      </c>
      <c r="AH12" s="210" t="s">
        <v>218</v>
      </c>
      <c r="AI12" s="210" t="s">
        <v>311</v>
      </c>
      <c r="AJ12" s="200">
        <v>45471</v>
      </c>
      <c r="AK12" s="203" t="s">
        <v>494</v>
      </c>
    </row>
    <row r="13" spans="1:37" s="97" customFormat="1" ht="57.5" x14ac:dyDescent="0.35">
      <c r="B13" s="206"/>
      <c r="C13" s="206"/>
      <c r="D13" s="206"/>
      <c r="E13" s="206"/>
      <c r="F13" s="206"/>
      <c r="G13" s="206"/>
      <c r="H13" s="206"/>
      <c r="I13" s="206"/>
      <c r="J13" s="105" t="s">
        <v>304</v>
      </c>
      <c r="K13" s="105" t="s">
        <v>305</v>
      </c>
      <c r="L13" s="105" t="s">
        <v>306</v>
      </c>
      <c r="M13" s="105">
        <v>0.28999999999999998</v>
      </c>
      <c r="N13" s="206"/>
      <c r="O13" s="206"/>
      <c r="P13" s="202"/>
      <c r="Q13" s="202"/>
      <c r="R13" s="202"/>
      <c r="S13" s="202"/>
      <c r="T13" s="209"/>
      <c r="U13" s="206"/>
      <c r="V13" s="209"/>
      <c r="W13" s="206"/>
      <c r="X13" s="206"/>
      <c r="Y13" s="206"/>
      <c r="Z13" s="206"/>
      <c r="AA13" s="202"/>
      <c r="AB13" s="209"/>
      <c r="AC13" s="202"/>
      <c r="AD13" s="202"/>
      <c r="AE13" s="209"/>
      <c r="AF13" s="202"/>
      <c r="AG13" s="202"/>
      <c r="AH13" s="212"/>
      <c r="AI13" s="212"/>
      <c r="AJ13" s="202"/>
      <c r="AK13" s="202"/>
    </row>
    <row r="14" spans="1:37" s="97" customFormat="1" ht="85.9" customHeight="1" x14ac:dyDescent="0.35">
      <c r="B14" s="204" t="s">
        <v>312</v>
      </c>
      <c r="C14" s="204" t="s">
        <v>313</v>
      </c>
      <c r="D14" s="204" t="s">
        <v>413</v>
      </c>
      <c r="E14" s="204" t="s">
        <v>297</v>
      </c>
      <c r="F14" s="204" t="s">
        <v>314</v>
      </c>
      <c r="G14" s="204" t="s">
        <v>298</v>
      </c>
      <c r="H14" s="204" t="s">
        <v>84</v>
      </c>
      <c r="I14" s="204" t="s">
        <v>84</v>
      </c>
      <c r="J14" s="105" t="s">
        <v>299</v>
      </c>
      <c r="K14" s="105" t="s">
        <v>300</v>
      </c>
      <c r="L14" s="105" t="s">
        <v>239</v>
      </c>
      <c r="M14" s="117">
        <v>30000</v>
      </c>
      <c r="N14" s="204" t="s">
        <v>147</v>
      </c>
      <c r="O14" s="204" t="s">
        <v>310</v>
      </c>
      <c r="P14" s="203" t="s">
        <v>149</v>
      </c>
      <c r="Q14" s="203" t="s">
        <v>91</v>
      </c>
      <c r="R14" s="203" t="s">
        <v>301</v>
      </c>
      <c r="S14" s="203" t="s">
        <v>166</v>
      </c>
      <c r="T14" s="207">
        <v>4080000</v>
      </c>
      <c r="U14" s="204" t="s">
        <v>279</v>
      </c>
      <c r="V14" s="207">
        <v>4080000</v>
      </c>
      <c r="W14" s="204" t="s">
        <v>279</v>
      </c>
      <c r="X14" s="204" t="s">
        <v>279</v>
      </c>
      <c r="Y14" s="204" t="s">
        <v>279</v>
      </c>
      <c r="Z14" s="204" t="s">
        <v>279</v>
      </c>
      <c r="AA14" s="203" t="s">
        <v>279</v>
      </c>
      <c r="AB14" s="207">
        <v>720000</v>
      </c>
      <c r="AC14" s="203" t="s">
        <v>95</v>
      </c>
      <c r="AD14" s="203" t="s">
        <v>279</v>
      </c>
      <c r="AE14" s="207">
        <v>4080000</v>
      </c>
      <c r="AF14" s="203" t="s">
        <v>279</v>
      </c>
      <c r="AG14" s="203" t="s">
        <v>279</v>
      </c>
      <c r="AH14" s="210" t="s">
        <v>204</v>
      </c>
      <c r="AI14" s="210" t="s">
        <v>205</v>
      </c>
      <c r="AJ14" s="200">
        <v>45377</v>
      </c>
      <c r="AK14" s="200" t="s">
        <v>494</v>
      </c>
    </row>
    <row r="15" spans="1:37" s="97" customFormat="1" ht="57.5" x14ac:dyDescent="0.35">
      <c r="B15" s="205"/>
      <c r="C15" s="205"/>
      <c r="D15" s="205"/>
      <c r="E15" s="205"/>
      <c r="F15" s="206"/>
      <c r="G15" s="205"/>
      <c r="H15" s="206"/>
      <c r="I15" s="206"/>
      <c r="J15" s="105" t="s">
        <v>304</v>
      </c>
      <c r="K15" s="105" t="s">
        <v>305</v>
      </c>
      <c r="L15" s="105" t="s">
        <v>306</v>
      </c>
      <c r="M15" s="105">
        <v>1.4</v>
      </c>
      <c r="N15" s="205"/>
      <c r="O15" s="205"/>
      <c r="P15" s="201"/>
      <c r="Q15" s="201"/>
      <c r="R15" s="201"/>
      <c r="S15" s="201"/>
      <c r="T15" s="208"/>
      <c r="U15" s="205"/>
      <c r="V15" s="208"/>
      <c r="W15" s="205"/>
      <c r="X15" s="205"/>
      <c r="Y15" s="205"/>
      <c r="Z15" s="205"/>
      <c r="AA15" s="201"/>
      <c r="AB15" s="208"/>
      <c r="AC15" s="201"/>
      <c r="AD15" s="201"/>
      <c r="AE15" s="208"/>
      <c r="AF15" s="201"/>
      <c r="AG15" s="201"/>
      <c r="AH15" s="211"/>
      <c r="AI15" s="211"/>
      <c r="AJ15" s="201"/>
      <c r="AK15" s="201"/>
    </row>
    <row r="16" spans="1:37" s="97" customFormat="1" ht="85.9" customHeight="1" x14ac:dyDescent="0.35">
      <c r="B16" s="205"/>
      <c r="C16" s="205"/>
      <c r="D16" s="205"/>
      <c r="E16" s="205"/>
      <c r="F16" s="204" t="s">
        <v>315</v>
      </c>
      <c r="G16" s="205"/>
      <c r="H16" s="204" t="s">
        <v>84</v>
      </c>
      <c r="I16" s="204" t="s">
        <v>84</v>
      </c>
      <c r="J16" s="105" t="s">
        <v>299</v>
      </c>
      <c r="K16" s="105" t="s">
        <v>300</v>
      </c>
      <c r="L16" s="105" t="s">
        <v>239</v>
      </c>
      <c r="M16" s="117">
        <v>30000</v>
      </c>
      <c r="N16" s="205"/>
      <c r="O16" s="205"/>
      <c r="P16" s="201"/>
      <c r="Q16" s="201"/>
      <c r="R16" s="201"/>
      <c r="S16" s="201"/>
      <c r="T16" s="208"/>
      <c r="U16" s="205"/>
      <c r="V16" s="208"/>
      <c r="W16" s="205"/>
      <c r="X16" s="205"/>
      <c r="Y16" s="205"/>
      <c r="Z16" s="205"/>
      <c r="AA16" s="201"/>
      <c r="AB16" s="208"/>
      <c r="AC16" s="201"/>
      <c r="AD16" s="201"/>
      <c r="AE16" s="208"/>
      <c r="AF16" s="201"/>
      <c r="AG16" s="201"/>
      <c r="AH16" s="211"/>
      <c r="AI16" s="211"/>
      <c r="AJ16" s="201"/>
      <c r="AK16" s="201"/>
    </row>
    <row r="17" spans="2:37" s="97" customFormat="1" ht="57.5" x14ac:dyDescent="0.35">
      <c r="B17" s="205"/>
      <c r="C17" s="205"/>
      <c r="D17" s="205"/>
      <c r="E17" s="205"/>
      <c r="F17" s="206"/>
      <c r="G17" s="205"/>
      <c r="H17" s="206"/>
      <c r="I17" s="206"/>
      <c r="J17" s="105" t="s">
        <v>304</v>
      </c>
      <c r="K17" s="105" t="s">
        <v>305</v>
      </c>
      <c r="L17" s="105" t="s">
        <v>306</v>
      </c>
      <c r="M17" s="105">
        <v>2.1</v>
      </c>
      <c r="N17" s="205"/>
      <c r="O17" s="205"/>
      <c r="P17" s="201"/>
      <c r="Q17" s="201"/>
      <c r="R17" s="201"/>
      <c r="S17" s="201"/>
      <c r="T17" s="208"/>
      <c r="U17" s="205"/>
      <c r="V17" s="208"/>
      <c r="W17" s="205"/>
      <c r="X17" s="205"/>
      <c r="Y17" s="205"/>
      <c r="Z17" s="205"/>
      <c r="AA17" s="201"/>
      <c r="AB17" s="208"/>
      <c r="AC17" s="201"/>
      <c r="AD17" s="201"/>
      <c r="AE17" s="208"/>
      <c r="AF17" s="201"/>
      <c r="AG17" s="201"/>
      <c r="AH17" s="211"/>
      <c r="AI17" s="211"/>
      <c r="AJ17" s="201"/>
      <c r="AK17" s="201"/>
    </row>
    <row r="18" spans="2:37" s="97" customFormat="1" ht="85.9" customHeight="1" x14ac:dyDescent="0.35">
      <c r="B18" s="205"/>
      <c r="C18" s="205"/>
      <c r="D18" s="205"/>
      <c r="E18" s="205"/>
      <c r="F18" s="204" t="s">
        <v>316</v>
      </c>
      <c r="G18" s="205"/>
      <c r="H18" s="204" t="s">
        <v>84</v>
      </c>
      <c r="I18" s="204" t="s">
        <v>84</v>
      </c>
      <c r="J18" s="105" t="s">
        <v>299</v>
      </c>
      <c r="K18" s="105" t="s">
        <v>300</v>
      </c>
      <c r="L18" s="105" t="s">
        <v>239</v>
      </c>
      <c r="M18" s="117">
        <v>20000</v>
      </c>
      <c r="N18" s="205"/>
      <c r="O18" s="205"/>
      <c r="P18" s="201"/>
      <c r="Q18" s="201"/>
      <c r="R18" s="201"/>
      <c r="S18" s="201"/>
      <c r="T18" s="208"/>
      <c r="U18" s="205"/>
      <c r="V18" s="208"/>
      <c r="W18" s="205"/>
      <c r="X18" s="205"/>
      <c r="Y18" s="205"/>
      <c r="Z18" s="205"/>
      <c r="AA18" s="201"/>
      <c r="AB18" s="208"/>
      <c r="AC18" s="201"/>
      <c r="AD18" s="201"/>
      <c r="AE18" s="208"/>
      <c r="AF18" s="201"/>
      <c r="AG18" s="201"/>
      <c r="AH18" s="211"/>
      <c r="AI18" s="211"/>
      <c r="AJ18" s="201"/>
      <c r="AK18" s="201"/>
    </row>
    <row r="19" spans="2:37" s="97" customFormat="1" ht="57.5" x14ac:dyDescent="0.35">
      <c r="B19" s="206"/>
      <c r="C19" s="206"/>
      <c r="D19" s="206"/>
      <c r="E19" s="206"/>
      <c r="F19" s="206"/>
      <c r="G19" s="206"/>
      <c r="H19" s="206"/>
      <c r="I19" s="206"/>
      <c r="J19" s="105" t="s">
        <v>304</v>
      </c>
      <c r="K19" s="105" t="s">
        <v>305</v>
      </c>
      <c r="L19" s="105" t="s">
        <v>306</v>
      </c>
      <c r="M19" s="105">
        <v>1.4</v>
      </c>
      <c r="N19" s="206"/>
      <c r="O19" s="206"/>
      <c r="P19" s="202"/>
      <c r="Q19" s="202"/>
      <c r="R19" s="202"/>
      <c r="S19" s="202"/>
      <c r="T19" s="209"/>
      <c r="U19" s="206"/>
      <c r="V19" s="209"/>
      <c r="W19" s="206"/>
      <c r="X19" s="206"/>
      <c r="Y19" s="206"/>
      <c r="Z19" s="206"/>
      <c r="AA19" s="202"/>
      <c r="AB19" s="209"/>
      <c r="AC19" s="202"/>
      <c r="AD19" s="202"/>
      <c r="AE19" s="209"/>
      <c r="AF19" s="202"/>
      <c r="AG19" s="202"/>
      <c r="AH19" s="212"/>
      <c r="AI19" s="212"/>
      <c r="AJ19" s="202"/>
      <c r="AK19" s="202"/>
    </row>
    <row r="20" spans="2:37" s="97" customFormat="1" ht="85.9" customHeight="1" x14ac:dyDescent="0.35">
      <c r="B20" s="203" t="s">
        <v>317</v>
      </c>
      <c r="C20" s="203" t="s">
        <v>318</v>
      </c>
      <c r="D20" s="203" t="s">
        <v>413</v>
      </c>
      <c r="E20" s="203" t="s">
        <v>297</v>
      </c>
      <c r="F20" s="203" t="s">
        <v>318</v>
      </c>
      <c r="G20" s="203" t="s">
        <v>298</v>
      </c>
      <c r="H20" s="203" t="s">
        <v>84</v>
      </c>
      <c r="I20" s="203" t="s">
        <v>84</v>
      </c>
      <c r="J20" s="118" t="s">
        <v>299</v>
      </c>
      <c r="K20" s="118" t="s">
        <v>300</v>
      </c>
      <c r="L20" s="118" t="s">
        <v>239</v>
      </c>
      <c r="M20" s="119">
        <v>10950</v>
      </c>
      <c r="N20" s="203" t="s">
        <v>147</v>
      </c>
      <c r="O20" s="203" t="s">
        <v>122</v>
      </c>
      <c r="P20" s="203" t="s">
        <v>149</v>
      </c>
      <c r="Q20" s="203" t="s">
        <v>91</v>
      </c>
      <c r="R20" s="203" t="s">
        <v>301</v>
      </c>
      <c r="S20" s="203" t="s">
        <v>166</v>
      </c>
      <c r="T20" s="207">
        <v>8391513.8499999996</v>
      </c>
      <c r="U20" s="203" t="s">
        <v>279</v>
      </c>
      <c r="V20" s="207">
        <v>8391513.8499999996</v>
      </c>
      <c r="W20" s="203" t="s">
        <v>279</v>
      </c>
      <c r="X20" s="203" t="s">
        <v>279</v>
      </c>
      <c r="Y20" s="203" t="s">
        <v>279</v>
      </c>
      <c r="Z20" s="203" t="s">
        <v>279</v>
      </c>
      <c r="AA20" s="203" t="s">
        <v>279</v>
      </c>
      <c r="AB20" s="213">
        <v>1481892.58</v>
      </c>
      <c r="AC20" s="203" t="s">
        <v>95</v>
      </c>
      <c r="AD20" s="203" t="s">
        <v>279</v>
      </c>
      <c r="AE20" s="207">
        <v>8391513.8499999996</v>
      </c>
      <c r="AF20" s="203" t="s">
        <v>279</v>
      </c>
      <c r="AG20" s="203" t="s">
        <v>279</v>
      </c>
      <c r="AH20" s="215" t="s">
        <v>204</v>
      </c>
      <c r="AI20" s="215" t="s">
        <v>205</v>
      </c>
      <c r="AJ20" s="200">
        <v>45377</v>
      </c>
      <c r="AK20" s="200" t="s">
        <v>494</v>
      </c>
    </row>
    <row r="21" spans="2:37" s="97" customFormat="1" ht="85.9" customHeight="1" x14ac:dyDescent="0.35">
      <c r="B21" s="201"/>
      <c r="C21" s="201"/>
      <c r="D21" s="201"/>
      <c r="E21" s="201"/>
      <c r="F21" s="201"/>
      <c r="G21" s="201"/>
      <c r="H21" s="201"/>
      <c r="I21" s="201"/>
      <c r="J21" s="118" t="s">
        <v>304</v>
      </c>
      <c r="K21" s="118" t="s">
        <v>305</v>
      </c>
      <c r="L21" s="118" t="s">
        <v>306</v>
      </c>
      <c r="M21" s="177">
        <v>11.42</v>
      </c>
      <c r="N21" s="201"/>
      <c r="O21" s="201"/>
      <c r="P21" s="201"/>
      <c r="Q21" s="201"/>
      <c r="R21" s="201"/>
      <c r="S21" s="201"/>
      <c r="T21" s="208"/>
      <c r="U21" s="201"/>
      <c r="V21" s="208"/>
      <c r="W21" s="201"/>
      <c r="X21" s="201"/>
      <c r="Y21" s="201"/>
      <c r="Z21" s="201"/>
      <c r="AA21" s="201"/>
      <c r="AB21" s="208"/>
      <c r="AC21" s="201"/>
      <c r="AD21" s="201"/>
      <c r="AE21" s="208"/>
      <c r="AF21" s="201"/>
      <c r="AG21" s="201"/>
      <c r="AH21" s="216"/>
      <c r="AI21" s="216"/>
      <c r="AJ21" s="201"/>
      <c r="AK21" s="201"/>
    </row>
    <row r="22" spans="2:37" s="97" customFormat="1" ht="60" customHeight="1" x14ac:dyDescent="0.35">
      <c r="B22" s="202"/>
      <c r="C22" s="202"/>
      <c r="D22" s="202"/>
      <c r="E22" s="202"/>
      <c r="F22" s="202"/>
      <c r="G22" s="202"/>
      <c r="H22" s="202"/>
      <c r="I22" s="202"/>
      <c r="J22" s="118" t="s">
        <v>319</v>
      </c>
      <c r="K22" s="118" t="s">
        <v>320</v>
      </c>
      <c r="L22" s="118" t="s">
        <v>146</v>
      </c>
      <c r="M22" s="118">
        <v>1</v>
      </c>
      <c r="N22" s="202"/>
      <c r="O22" s="202"/>
      <c r="P22" s="202"/>
      <c r="Q22" s="202"/>
      <c r="R22" s="202"/>
      <c r="S22" s="202"/>
      <c r="T22" s="209"/>
      <c r="U22" s="202"/>
      <c r="V22" s="209"/>
      <c r="W22" s="202"/>
      <c r="X22" s="202"/>
      <c r="Y22" s="202"/>
      <c r="Z22" s="202"/>
      <c r="AA22" s="202"/>
      <c r="AB22" s="209"/>
      <c r="AC22" s="202"/>
      <c r="AD22" s="202"/>
      <c r="AE22" s="209"/>
      <c r="AF22" s="202"/>
      <c r="AG22" s="202"/>
      <c r="AH22" s="217"/>
      <c r="AI22" s="217"/>
      <c r="AJ22" s="202"/>
      <c r="AK22" s="202"/>
    </row>
    <row r="23" spans="2:37" s="97" customFormat="1" ht="78.650000000000006" customHeight="1" x14ac:dyDescent="0.35">
      <c r="B23" s="204" t="s">
        <v>414</v>
      </c>
      <c r="C23" s="204" t="s">
        <v>415</v>
      </c>
      <c r="D23" s="204" t="s">
        <v>413</v>
      </c>
      <c r="E23" s="204" t="s">
        <v>297</v>
      </c>
      <c r="F23" s="204" t="s">
        <v>415</v>
      </c>
      <c r="G23" s="204" t="s">
        <v>298</v>
      </c>
      <c r="H23" s="204" t="s">
        <v>84</v>
      </c>
      <c r="I23" s="204" t="s">
        <v>84</v>
      </c>
      <c r="J23" s="105" t="s">
        <v>299</v>
      </c>
      <c r="K23" s="105" t="s">
        <v>300</v>
      </c>
      <c r="L23" s="105" t="s">
        <v>239</v>
      </c>
      <c r="M23" s="170">
        <v>8396</v>
      </c>
      <c r="N23" s="204" t="s">
        <v>147</v>
      </c>
      <c r="O23" s="204" t="s">
        <v>137</v>
      </c>
      <c r="P23" s="203" t="s">
        <v>149</v>
      </c>
      <c r="Q23" s="203" t="s">
        <v>91</v>
      </c>
      <c r="R23" s="203" t="s">
        <v>301</v>
      </c>
      <c r="S23" s="203" t="s">
        <v>166</v>
      </c>
      <c r="T23" s="213">
        <v>1700000</v>
      </c>
      <c r="U23" s="204" t="s">
        <v>279</v>
      </c>
      <c r="V23" s="213">
        <v>1700000</v>
      </c>
      <c r="W23" s="204" t="s">
        <v>279</v>
      </c>
      <c r="X23" s="204" t="s">
        <v>279</v>
      </c>
      <c r="Y23" s="204" t="s">
        <v>279</v>
      </c>
      <c r="Z23" s="204" t="s">
        <v>279</v>
      </c>
      <c r="AA23" s="203" t="s">
        <v>279</v>
      </c>
      <c r="AB23" s="213">
        <v>300000</v>
      </c>
      <c r="AC23" s="203" t="s">
        <v>95</v>
      </c>
      <c r="AD23" s="203" t="s">
        <v>279</v>
      </c>
      <c r="AE23" s="213">
        <v>1700000</v>
      </c>
      <c r="AF23" s="203" t="s">
        <v>279</v>
      </c>
      <c r="AG23" s="203" t="s">
        <v>279</v>
      </c>
      <c r="AH23" s="210" t="s">
        <v>705</v>
      </c>
      <c r="AI23" s="210" t="s">
        <v>706</v>
      </c>
      <c r="AJ23" s="203"/>
      <c r="AK23" s="203" t="s">
        <v>494</v>
      </c>
    </row>
    <row r="24" spans="2:37" s="97" customFormat="1" ht="63.65" customHeight="1" x14ac:dyDescent="0.35">
      <c r="B24" s="206"/>
      <c r="C24" s="206"/>
      <c r="D24" s="206"/>
      <c r="E24" s="206"/>
      <c r="F24" s="206"/>
      <c r="G24" s="206"/>
      <c r="H24" s="206"/>
      <c r="I24" s="206"/>
      <c r="J24" s="105" t="s">
        <v>304</v>
      </c>
      <c r="K24" s="105" t="s">
        <v>305</v>
      </c>
      <c r="L24" s="105" t="s">
        <v>306</v>
      </c>
      <c r="M24" s="169">
        <v>4.21</v>
      </c>
      <c r="N24" s="206"/>
      <c r="O24" s="206"/>
      <c r="P24" s="202"/>
      <c r="Q24" s="202"/>
      <c r="R24" s="202"/>
      <c r="S24" s="202"/>
      <c r="T24" s="214"/>
      <c r="U24" s="206"/>
      <c r="V24" s="214"/>
      <c r="W24" s="206"/>
      <c r="X24" s="206"/>
      <c r="Y24" s="206"/>
      <c r="Z24" s="206"/>
      <c r="AA24" s="202"/>
      <c r="AB24" s="214"/>
      <c r="AC24" s="202"/>
      <c r="AD24" s="202"/>
      <c r="AE24" s="214"/>
      <c r="AF24" s="202"/>
      <c r="AG24" s="202"/>
      <c r="AH24" s="212"/>
      <c r="AI24" s="212"/>
      <c r="AJ24" s="202"/>
      <c r="AK24" s="202"/>
    </row>
    <row r="25" spans="2:37" s="97" customFormat="1" ht="78.650000000000006" customHeight="1" x14ac:dyDescent="0.35">
      <c r="B25" s="204" t="s">
        <v>482</v>
      </c>
      <c r="C25" s="204" t="s">
        <v>483</v>
      </c>
      <c r="D25" s="204" t="s">
        <v>413</v>
      </c>
      <c r="E25" s="204" t="s">
        <v>297</v>
      </c>
      <c r="F25" s="204" t="s">
        <v>483</v>
      </c>
      <c r="G25" s="204" t="s">
        <v>298</v>
      </c>
      <c r="H25" s="204" t="s">
        <v>84</v>
      </c>
      <c r="I25" s="204" t="s">
        <v>84</v>
      </c>
      <c r="J25" s="105" t="s">
        <v>299</v>
      </c>
      <c r="K25" s="105" t="s">
        <v>300</v>
      </c>
      <c r="L25" s="105" t="s">
        <v>239</v>
      </c>
      <c r="M25" s="120">
        <v>1500</v>
      </c>
      <c r="N25" s="204" t="s">
        <v>147</v>
      </c>
      <c r="O25" s="204" t="s">
        <v>122</v>
      </c>
      <c r="P25" s="203" t="s">
        <v>149</v>
      </c>
      <c r="Q25" s="203" t="s">
        <v>91</v>
      </c>
      <c r="R25" s="203" t="s">
        <v>301</v>
      </c>
      <c r="S25" s="203" t="s">
        <v>166</v>
      </c>
      <c r="T25" s="213">
        <v>1463319.18</v>
      </c>
      <c r="U25" s="204" t="s">
        <v>279</v>
      </c>
      <c r="V25" s="213">
        <v>1463319.18</v>
      </c>
      <c r="W25" s="204" t="s">
        <v>279</v>
      </c>
      <c r="X25" s="204" t="s">
        <v>279</v>
      </c>
      <c r="Y25" s="204" t="s">
        <v>279</v>
      </c>
      <c r="Z25" s="204" t="s">
        <v>279</v>
      </c>
      <c r="AA25" s="203" t="s">
        <v>279</v>
      </c>
      <c r="AB25" s="213">
        <v>258232.8</v>
      </c>
      <c r="AC25" s="203" t="s">
        <v>95</v>
      </c>
      <c r="AD25" s="203" t="s">
        <v>279</v>
      </c>
      <c r="AE25" s="213">
        <v>1463319.18</v>
      </c>
      <c r="AF25" s="203" t="s">
        <v>279</v>
      </c>
      <c r="AG25" s="203" t="s">
        <v>279</v>
      </c>
      <c r="AH25" s="210" t="s">
        <v>707</v>
      </c>
      <c r="AI25" s="210" t="s">
        <v>708</v>
      </c>
      <c r="AJ25" s="203"/>
      <c r="AK25" s="203" t="s">
        <v>494</v>
      </c>
    </row>
    <row r="26" spans="2:37" s="97" customFormat="1" ht="63.65" customHeight="1" x14ac:dyDescent="0.35">
      <c r="B26" s="206"/>
      <c r="C26" s="206"/>
      <c r="D26" s="206"/>
      <c r="E26" s="206"/>
      <c r="F26" s="206"/>
      <c r="G26" s="206"/>
      <c r="H26" s="206"/>
      <c r="I26" s="206"/>
      <c r="J26" s="105" t="s">
        <v>304</v>
      </c>
      <c r="K26" s="105" t="s">
        <v>305</v>
      </c>
      <c r="L26" s="105" t="s">
        <v>306</v>
      </c>
      <c r="M26" s="105">
        <v>1.94</v>
      </c>
      <c r="N26" s="206"/>
      <c r="O26" s="206"/>
      <c r="P26" s="202"/>
      <c r="Q26" s="202"/>
      <c r="R26" s="202"/>
      <c r="S26" s="202"/>
      <c r="T26" s="209"/>
      <c r="U26" s="206"/>
      <c r="V26" s="209"/>
      <c r="W26" s="206"/>
      <c r="X26" s="206"/>
      <c r="Y26" s="206"/>
      <c r="Z26" s="206"/>
      <c r="AA26" s="202"/>
      <c r="AB26" s="209"/>
      <c r="AC26" s="202"/>
      <c r="AD26" s="202"/>
      <c r="AE26" s="209"/>
      <c r="AF26" s="202"/>
      <c r="AG26" s="202"/>
      <c r="AH26" s="212"/>
      <c r="AI26" s="212"/>
      <c r="AJ26" s="202"/>
      <c r="AK26" s="202"/>
    </row>
    <row r="27" spans="2:37" s="97" customFormat="1" ht="98.65" customHeight="1" x14ac:dyDescent="0.35">
      <c r="B27" s="204" t="s">
        <v>484</v>
      </c>
      <c r="C27" s="204" t="s">
        <v>485</v>
      </c>
      <c r="D27" s="204" t="s">
        <v>413</v>
      </c>
      <c r="E27" s="204" t="s">
        <v>297</v>
      </c>
      <c r="F27" s="204" t="s">
        <v>485</v>
      </c>
      <c r="G27" s="204" t="s">
        <v>298</v>
      </c>
      <c r="H27" s="204" t="s">
        <v>84</v>
      </c>
      <c r="I27" s="204" t="s">
        <v>84</v>
      </c>
      <c r="J27" s="105" t="s">
        <v>486</v>
      </c>
      <c r="K27" s="105" t="s">
        <v>487</v>
      </c>
      <c r="L27" s="105" t="s">
        <v>488</v>
      </c>
      <c r="M27" s="120">
        <v>120</v>
      </c>
      <c r="N27" s="204" t="s">
        <v>278</v>
      </c>
      <c r="O27" s="204" t="s">
        <v>489</v>
      </c>
      <c r="P27" s="203" t="s">
        <v>149</v>
      </c>
      <c r="Q27" s="203" t="s">
        <v>91</v>
      </c>
      <c r="R27" s="203" t="s">
        <v>301</v>
      </c>
      <c r="S27" s="203" t="s">
        <v>166</v>
      </c>
      <c r="T27" s="207">
        <v>402500</v>
      </c>
      <c r="U27" s="204" t="s">
        <v>279</v>
      </c>
      <c r="V27" s="207">
        <v>402500</v>
      </c>
      <c r="W27" s="204" t="s">
        <v>279</v>
      </c>
      <c r="X27" s="204" t="s">
        <v>279</v>
      </c>
      <c r="Y27" s="204" t="s">
        <v>279</v>
      </c>
      <c r="Z27" s="204" t="s">
        <v>279</v>
      </c>
      <c r="AA27" s="203" t="s">
        <v>279</v>
      </c>
      <c r="AB27" s="207">
        <v>1097500</v>
      </c>
      <c r="AC27" s="203" t="s">
        <v>95</v>
      </c>
      <c r="AD27" s="203" t="s">
        <v>279</v>
      </c>
      <c r="AE27" s="207">
        <v>402500</v>
      </c>
      <c r="AF27" s="203" t="s">
        <v>279</v>
      </c>
      <c r="AG27" s="203" t="s">
        <v>279</v>
      </c>
      <c r="AH27" s="210" t="s">
        <v>405</v>
      </c>
      <c r="AI27" s="210" t="s">
        <v>280</v>
      </c>
      <c r="AJ27" s="200">
        <v>45657</v>
      </c>
      <c r="AK27" s="203" t="s">
        <v>494</v>
      </c>
    </row>
    <row r="28" spans="2:37" s="97" customFormat="1" ht="78.650000000000006" customHeight="1" x14ac:dyDescent="0.35">
      <c r="B28" s="205"/>
      <c r="C28" s="205"/>
      <c r="D28" s="205"/>
      <c r="E28" s="205"/>
      <c r="F28" s="205"/>
      <c r="G28" s="205"/>
      <c r="H28" s="205"/>
      <c r="I28" s="205"/>
      <c r="J28" s="105" t="s">
        <v>490</v>
      </c>
      <c r="K28" s="105" t="s">
        <v>491</v>
      </c>
      <c r="L28" s="105" t="s">
        <v>146</v>
      </c>
      <c r="M28" s="120">
        <v>3</v>
      </c>
      <c r="N28" s="205"/>
      <c r="O28" s="205"/>
      <c r="P28" s="201"/>
      <c r="Q28" s="201"/>
      <c r="R28" s="201"/>
      <c r="S28" s="201"/>
      <c r="T28" s="208"/>
      <c r="U28" s="205"/>
      <c r="V28" s="208"/>
      <c r="W28" s="205"/>
      <c r="X28" s="205"/>
      <c r="Y28" s="205"/>
      <c r="Z28" s="205"/>
      <c r="AA28" s="201"/>
      <c r="AB28" s="208"/>
      <c r="AC28" s="201"/>
      <c r="AD28" s="201"/>
      <c r="AE28" s="208"/>
      <c r="AF28" s="201"/>
      <c r="AG28" s="201"/>
      <c r="AH28" s="211"/>
      <c r="AI28" s="211"/>
      <c r="AJ28" s="201"/>
      <c r="AK28" s="201"/>
    </row>
    <row r="29" spans="2:37" s="97" customFormat="1" ht="90" customHeight="1" x14ac:dyDescent="0.35">
      <c r="B29" s="206"/>
      <c r="C29" s="206"/>
      <c r="D29" s="206"/>
      <c r="E29" s="206"/>
      <c r="F29" s="206"/>
      <c r="G29" s="206"/>
      <c r="H29" s="206"/>
      <c r="I29" s="206"/>
      <c r="J29" s="105" t="s">
        <v>492</v>
      </c>
      <c r="K29" s="105" t="s">
        <v>493</v>
      </c>
      <c r="L29" s="105" t="s">
        <v>239</v>
      </c>
      <c r="M29" s="120">
        <v>100000</v>
      </c>
      <c r="N29" s="206"/>
      <c r="O29" s="206"/>
      <c r="P29" s="202"/>
      <c r="Q29" s="202"/>
      <c r="R29" s="202"/>
      <c r="S29" s="202"/>
      <c r="T29" s="209"/>
      <c r="U29" s="206"/>
      <c r="V29" s="209"/>
      <c r="W29" s="206"/>
      <c r="X29" s="206"/>
      <c r="Y29" s="206"/>
      <c r="Z29" s="206"/>
      <c r="AA29" s="202"/>
      <c r="AB29" s="209"/>
      <c r="AC29" s="202"/>
      <c r="AD29" s="202"/>
      <c r="AE29" s="209"/>
      <c r="AF29" s="202"/>
      <c r="AG29" s="202"/>
      <c r="AH29" s="212"/>
      <c r="AI29" s="212"/>
      <c r="AJ29" s="202"/>
      <c r="AK29" s="202"/>
    </row>
    <row r="31" spans="2:37" x14ac:dyDescent="0.35">
      <c r="B31" s="108" t="s">
        <v>23</v>
      </c>
    </row>
    <row r="32" spans="2:37" x14ac:dyDescent="0.35">
      <c r="B32" s="109" t="s">
        <v>73</v>
      </c>
    </row>
    <row r="33" spans="2:2" x14ac:dyDescent="0.35">
      <c r="B33" s="109" t="s">
        <v>74</v>
      </c>
    </row>
  </sheetData>
  <mergeCells count="321">
    <mergeCell ref="B1:AI1"/>
    <mergeCell ref="B3:B4"/>
    <mergeCell ref="C3:C4"/>
    <mergeCell ref="D3:D4"/>
    <mergeCell ref="E3:E4"/>
    <mergeCell ref="F3:F4"/>
    <mergeCell ref="G3:G4"/>
    <mergeCell ref="H3:H4"/>
    <mergeCell ref="I3:I4"/>
    <mergeCell ref="J3:M3"/>
    <mergeCell ref="AG3:AG4"/>
    <mergeCell ref="AH3:AH4"/>
    <mergeCell ref="AI3:AI4"/>
    <mergeCell ref="AJ3:AJ4"/>
    <mergeCell ref="AK3:AK4"/>
    <mergeCell ref="B6:B7"/>
    <mergeCell ref="C6:C7"/>
    <mergeCell ref="D6:D7"/>
    <mergeCell ref="E6:E7"/>
    <mergeCell ref="F6:F7"/>
    <mergeCell ref="T3:T4"/>
    <mergeCell ref="U3:U4"/>
    <mergeCell ref="V3:AA3"/>
    <mergeCell ref="AB3:AB4"/>
    <mergeCell ref="AC3:AC4"/>
    <mergeCell ref="AD3:AF3"/>
    <mergeCell ref="N3:N4"/>
    <mergeCell ref="O3:O4"/>
    <mergeCell ref="P3:P4"/>
    <mergeCell ref="Q3:Q4"/>
    <mergeCell ref="R3:R4"/>
    <mergeCell ref="S3:S4"/>
    <mergeCell ref="S6:S7"/>
    <mergeCell ref="T6:T7"/>
    <mergeCell ref="U6:U7"/>
    <mergeCell ref="V6:V7"/>
    <mergeCell ref="G6:G7"/>
    <mergeCell ref="H6:H7"/>
    <mergeCell ref="I6:I7"/>
    <mergeCell ref="N6:N7"/>
    <mergeCell ref="O6:O7"/>
    <mergeCell ref="P6:P7"/>
    <mergeCell ref="AI6:AI7"/>
    <mergeCell ref="AJ6:AJ7"/>
    <mergeCell ref="AK6:AK7"/>
    <mergeCell ref="B8:B9"/>
    <mergeCell ref="C8:C9"/>
    <mergeCell ref="D8:D9"/>
    <mergeCell ref="E8:E9"/>
    <mergeCell ref="F8:F9"/>
    <mergeCell ref="G8:G9"/>
    <mergeCell ref="H8:H9"/>
    <mergeCell ref="AC6:AC7"/>
    <mergeCell ref="AD6:AD7"/>
    <mergeCell ref="AE6:AE7"/>
    <mergeCell ref="AF6:AF7"/>
    <mergeCell ref="AG6:AG7"/>
    <mergeCell ref="AH6:AH7"/>
    <mergeCell ref="W6:W7"/>
    <mergeCell ref="X6:X7"/>
    <mergeCell ref="Y6:Y7"/>
    <mergeCell ref="Z6:Z7"/>
    <mergeCell ref="AA6:AA7"/>
    <mergeCell ref="AB6:AB7"/>
    <mergeCell ref="Q6:Q7"/>
    <mergeCell ref="R6:R7"/>
    <mergeCell ref="AC8:AC9"/>
    <mergeCell ref="AD8:AD9"/>
    <mergeCell ref="S8:S9"/>
    <mergeCell ref="T8:T9"/>
    <mergeCell ref="U8:U9"/>
    <mergeCell ref="V8:V9"/>
    <mergeCell ref="W8:W9"/>
    <mergeCell ref="X8:X9"/>
    <mergeCell ref="I8:I9"/>
    <mergeCell ref="N8:N9"/>
    <mergeCell ref="O8:O9"/>
    <mergeCell ref="P8:P9"/>
    <mergeCell ref="Q8:Q9"/>
    <mergeCell ref="R8:R9"/>
    <mergeCell ref="Q10:Q11"/>
    <mergeCell ref="R10:R11"/>
    <mergeCell ref="S10:S11"/>
    <mergeCell ref="T10:T11"/>
    <mergeCell ref="AK8:AK9"/>
    <mergeCell ref="B10:B11"/>
    <mergeCell ref="C10:C11"/>
    <mergeCell ref="D10:D11"/>
    <mergeCell ref="E10:E11"/>
    <mergeCell ref="F10:F11"/>
    <mergeCell ref="G10:G11"/>
    <mergeCell ref="H10:H11"/>
    <mergeCell ref="I10:I11"/>
    <mergeCell ref="N10:N11"/>
    <mergeCell ref="AE8:AE9"/>
    <mergeCell ref="AF8:AF9"/>
    <mergeCell ref="AG8:AG9"/>
    <mergeCell ref="AH8:AH9"/>
    <mergeCell ref="AI8:AI9"/>
    <mergeCell ref="AJ8:AJ9"/>
    <mergeCell ref="Y8:Y9"/>
    <mergeCell ref="Z8:Z9"/>
    <mergeCell ref="AA8:AA9"/>
    <mergeCell ref="AB8:AB9"/>
    <mergeCell ref="AG10:AG11"/>
    <mergeCell ref="AH10:AH11"/>
    <mergeCell ref="AI10:AI11"/>
    <mergeCell ref="AJ10:AJ11"/>
    <mergeCell ref="AK10:AK11"/>
    <mergeCell ref="B12:B13"/>
    <mergeCell ref="C12:C13"/>
    <mergeCell ref="D12:D13"/>
    <mergeCell ref="E12:E13"/>
    <mergeCell ref="F12:F13"/>
    <mergeCell ref="AA10:AA11"/>
    <mergeCell ref="AB10:AB11"/>
    <mergeCell ref="AC10:AC11"/>
    <mergeCell ref="AD10:AD11"/>
    <mergeCell ref="AE10:AE11"/>
    <mergeCell ref="AF10:AF11"/>
    <mergeCell ref="U10:U11"/>
    <mergeCell ref="V10:V11"/>
    <mergeCell ref="W10:W11"/>
    <mergeCell ref="X10:X11"/>
    <mergeCell ref="Y10:Y11"/>
    <mergeCell ref="Z10:Z11"/>
    <mergeCell ref="O10:O11"/>
    <mergeCell ref="P10:P11"/>
    <mergeCell ref="S12:S13"/>
    <mergeCell ref="T12:T13"/>
    <mergeCell ref="U12:U13"/>
    <mergeCell ref="V12:V13"/>
    <mergeCell ref="G12:G13"/>
    <mergeCell ref="H12:H13"/>
    <mergeCell ref="I12:I13"/>
    <mergeCell ref="N12:N13"/>
    <mergeCell ref="O12:O13"/>
    <mergeCell ref="P12:P13"/>
    <mergeCell ref="AI12:AI13"/>
    <mergeCell ref="AJ12:AJ13"/>
    <mergeCell ref="AK12:AK13"/>
    <mergeCell ref="B14:B19"/>
    <mergeCell ref="C14:C19"/>
    <mergeCell ref="D14:D19"/>
    <mergeCell ref="E14:E19"/>
    <mergeCell ref="F14:F15"/>
    <mergeCell ref="G14:G19"/>
    <mergeCell ref="H14:H15"/>
    <mergeCell ref="AC12:AC13"/>
    <mergeCell ref="AD12:AD13"/>
    <mergeCell ref="AE12:AE13"/>
    <mergeCell ref="AF12:AF13"/>
    <mergeCell ref="AG12:AG13"/>
    <mergeCell ref="AH12:AH13"/>
    <mergeCell ref="W12:W13"/>
    <mergeCell ref="X12:X13"/>
    <mergeCell ref="Y12:Y13"/>
    <mergeCell ref="Z12:Z13"/>
    <mergeCell ref="AA12:AA13"/>
    <mergeCell ref="AB12:AB13"/>
    <mergeCell ref="Q12:Q13"/>
    <mergeCell ref="R12:R13"/>
    <mergeCell ref="AD14:AD19"/>
    <mergeCell ref="S14:S19"/>
    <mergeCell ref="T14:T19"/>
    <mergeCell ref="U14:U19"/>
    <mergeCell ref="V14:V19"/>
    <mergeCell ref="W14:W19"/>
    <mergeCell ref="X14:X19"/>
    <mergeCell ref="I14:I15"/>
    <mergeCell ref="N14:N19"/>
    <mergeCell ref="O14:O19"/>
    <mergeCell ref="P14:P19"/>
    <mergeCell ref="Q14:Q19"/>
    <mergeCell ref="R14:R19"/>
    <mergeCell ref="B20:B22"/>
    <mergeCell ref="C20:C22"/>
    <mergeCell ref="D20:D22"/>
    <mergeCell ref="E20:E22"/>
    <mergeCell ref="F20:F22"/>
    <mergeCell ref="G20:G22"/>
    <mergeCell ref="AK14:AK19"/>
    <mergeCell ref="F16:F17"/>
    <mergeCell ref="H16:H17"/>
    <mergeCell ref="I16:I17"/>
    <mergeCell ref="F18:F19"/>
    <mergeCell ref="H18:H19"/>
    <mergeCell ref="I18:I19"/>
    <mergeCell ref="AE14:AE19"/>
    <mergeCell ref="AF14:AF19"/>
    <mergeCell ref="AG14:AG19"/>
    <mergeCell ref="AH14:AH19"/>
    <mergeCell ref="AI14:AI19"/>
    <mergeCell ref="AJ14:AJ19"/>
    <mergeCell ref="Y14:Y19"/>
    <mergeCell ref="Z14:Z19"/>
    <mergeCell ref="AA14:AA19"/>
    <mergeCell ref="AB14:AB19"/>
    <mergeCell ref="AC14:AC19"/>
    <mergeCell ref="T20:T22"/>
    <mergeCell ref="U20:U22"/>
    <mergeCell ref="V20:V22"/>
    <mergeCell ref="W20:W22"/>
    <mergeCell ref="H20:H22"/>
    <mergeCell ref="I20:I22"/>
    <mergeCell ref="N20:N22"/>
    <mergeCell ref="O20:O22"/>
    <mergeCell ref="P20:P22"/>
    <mergeCell ref="Q20:Q22"/>
    <mergeCell ref="AJ20:AJ22"/>
    <mergeCell ref="AK20:AK22"/>
    <mergeCell ref="B23:B24"/>
    <mergeCell ref="C23:C24"/>
    <mergeCell ref="D23:D24"/>
    <mergeCell ref="E23:E24"/>
    <mergeCell ref="F23:F24"/>
    <mergeCell ref="G23:G24"/>
    <mergeCell ref="H23:H24"/>
    <mergeCell ref="I23:I24"/>
    <mergeCell ref="AD20:AD22"/>
    <mergeCell ref="AE20:AE22"/>
    <mergeCell ref="AF20:AF22"/>
    <mergeCell ref="AG20:AG22"/>
    <mergeCell ref="AH20:AH22"/>
    <mergeCell ref="AI20:AI22"/>
    <mergeCell ref="X20:X22"/>
    <mergeCell ref="Y20:Y22"/>
    <mergeCell ref="Z20:Z22"/>
    <mergeCell ref="AA20:AA22"/>
    <mergeCell ref="AB20:AB22"/>
    <mergeCell ref="AC20:AC22"/>
    <mergeCell ref="R20:R22"/>
    <mergeCell ref="S20:S22"/>
    <mergeCell ref="AI23:AI24"/>
    <mergeCell ref="AJ23:AJ24"/>
    <mergeCell ref="AK23:AK24"/>
    <mergeCell ref="Z23:Z24"/>
    <mergeCell ref="AA23:AA24"/>
    <mergeCell ref="AB23:AB24"/>
    <mergeCell ref="AC23:AC24"/>
    <mergeCell ref="AD23:AD24"/>
    <mergeCell ref="AE23:AE24"/>
    <mergeCell ref="B25:B26"/>
    <mergeCell ref="C25:C26"/>
    <mergeCell ref="D25:D26"/>
    <mergeCell ref="E25:E26"/>
    <mergeCell ref="F25:F26"/>
    <mergeCell ref="G25:G26"/>
    <mergeCell ref="AF23:AF24"/>
    <mergeCell ref="AG23:AG24"/>
    <mergeCell ref="AH23:AH24"/>
    <mergeCell ref="T23:T24"/>
    <mergeCell ref="U23:U24"/>
    <mergeCell ref="V23:V24"/>
    <mergeCell ref="W23:W24"/>
    <mergeCell ref="X23:X24"/>
    <mergeCell ref="Y23:Y24"/>
    <mergeCell ref="N23:N24"/>
    <mergeCell ref="O23:O24"/>
    <mergeCell ref="P23:P24"/>
    <mergeCell ref="Q23:Q24"/>
    <mergeCell ref="R23:R24"/>
    <mergeCell ref="S23:S24"/>
    <mergeCell ref="T25:T26"/>
    <mergeCell ref="U25:U26"/>
    <mergeCell ref="V25:V26"/>
    <mergeCell ref="W25:W26"/>
    <mergeCell ref="H25:H26"/>
    <mergeCell ref="I25:I26"/>
    <mergeCell ref="N25:N26"/>
    <mergeCell ref="O25:O26"/>
    <mergeCell ref="P25:P26"/>
    <mergeCell ref="Q25:Q26"/>
    <mergeCell ref="AJ25:AJ26"/>
    <mergeCell ref="AK25:AK26"/>
    <mergeCell ref="AE25:AE26"/>
    <mergeCell ref="AF25:AF26"/>
    <mergeCell ref="AG25:AG26"/>
    <mergeCell ref="AH25:AH26"/>
    <mergeCell ref="AI25:AI26"/>
    <mergeCell ref="B27:B29"/>
    <mergeCell ref="C27:C29"/>
    <mergeCell ref="D27:D29"/>
    <mergeCell ref="E27:E29"/>
    <mergeCell ref="F27:F29"/>
    <mergeCell ref="G27:G29"/>
    <mergeCell ref="H27:H29"/>
    <mergeCell ref="I27:I29"/>
    <mergeCell ref="AD25:AD26"/>
    <mergeCell ref="X25:X26"/>
    <mergeCell ref="Y25:Y26"/>
    <mergeCell ref="Z25:Z26"/>
    <mergeCell ref="AA25:AA26"/>
    <mergeCell ref="AB25:AB26"/>
    <mergeCell ref="AC25:AC26"/>
    <mergeCell ref="R25:R26"/>
    <mergeCell ref="S25:S26"/>
    <mergeCell ref="T27:T29"/>
    <mergeCell ref="U27:U29"/>
    <mergeCell ref="V27:V29"/>
    <mergeCell ref="W27:W29"/>
    <mergeCell ref="X27:X29"/>
    <mergeCell ref="Y27:Y29"/>
    <mergeCell ref="N27:N29"/>
    <mergeCell ref="AJ27:AJ29"/>
    <mergeCell ref="AK27:AK29"/>
    <mergeCell ref="Z27:Z29"/>
    <mergeCell ref="AA27:AA29"/>
    <mergeCell ref="AB27:AB29"/>
    <mergeCell ref="AC27:AC29"/>
    <mergeCell ref="AD27:AD29"/>
    <mergeCell ref="AE27:AE29"/>
    <mergeCell ref="O27:O29"/>
    <mergeCell ref="P27:P29"/>
    <mergeCell ref="Q27:Q29"/>
    <mergeCell ref="R27:R29"/>
    <mergeCell ref="S27:S29"/>
    <mergeCell ref="AF27:AF29"/>
    <mergeCell ref="AG27:AG29"/>
    <mergeCell ref="AH27:AH29"/>
    <mergeCell ref="AI27:AI29"/>
  </mergeCells>
  <dataValidations count="1">
    <dataValidation type="list" allowBlank="1" showInputMessage="1" showErrorMessage="1" sqref="P7:S7" xr:uid="{6B66CA7E-AD7E-4131-8D30-B93102208538}">
      <formula1>#REF!</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B31DFF-523D-49C5-AAE6-7D1015415FD1}">
  <dimension ref="A1:AJ55"/>
  <sheetViews>
    <sheetView topLeftCell="A23" zoomScale="80" zoomScaleNormal="80" workbookViewId="0">
      <selection activeCell="AC22" sqref="AC22:AC27"/>
    </sheetView>
  </sheetViews>
  <sheetFormatPr defaultRowHeight="14.5" x14ac:dyDescent="0.35"/>
  <cols>
    <col min="1" max="1" width="5" customWidth="1"/>
    <col min="2" max="2" width="9.54296875" customWidth="1"/>
    <col min="3" max="3" width="15.453125" customWidth="1"/>
    <col min="4" max="4" width="12.6328125" customWidth="1"/>
    <col min="5" max="5" width="13.54296875" customWidth="1"/>
    <col min="6" max="6" width="24.54296875" customWidth="1"/>
    <col min="7" max="7" width="25.54296875" customWidth="1"/>
    <col min="8" max="8" width="10.36328125" customWidth="1"/>
    <col min="9" max="9" width="10.54296875" customWidth="1"/>
    <col min="10" max="10" width="20.453125" customWidth="1"/>
    <col min="11" max="11" width="10.54296875" customWidth="1"/>
    <col min="12" max="12" width="11.453125" customWidth="1"/>
    <col min="13" max="14" width="10.54296875" customWidth="1"/>
    <col min="15" max="16" width="15.54296875" customWidth="1"/>
    <col min="17" max="17" width="18.54296875" customWidth="1"/>
    <col min="18" max="18" width="15.54296875" customWidth="1"/>
    <col min="19" max="21" width="14" customWidth="1"/>
    <col min="22" max="22" width="14.54296875" customWidth="1"/>
    <col min="23" max="23" width="11.453125" customWidth="1"/>
    <col min="24" max="24" width="10" customWidth="1"/>
    <col min="25" max="25" width="11.54296875" customWidth="1"/>
    <col min="26" max="27" width="12.453125" customWidth="1"/>
    <col min="28" max="28" width="14.54296875" customWidth="1"/>
    <col min="29" max="29" width="13.54296875" customWidth="1"/>
    <col min="30" max="30" width="12.453125" customWidth="1"/>
    <col min="31" max="31" width="11.453125" customWidth="1"/>
    <col min="32" max="32" width="14.54296875" customWidth="1"/>
    <col min="33" max="33" width="11.453125" customWidth="1"/>
    <col min="34" max="34" width="20" customWidth="1"/>
    <col min="35" max="35" width="19.453125" customWidth="1"/>
    <col min="36" max="36" width="10.453125" customWidth="1"/>
  </cols>
  <sheetData>
    <row r="1" spans="1:36" x14ac:dyDescent="0.35">
      <c r="A1" s="1"/>
      <c r="B1" s="236" t="s">
        <v>40</v>
      </c>
      <c r="C1" s="236"/>
      <c r="D1" s="236"/>
      <c r="E1" s="236"/>
      <c r="F1" s="236"/>
      <c r="G1" s="236"/>
      <c r="H1" s="236"/>
      <c r="I1" s="236"/>
      <c r="J1" s="236"/>
      <c r="K1" s="236"/>
      <c r="L1" s="236"/>
      <c r="M1" s="236"/>
      <c r="N1" s="236"/>
      <c r="O1" s="236"/>
      <c r="P1" s="236"/>
      <c r="Q1" s="236"/>
      <c r="R1" s="236"/>
      <c r="S1" s="236"/>
      <c r="T1" s="236"/>
      <c r="U1" s="236"/>
      <c r="V1" s="236"/>
      <c r="W1" s="236"/>
      <c r="X1" s="236"/>
      <c r="Y1" s="236"/>
      <c r="Z1" s="236"/>
      <c r="AA1" s="236"/>
      <c r="AB1" s="236"/>
      <c r="AC1" s="236"/>
      <c r="AD1" s="236"/>
      <c r="AE1" s="236"/>
      <c r="AF1" s="236"/>
      <c r="AG1" s="236"/>
      <c r="AH1" s="236"/>
      <c r="AI1" s="236"/>
      <c r="AJ1" s="1"/>
    </row>
    <row r="2" spans="1:36" x14ac:dyDescent="0.3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14.9" customHeight="1" x14ac:dyDescent="0.35">
      <c r="A3" s="1"/>
      <c r="B3" s="301" t="s">
        <v>0</v>
      </c>
      <c r="C3" s="301" t="s">
        <v>1</v>
      </c>
      <c r="D3" s="301" t="s">
        <v>28</v>
      </c>
      <c r="E3" s="301" t="s">
        <v>29</v>
      </c>
      <c r="F3" s="301" t="s">
        <v>30</v>
      </c>
      <c r="G3" s="301" t="s">
        <v>3</v>
      </c>
      <c r="H3" s="301" t="s">
        <v>4</v>
      </c>
      <c r="I3" s="301" t="s">
        <v>5</v>
      </c>
      <c r="J3" s="302" t="s">
        <v>6</v>
      </c>
      <c r="K3" s="302"/>
      <c r="L3" s="302"/>
      <c r="M3" s="302"/>
      <c r="N3" s="299" t="s">
        <v>47</v>
      </c>
      <c r="O3" s="301" t="s">
        <v>31</v>
      </c>
      <c r="P3" s="308" t="s">
        <v>42</v>
      </c>
      <c r="Q3" s="308" t="s">
        <v>32</v>
      </c>
      <c r="R3" s="308" t="s">
        <v>37</v>
      </c>
      <c r="S3" s="308" t="s">
        <v>33</v>
      </c>
      <c r="T3" s="301" t="s">
        <v>55</v>
      </c>
      <c r="U3" s="301" t="s">
        <v>57</v>
      </c>
      <c r="V3" s="302" t="s">
        <v>59</v>
      </c>
      <c r="W3" s="302"/>
      <c r="X3" s="302"/>
      <c r="Y3" s="302"/>
      <c r="Z3" s="302"/>
      <c r="AA3" s="302"/>
      <c r="AB3" s="301" t="s">
        <v>69</v>
      </c>
      <c r="AC3" s="303" t="s">
        <v>75</v>
      </c>
      <c r="AD3" s="305" t="s">
        <v>77</v>
      </c>
      <c r="AE3" s="306"/>
      <c r="AF3" s="307"/>
      <c r="AG3" s="299" t="s">
        <v>27</v>
      </c>
      <c r="AH3" s="299" t="s">
        <v>36</v>
      </c>
      <c r="AI3" s="301" t="s">
        <v>34</v>
      </c>
      <c r="AJ3" s="299" t="s">
        <v>35</v>
      </c>
    </row>
    <row r="4" spans="1:36" ht="169.4" customHeight="1" x14ac:dyDescent="0.35">
      <c r="A4" s="1"/>
      <c r="B4" s="301"/>
      <c r="C4" s="301"/>
      <c r="D4" s="301"/>
      <c r="E4" s="301"/>
      <c r="F4" s="301"/>
      <c r="G4" s="301"/>
      <c r="H4" s="301"/>
      <c r="I4" s="301"/>
      <c r="J4" s="3" t="s">
        <v>7</v>
      </c>
      <c r="K4" s="3" t="s">
        <v>8</v>
      </c>
      <c r="L4" s="3" t="s">
        <v>9</v>
      </c>
      <c r="M4" s="11" t="s">
        <v>10</v>
      </c>
      <c r="N4" s="300"/>
      <c r="O4" s="301"/>
      <c r="P4" s="308"/>
      <c r="Q4" s="308"/>
      <c r="R4" s="308"/>
      <c r="S4" s="308"/>
      <c r="T4" s="301"/>
      <c r="U4" s="301"/>
      <c r="V4" s="3" t="s">
        <v>61</v>
      </c>
      <c r="W4" s="3" t="s">
        <v>62</v>
      </c>
      <c r="X4" s="3" t="s">
        <v>15</v>
      </c>
      <c r="Y4" s="3" t="s">
        <v>63</v>
      </c>
      <c r="Z4" s="3" t="s">
        <v>60</v>
      </c>
      <c r="AA4" s="3" t="s">
        <v>25</v>
      </c>
      <c r="AB4" s="301"/>
      <c r="AC4" s="304"/>
      <c r="AD4" s="3" t="s">
        <v>16</v>
      </c>
      <c r="AE4" s="3" t="s">
        <v>17</v>
      </c>
      <c r="AF4" s="3" t="s">
        <v>26</v>
      </c>
      <c r="AG4" s="300"/>
      <c r="AH4" s="300"/>
      <c r="AI4" s="301"/>
      <c r="AJ4" s="300"/>
    </row>
    <row r="5" spans="1:36" x14ac:dyDescent="0.3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row>
    <row r="6" spans="1:36" s="21" customFormat="1" ht="41.75" customHeight="1" x14ac:dyDescent="0.35">
      <c r="A6" s="20"/>
      <c r="B6" s="251" t="s">
        <v>158</v>
      </c>
      <c r="C6" s="251" t="s">
        <v>159</v>
      </c>
      <c r="D6" s="251" t="s">
        <v>225</v>
      </c>
      <c r="E6" s="251" t="s">
        <v>162</v>
      </c>
      <c r="F6" s="251" t="s">
        <v>159</v>
      </c>
      <c r="G6" s="251" t="s">
        <v>163</v>
      </c>
      <c r="H6" s="251" t="s">
        <v>84</v>
      </c>
      <c r="I6" s="251" t="s">
        <v>84</v>
      </c>
      <c r="J6" s="22" t="s">
        <v>172</v>
      </c>
      <c r="K6" s="22" t="s">
        <v>167</v>
      </c>
      <c r="L6" s="22" t="s">
        <v>170</v>
      </c>
      <c r="M6" s="22">
        <v>1</v>
      </c>
      <c r="N6" s="251" t="s">
        <v>147</v>
      </c>
      <c r="O6" s="251" t="s">
        <v>137</v>
      </c>
      <c r="P6" s="241" t="s">
        <v>165</v>
      </c>
      <c r="Q6" s="241" t="s">
        <v>91</v>
      </c>
      <c r="R6" s="241" t="s">
        <v>92</v>
      </c>
      <c r="S6" s="241" t="s">
        <v>166</v>
      </c>
      <c r="T6" s="248">
        <v>200000</v>
      </c>
      <c r="U6" s="248">
        <v>200000</v>
      </c>
      <c r="V6" s="248">
        <v>200000</v>
      </c>
      <c r="W6" s="251"/>
      <c r="X6" s="251"/>
      <c r="Y6" s="251"/>
      <c r="Z6" s="251"/>
      <c r="AA6" s="247"/>
      <c r="AB6" s="248">
        <v>35295</v>
      </c>
      <c r="AC6" s="241" t="s">
        <v>175</v>
      </c>
      <c r="AD6" s="241"/>
      <c r="AE6" s="241"/>
      <c r="AF6" s="250">
        <v>200000</v>
      </c>
      <c r="AG6" s="241"/>
      <c r="AH6" s="243" t="s">
        <v>217</v>
      </c>
      <c r="AI6" s="243" t="s">
        <v>218</v>
      </c>
      <c r="AJ6" s="297" t="s">
        <v>696</v>
      </c>
    </row>
    <row r="7" spans="1:36" s="21" customFormat="1" ht="42" customHeight="1" x14ac:dyDescent="0.35">
      <c r="A7" s="20"/>
      <c r="B7" s="242"/>
      <c r="C7" s="242"/>
      <c r="D7" s="242"/>
      <c r="E7" s="242"/>
      <c r="F7" s="242"/>
      <c r="G7" s="242"/>
      <c r="H7" s="242"/>
      <c r="I7" s="242"/>
      <c r="J7" s="22" t="s">
        <v>169</v>
      </c>
      <c r="K7" s="22" t="s">
        <v>168</v>
      </c>
      <c r="L7" s="22" t="s">
        <v>171</v>
      </c>
      <c r="M7" s="22">
        <v>1</v>
      </c>
      <c r="N7" s="242"/>
      <c r="O7" s="242"/>
      <c r="P7" s="242"/>
      <c r="Q7" s="242"/>
      <c r="R7" s="242"/>
      <c r="S7" s="242"/>
      <c r="T7" s="249"/>
      <c r="U7" s="249"/>
      <c r="V7" s="249"/>
      <c r="W7" s="242"/>
      <c r="X7" s="242"/>
      <c r="Y7" s="242"/>
      <c r="Z7" s="242"/>
      <c r="AA7" s="242"/>
      <c r="AB7" s="249"/>
      <c r="AC7" s="242"/>
      <c r="AD7" s="242"/>
      <c r="AE7" s="242"/>
      <c r="AF7" s="249"/>
      <c r="AG7" s="242"/>
      <c r="AH7" s="244"/>
      <c r="AI7" s="244"/>
      <c r="AJ7" s="242"/>
    </row>
    <row r="8" spans="1:36" s="21" customFormat="1" ht="38.75" customHeight="1" x14ac:dyDescent="0.35">
      <c r="A8" s="20"/>
      <c r="B8" s="251" t="s">
        <v>160</v>
      </c>
      <c r="C8" s="251" t="s">
        <v>161</v>
      </c>
      <c r="D8" s="251" t="s">
        <v>225</v>
      </c>
      <c r="E8" s="251" t="s">
        <v>162</v>
      </c>
      <c r="F8" s="251" t="s">
        <v>161</v>
      </c>
      <c r="G8" s="251" t="s">
        <v>164</v>
      </c>
      <c r="H8" s="251" t="s">
        <v>84</v>
      </c>
      <c r="I8" s="251" t="s">
        <v>84</v>
      </c>
      <c r="J8" s="22" t="s">
        <v>172</v>
      </c>
      <c r="K8" s="22" t="s">
        <v>167</v>
      </c>
      <c r="L8" s="22" t="s">
        <v>170</v>
      </c>
      <c r="M8" s="22">
        <v>1</v>
      </c>
      <c r="N8" s="251" t="s">
        <v>147</v>
      </c>
      <c r="O8" s="251" t="s">
        <v>174</v>
      </c>
      <c r="P8" s="241" t="s">
        <v>165</v>
      </c>
      <c r="Q8" s="241" t="s">
        <v>91</v>
      </c>
      <c r="R8" s="241" t="s">
        <v>92</v>
      </c>
      <c r="S8" s="241" t="s">
        <v>166</v>
      </c>
      <c r="T8" s="248">
        <v>57247.96</v>
      </c>
      <c r="U8" s="248">
        <v>57247.96</v>
      </c>
      <c r="V8" s="248">
        <v>57247.96</v>
      </c>
      <c r="W8" s="251"/>
      <c r="X8" s="251"/>
      <c r="Y8" s="251"/>
      <c r="Z8" s="251"/>
      <c r="AA8" s="247"/>
      <c r="AB8" s="248">
        <v>10102.59</v>
      </c>
      <c r="AC8" s="241" t="s">
        <v>175</v>
      </c>
      <c r="AD8" s="241"/>
      <c r="AE8" s="241"/>
      <c r="AF8" s="250">
        <v>57247.96</v>
      </c>
      <c r="AG8" s="241"/>
      <c r="AH8" s="251" t="s">
        <v>226</v>
      </c>
      <c r="AI8" s="251" t="s">
        <v>227</v>
      </c>
      <c r="AJ8" s="297">
        <v>45322</v>
      </c>
    </row>
    <row r="9" spans="1:36" ht="48" customHeight="1" x14ac:dyDescent="0.35">
      <c r="A9" s="1"/>
      <c r="B9" s="296"/>
      <c r="C9" s="296"/>
      <c r="D9" s="296"/>
      <c r="E9" s="296"/>
      <c r="F9" s="296"/>
      <c r="G9" s="296"/>
      <c r="H9" s="296"/>
      <c r="I9" s="296"/>
      <c r="J9" s="22" t="s">
        <v>173</v>
      </c>
      <c r="K9" s="19" t="s">
        <v>168</v>
      </c>
      <c r="L9" s="22" t="s">
        <v>171</v>
      </c>
      <c r="M9" s="22">
        <v>1</v>
      </c>
      <c r="N9" s="296"/>
      <c r="O9" s="296"/>
      <c r="P9" s="242"/>
      <c r="Q9" s="242"/>
      <c r="R9" s="296"/>
      <c r="S9" s="296"/>
      <c r="T9" s="298"/>
      <c r="U9" s="298"/>
      <c r="V9" s="298"/>
      <c r="W9" s="296"/>
      <c r="X9" s="296"/>
      <c r="Y9" s="296"/>
      <c r="Z9" s="296"/>
      <c r="AA9" s="296"/>
      <c r="AB9" s="298"/>
      <c r="AC9" s="242"/>
      <c r="AD9" s="296"/>
      <c r="AE9" s="296"/>
      <c r="AF9" s="298"/>
      <c r="AG9" s="296"/>
      <c r="AH9" s="242"/>
      <c r="AI9" s="242"/>
      <c r="AJ9" s="296"/>
    </row>
    <row r="10" spans="1:36" ht="46" x14ac:dyDescent="0.35">
      <c r="B10" s="269" t="s">
        <v>260</v>
      </c>
      <c r="C10" s="281" t="s">
        <v>257</v>
      </c>
      <c r="D10" s="281" t="s">
        <v>259</v>
      </c>
      <c r="E10" s="281" t="s">
        <v>258</v>
      </c>
      <c r="F10" s="281" t="s">
        <v>257</v>
      </c>
      <c r="G10" s="281" t="s">
        <v>261</v>
      </c>
      <c r="H10" s="281" t="s">
        <v>84</v>
      </c>
      <c r="I10" s="281" t="s">
        <v>84</v>
      </c>
      <c r="J10" s="102" t="s">
        <v>262</v>
      </c>
      <c r="K10" s="102" t="s">
        <v>263</v>
      </c>
      <c r="L10" s="102" t="s">
        <v>264</v>
      </c>
      <c r="M10" s="102">
        <v>2.54</v>
      </c>
      <c r="N10" s="281" t="s">
        <v>278</v>
      </c>
      <c r="O10" s="281" t="s">
        <v>277</v>
      </c>
      <c r="P10" s="269" t="s">
        <v>165</v>
      </c>
      <c r="Q10" s="269" t="s">
        <v>91</v>
      </c>
      <c r="R10" s="269" t="s">
        <v>92</v>
      </c>
      <c r="S10" s="269" t="s">
        <v>166</v>
      </c>
      <c r="T10" s="275">
        <f>U10+U16</f>
        <v>12827181</v>
      </c>
      <c r="U10" s="275">
        <v>6240000</v>
      </c>
      <c r="V10" s="275">
        <v>6240000</v>
      </c>
      <c r="W10" s="275" t="s">
        <v>279</v>
      </c>
      <c r="X10" s="275" t="s">
        <v>279</v>
      </c>
      <c r="Y10" s="275" t="s">
        <v>279</v>
      </c>
      <c r="Z10" s="275" t="s">
        <v>279</v>
      </c>
      <c r="AA10" s="278" t="s">
        <v>279</v>
      </c>
      <c r="AB10" s="275">
        <v>7217345.2000000002</v>
      </c>
      <c r="AC10" s="266" t="s">
        <v>175</v>
      </c>
      <c r="AD10" s="266" t="s">
        <v>279</v>
      </c>
      <c r="AE10" s="266" t="s">
        <v>279</v>
      </c>
      <c r="AF10" s="266">
        <v>6240000</v>
      </c>
      <c r="AG10" s="269" t="s">
        <v>279</v>
      </c>
      <c r="AH10" s="272" t="s">
        <v>280</v>
      </c>
      <c r="AI10" s="272" t="s">
        <v>281</v>
      </c>
      <c r="AJ10" s="284">
        <v>45716</v>
      </c>
    </row>
    <row r="11" spans="1:36" ht="34.5" x14ac:dyDescent="0.35">
      <c r="B11" s="270"/>
      <c r="C11" s="282"/>
      <c r="D11" s="282"/>
      <c r="E11" s="282"/>
      <c r="F11" s="282"/>
      <c r="G11" s="282"/>
      <c r="H11" s="282"/>
      <c r="I11" s="282"/>
      <c r="J11" s="102" t="s">
        <v>265</v>
      </c>
      <c r="K11" s="102" t="s">
        <v>266</v>
      </c>
      <c r="L11" s="102" t="s">
        <v>264</v>
      </c>
      <c r="M11" s="102">
        <v>12.5</v>
      </c>
      <c r="N11" s="282"/>
      <c r="O11" s="282"/>
      <c r="P11" s="270"/>
      <c r="Q11" s="270"/>
      <c r="R11" s="270"/>
      <c r="S11" s="270"/>
      <c r="T11" s="276"/>
      <c r="U11" s="276"/>
      <c r="V11" s="276"/>
      <c r="W11" s="276"/>
      <c r="X11" s="276"/>
      <c r="Y11" s="276"/>
      <c r="Z11" s="276"/>
      <c r="AA11" s="279"/>
      <c r="AB11" s="276"/>
      <c r="AC11" s="267"/>
      <c r="AD11" s="267"/>
      <c r="AE11" s="267"/>
      <c r="AF11" s="267"/>
      <c r="AG11" s="270"/>
      <c r="AH11" s="273"/>
      <c r="AI11" s="273"/>
      <c r="AJ11" s="270"/>
    </row>
    <row r="12" spans="1:36" ht="23" x14ac:dyDescent="0.35">
      <c r="B12" s="270"/>
      <c r="C12" s="282"/>
      <c r="D12" s="282"/>
      <c r="E12" s="282"/>
      <c r="F12" s="282"/>
      <c r="G12" s="282"/>
      <c r="H12" s="282"/>
      <c r="I12" s="282"/>
      <c r="J12" s="102" t="s">
        <v>267</v>
      </c>
      <c r="K12" s="102" t="s">
        <v>268</v>
      </c>
      <c r="L12" s="102" t="s">
        <v>269</v>
      </c>
      <c r="M12" s="102">
        <v>1315</v>
      </c>
      <c r="N12" s="282"/>
      <c r="O12" s="282"/>
      <c r="P12" s="270"/>
      <c r="Q12" s="270"/>
      <c r="R12" s="270"/>
      <c r="S12" s="270"/>
      <c r="T12" s="276"/>
      <c r="U12" s="276"/>
      <c r="V12" s="276"/>
      <c r="W12" s="276"/>
      <c r="X12" s="276"/>
      <c r="Y12" s="276"/>
      <c r="Z12" s="276"/>
      <c r="AA12" s="279"/>
      <c r="AB12" s="276"/>
      <c r="AC12" s="267"/>
      <c r="AD12" s="267"/>
      <c r="AE12" s="267"/>
      <c r="AF12" s="267"/>
      <c r="AG12" s="270"/>
      <c r="AH12" s="273"/>
      <c r="AI12" s="273"/>
      <c r="AJ12" s="270"/>
    </row>
    <row r="13" spans="1:36" ht="34.5" x14ac:dyDescent="0.35">
      <c r="B13" s="270"/>
      <c r="C13" s="282"/>
      <c r="D13" s="282"/>
      <c r="E13" s="282"/>
      <c r="F13" s="282"/>
      <c r="G13" s="282"/>
      <c r="H13" s="282"/>
      <c r="I13" s="282"/>
      <c r="J13" s="102" t="s">
        <v>270</v>
      </c>
      <c r="K13" s="102" t="s">
        <v>271</v>
      </c>
      <c r="L13" s="102" t="s">
        <v>236</v>
      </c>
      <c r="M13" s="102">
        <v>9251.1</v>
      </c>
      <c r="N13" s="282"/>
      <c r="O13" s="282"/>
      <c r="P13" s="270"/>
      <c r="Q13" s="270"/>
      <c r="R13" s="270"/>
      <c r="S13" s="270"/>
      <c r="T13" s="276"/>
      <c r="U13" s="276"/>
      <c r="V13" s="276"/>
      <c r="W13" s="276"/>
      <c r="X13" s="276"/>
      <c r="Y13" s="276"/>
      <c r="Z13" s="276"/>
      <c r="AA13" s="279"/>
      <c r="AB13" s="276"/>
      <c r="AC13" s="267"/>
      <c r="AD13" s="267"/>
      <c r="AE13" s="267"/>
      <c r="AF13" s="267"/>
      <c r="AG13" s="270"/>
      <c r="AH13" s="273"/>
      <c r="AI13" s="273"/>
      <c r="AJ13" s="270"/>
    </row>
    <row r="14" spans="1:36" ht="34.5" x14ac:dyDescent="0.35">
      <c r="B14" s="270"/>
      <c r="C14" s="282"/>
      <c r="D14" s="282"/>
      <c r="E14" s="282"/>
      <c r="F14" s="282"/>
      <c r="G14" s="282"/>
      <c r="H14" s="282"/>
      <c r="I14" s="282"/>
      <c r="J14" s="102" t="s">
        <v>272</v>
      </c>
      <c r="K14" s="102" t="s">
        <v>273</v>
      </c>
      <c r="L14" s="102" t="s">
        <v>236</v>
      </c>
      <c r="M14" s="103">
        <v>1589.2</v>
      </c>
      <c r="N14" s="282"/>
      <c r="O14" s="282"/>
      <c r="P14" s="270"/>
      <c r="Q14" s="270"/>
      <c r="R14" s="270"/>
      <c r="S14" s="270"/>
      <c r="T14" s="276"/>
      <c r="U14" s="276"/>
      <c r="V14" s="276"/>
      <c r="W14" s="276"/>
      <c r="X14" s="276"/>
      <c r="Y14" s="276"/>
      <c r="Z14" s="276"/>
      <c r="AA14" s="279"/>
      <c r="AB14" s="276"/>
      <c r="AC14" s="267"/>
      <c r="AD14" s="267"/>
      <c r="AE14" s="267"/>
      <c r="AF14" s="267"/>
      <c r="AG14" s="270"/>
      <c r="AH14" s="273"/>
      <c r="AI14" s="273"/>
      <c r="AJ14" s="270"/>
    </row>
    <row r="15" spans="1:36" ht="34.5" x14ac:dyDescent="0.35">
      <c r="B15" s="270"/>
      <c r="C15" s="283"/>
      <c r="D15" s="283"/>
      <c r="E15" s="283"/>
      <c r="F15" s="283"/>
      <c r="G15" s="283"/>
      <c r="H15" s="283"/>
      <c r="I15" s="283"/>
      <c r="J15" s="102" t="s">
        <v>274</v>
      </c>
      <c r="K15" s="102" t="s">
        <v>275</v>
      </c>
      <c r="L15" s="102" t="s">
        <v>276</v>
      </c>
      <c r="M15" s="104">
        <v>2688</v>
      </c>
      <c r="N15" s="283"/>
      <c r="O15" s="283"/>
      <c r="P15" s="271"/>
      <c r="Q15" s="271"/>
      <c r="R15" s="271"/>
      <c r="S15" s="271"/>
      <c r="T15" s="276"/>
      <c r="U15" s="277"/>
      <c r="V15" s="277"/>
      <c r="W15" s="277"/>
      <c r="X15" s="277"/>
      <c r="Y15" s="277"/>
      <c r="Z15" s="277"/>
      <c r="AA15" s="280"/>
      <c r="AB15" s="277"/>
      <c r="AC15" s="268"/>
      <c r="AD15" s="268"/>
      <c r="AE15" s="268"/>
      <c r="AF15" s="268"/>
      <c r="AG15" s="271"/>
      <c r="AH15" s="273"/>
      <c r="AI15" s="273"/>
      <c r="AJ15" s="270"/>
    </row>
    <row r="16" spans="1:36" ht="46" x14ac:dyDescent="0.35">
      <c r="B16" s="270"/>
      <c r="C16" s="281" t="s">
        <v>282</v>
      </c>
      <c r="D16" s="281" t="s">
        <v>259</v>
      </c>
      <c r="E16" s="281" t="s">
        <v>258</v>
      </c>
      <c r="F16" s="281" t="s">
        <v>282</v>
      </c>
      <c r="G16" s="281" t="s">
        <v>261</v>
      </c>
      <c r="H16" s="281" t="s">
        <v>84</v>
      </c>
      <c r="I16" s="281" t="s">
        <v>84</v>
      </c>
      <c r="J16" s="102" t="s">
        <v>262</v>
      </c>
      <c r="K16" s="102" t="s">
        <v>263</v>
      </c>
      <c r="L16" s="102" t="s">
        <v>264</v>
      </c>
      <c r="M16" s="102">
        <v>16.399999999999999</v>
      </c>
      <c r="N16" s="281" t="s">
        <v>278</v>
      </c>
      <c r="O16" s="281" t="s">
        <v>283</v>
      </c>
      <c r="P16" s="269" t="s">
        <v>165</v>
      </c>
      <c r="Q16" s="269" t="s">
        <v>91</v>
      </c>
      <c r="R16" s="269" t="s">
        <v>92</v>
      </c>
      <c r="S16" s="269" t="s">
        <v>166</v>
      </c>
      <c r="T16" s="276"/>
      <c r="U16" s="275">
        <v>6587181</v>
      </c>
      <c r="V16" s="275">
        <v>6587181</v>
      </c>
      <c r="W16" s="275" t="s">
        <v>279</v>
      </c>
      <c r="X16" s="275" t="s">
        <v>279</v>
      </c>
      <c r="Y16" s="275" t="s">
        <v>279</v>
      </c>
      <c r="Z16" s="275" t="s">
        <v>279</v>
      </c>
      <c r="AA16" s="278" t="s">
        <v>279</v>
      </c>
      <c r="AB16" s="275">
        <v>6587181</v>
      </c>
      <c r="AC16" s="266" t="s">
        <v>175</v>
      </c>
      <c r="AD16" s="266" t="s">
        <v>279</v>
      </c>
      <c r="AE16" s="266" t="s">
        <v>279</v>
      </c>
      <c r="AF16" s="266">
        <v>6587181</v>
      </c>
      <c r="AG16" s="269" t="s">
        <v>279</v>
      </c>
      <c r="AH16" s="273"/>
      <c r="AI16" s="273"/>
      <c r="AJ16" s="270"/>
    </row>
    <row r="17" spans="2:36" ht="34.5" x14ac:dyDescent="0.35">
      <c r="B17" s="270"/>
      <c r="C17" s="282"/>
      <c r="D17" s="282"/>
      <c r="E17" s="282"/>
      <c r="F17" s="282"/>
      <c r="G17" s="282"/>
      <c r="H17" s="282"/>
      <c r="I17" s="282"/>
      <c r="J17" s="102" t="s">
        <v>265</v>
      </c>
      <c r="K17" s="102" t="s">
        <v>266</v>
      </c>
      <c r="L17" s="102" t="s">
        <v>264</v>
      </c>
      <c r="M17" s="102">
        <v>24</v>
      </c>
      <c r="N17" s="282"/>
      <c r="O17" s="282"/>
      <c r="P17" s="270"/>
      <c r="Q17" s="270"/>
      <c r="R17" s="270"/>
      <c r="S17" s="270"/>
      <c r="T17" s="276"/>
      <c r="U17" s="276"/>
      <c r="V17" s="276"/>
      <c r="W17" s="276"/>
      <c r="X17" s="276"/>
      <c r="Y17" s="276"/>
      <c r="Z17" s="276"/>
      <c r="AA17" s="279"/>
      <c r="AB17" s="276"/>
      <c r="AC17" s="267"/>
      <c r="AD17" s="267"/>
      <c r="AE17" s="267"/>
      <c r="AF17" s="267"/>
      <c r="AG17" s="270"/>
      <c r="AH17" s="273"/>
      <c r="AI17" s="273"/>
      <c r="AJ17" s="270"/>
    </row>
    <row r="18" spans="2:36" ht="23" x14ac:dyDescent="0.35">
      <c r="B18" s="270"/>
      <c r="C18" s="282"/>
      <c r="D18" s="282"/>
      <c r="E18" s="282"/>
      <c r="F18" s="282"/>
      <c r="G18" s="282"/>
      <c r="H18" s="282"/>
      <c r="I18" s="282"/>
      <c r="J18" s="102" t="s">
        <v>267</v>
      </c>
      <c r="K18" s="102" t="s">
        <v>268</v>
      </c>
      <c r="L18" s="102" t="s">
        <v>269</v>
      </c>
      <c r="M18" s="102">
        <v>3106</v>
      </c>
      <c r="N18" s="282"/>
      <c r="O18" s="282"/>
      <c r="P18" s="270"/>
      <c r="Q18" s="270"/>
      <c r="R18" s="270"/>
      <c r="S18" s="270"/>
      <c r="T18" s="276"/>
      <c r="U18" s="276"/>
      <c r="V18" s="276"/>
      <c r="W18" s="276"/>
      <c r="X18" s="276"/>
      <c r="Y18" s="276"/>
      <c r="Z18" s="276"/>
      <c r="AA18" s="279"/>
      <c r="AB18" s="276"/>
      <c r="AC18" s="267"/>
      <c r="AD18" s="267"/>
      <c r="AE18" s="267"/>
      <c r="AF18" s="267"/>
      <c r="AG18" s="270"/>
      <c r="AH18" s="273"/>
      <c r="AI18" s="273"/>
      <c r="AJ18" s="270"/>
    </row>
    <row r="19" spans="2:36" ht="34.5" x14ac:dyDescent="0.35">
      <c r="B19" s="270"/>
      <c r="C19" s="282"/>
      <c r="D19" s="282"/>
      <c r="E19" s="282"/>
      <c r="F19" s="282"/>
      <c r="G19" s="282"/>
      <c r="H19" s="282"/>
      <c r="I19" s="282"/>
      <c r="J19" s="102" t="s">
        <v>270</v>
      </c>
      <c r="K19" s="102" t="s">
        <v>271</v>
      </c>
      <c r="L19" s="102" t="s">
        <v>236</v>
      </c>
      <c r="M19" s="102">
        <v>1045</v>
      </c>
      <c r="N19" s="282"/>
      <c r="O19" s="282"/>
      <c r="P19" s="270"/>
      <c r="Q19" s="270"/>
      <c r="R19" s="270"/>
      <c r="S19" s="270"/>
      <c r="T19" s="276"/>
      <c r="U19" s="276"/>
      <c r="V19" s="276"/>
      <c r="W19" s="276"/>
      <c r="X19" s="276"/>
      <c r="Y19" s="276"/>
      <c r="Z19" s="276"/>
      <c r="AA19" s="279"/>
      <c r="AB19" s="276"/>
      <c r="AC19" s="267"/>
      <c r="AD19" s="267"/>
      <c r="AE19" s="267"/>
      <c r="AF19" s="267"/>
      <c r="AG19" s="270"/>
      <c r="AH19" s="273"/>
      <c r="AI19" s="273"/>
      <c r="AJ19" s="270"/>
    </row>
    <row r="20" spans="2:36" ht="34.5" x14ac:dyDescent="0.35">
      <c r="B20" s="270"/>
      <c r="C20" s="282"/>
      <c r="D20" s="282"/>
      <c r="E20" s="282"/>
      <c r="F20" s="282"/>
      <c r="G20" s="282"/>
      <c r="H20" s="282"/>
      <c r="I20" s="282"/>
      <c r="J20" s="102" t="s">
        <v>272</v>
      </c>
      <c r="K20" s="102" t="s">
        <v>273</v>
      </c>
      <c r="L20" s="102" t="s">
        <v>236</v>
      </c>
      <c r="M20" s="102">
        <v>2867</v>
      </c>
      <c r="N20" s="282"/>
      <c r="O20" s="282"/>
      <c r="P20" s="270"/>
      <c r="Q20" s="270"/>
      <c r="R20" s="270"/>
      <c r="S20" s="270"/>
      <c r="T20" s="276"/>
      <c r="U20" s="276"/>
      <c r="V20" s="276"/>
      <c r="W20" s="276"/>
      <c r="X20" s="276"/>
      <c r="Y20" s="276"/>
      <c r="Z20" s="276"/>
      <c r="AA20" s="279"/>
      <c r="AB20" s="276"/>
      <c r="AC20" s="267"/>
      <c r="AD20" s="267"/>
      <c r="AE20" s="267"/>
      <c r="AF20" s="267"/>
      <c r="AG20" s="270"/>
      <c r="AH20" s="273"/>
      <c r="AI20" s="273"/>
      <c r="AJ20" s="270"/>
    </row>
    <row r="21" spans="2:36" ht="34.5" x14ac:dyDescent="0.35">
      <c r="B21" s="271"/>
      <c r="C21" s="283"/>
      <c r="D21" s="283"/>
      <c r="E21" s="283"/>
      <c r="F21" s="283"/>
      <c r="G21" s="283"/>
      <c r="H21" s="283"/>
      <c r="I21" s="283"/>
      <c r="J21" s="102" t="s">
        <v>274</v>
      </c>
      <c r="K21" s="102" t="s">
        <v>275</v>
      </c>
      <c r="L21" s="102" t="s">
        <v>276</v>
      </c>
      <c r="M21" s="104">
        <v>150</v>
      </c>
      <c r="N21" s="283"/>
      <c r="O21" s="283"/>
      <c r="P21" s="271"/>
      <c r="Q21" s="271"/>
      <c r="R21" s="271"/>
      <c r="S21" s="271"/>
      <c r="T21" s="277"/>
      <c r="U21" s="277"/>
      <c r="V21" s="277"/>
      <c r="W21" s="277"/>
      <c r="X21" s="277"/>
      <c r="Y21" s="277"/>
      <c r="Z21" s="277"/>
      <c r="AA21" s="280"/>
      <c r="AB21" s="277"/>
      <c r="AC21" s="268"/>
      <c r="AD21" s="268"/>
      <c r="AE21" s="268"/>
      <c r="AF21" s="268"/>
      <c r="AG21" s="271"/>
      <c r="AH21" s="274"/>
      <c r="AI21" s="274"/>
      <c r="AJ21" s="271"/>
    </row>
    <row r="22" spans="2:36" ht="46" x14ac:dyDescent="0.35">
      <c r="B22" s="269" t="s">
        <v>285</v>
      </c>
      <c r="C22" s="281" t="s">
        <v>284</v>
      </c>
      <c r="D22" s="281" t="s">
        <v>259</v>
      </c>
      <c r="E22" s="281" t="s">
        <v>258</v>
      </c>
      <c r="F22" s="281" t="s">
        <v>284</v>
      </c>
      <c r="G22" s="281" t="s">
        <v>261</v>
      </c>
      <c r="H22" s="281" t="s">
        <v>84</v>
      </c>
      <c r="I22" s="281" t="s">
        <v>84</v>
      </c>
      <c r="J22" s="102" t="s">
        <v>262</v>
      </c>
      <c r="K22" s="102" t="s">
        <v>263</v>
      </c>
      <c r="L22" s="102" t="s">
        <v>264</v>
      </c>
      <c r="M22" s="102">
        <v>4.5650000000000004</v>
      </c>
      <c r="N22" s="281" t="s">
        <v>278</v>
      </c>
      <c r="O22" s="281" t="s">
        <v>286</v>
      </c>
      <c r="P22" s="269" t="s">
        <v>165</v>
      </c>
      <c r="Q22" s="269" t="s">
        <v>91</v>
      </c>
      <c r="R22" s="269" t="s">
        <v>92</v>
      </c>
      <c r="S22" s="269" t="s">
        <v>166</v>
      </c>
      <c r="T22" s="275">
        <f>U22+U28</f>
        <v>10185283</v>
      </c>
      <c r="U22" s="275">
        <v>6410880</v>
      </c>
      <c r="V22" s="275">
        <v>6410880</v>
      </c>
      <c r="W22" s="275" t="s">
        <v>279</v>
      </c>
      <c r="X22" s="275" t="s">
        <v>279</v>
      </c>
      <c r="Y22" s="275" t="s">
        <v>279</v>
      </c>
      <c r="Z22" s="275" t="s">
        <v>279</v>
      </c>
      <c r="AA22" s="278" t="s">
        <v>279</v>
      </c>
      <c r="AB22" s="275">
        <v>10191916</v>
      </c>
      <c r="AC22" s="266" t="s">
        <v>175</v>
      </c>
      <c r="AD22" s="266" t="s">
        <v>279</v>
      </c>
      <c r="AE22" s="266" t="s">
        <v>279</v>
      </c>
      <c r="AF22" s="266">
        <v>6410880</v>
      </c>
      <c r="AG22" s="269" t="s">
        <v>279</v>
      </c>
      <c r="AH22" s="272" t="s">
        <v>221</v>
      </c>
      <c r="AI22" s="272" t="s">
        <v>125</v>
      </c>
      <c r="AJ22" s="284">
        <v>45485</v>
      </c>
    </row>
    <row r="23" spans="2:36" ht="34.5" x14ac:dyDescent="0.35">
      <c r="B23" s="270"/>
      <c r="C23" s="282"/>
      <c r="D23" s="282"/>
      <c r="E23" s="282"/>
      <c r="F23" s="282"/>
      <c r="G23" s="282"/>
      <c r="H23" s="282"/>
      <c r="I23" s="282"/>
      <c r="J23" s="102" t="s">
        <v>265</v>
      </c>
      <c r="K23" s="102" t="s">
        <v>266</v>
      </c>
      <c r="L23" s="102" t="s">
        <v>264</v>
      </c>
      <c r="M23" s="102">
        <v>16.018999999999998</v>
      </c>
      <c r="N23" s="282"/>
      <c r="O23" s="282"/>
      <c r="P23" s="270"/>
      <c r="Q23" s="270"/>
      <c r="R23" s="270"/>
      <c r="S23" s="270"/>
      <c r="T23" s="276"/>
      <c r="U23" s="276"/>
      <c r="V23" s="276"/>
      <c r="W23" s="276"/>
      <c r="X23" s="276"/>
      <c r="Y23" s="276"/>
      <c r="Z23" s="276"/>
      <c r="AA23" s="279"/>
      <c r="AB23" s="276"/>
      <c r="AC23" s="267"/>
      <c r="AD23" s="267"/>
      <c r="AE23" s="267"/>
      <c r="AF23" s="267"/>
      <c r="AG23" s="270"/>
      <c r="AH23" s="273"/>
      <c r="AI23" s="273"/>
      <c r="AJ23" s="270"/>
    </row>
    <row r="24" spans="2:36" ht="23" x14ac:dyDescent="0.35">
      <c r="B24" s="270"/>
      <c r="C24" s="282"/>
      <c r="D24" s="282"/>
      <c r="E24" s="282"/>
      <c r="F24" s="282"/>
      <c r="G24" s="282"/>
      <c r="H24" s="282"/>
      <c r="I24" s="282"/>
      <c r="J24" s="102" t="s">
        <v>267</v>
      </c>
      <c r="K24" s="102" t="s">
        <v>268</v>
      </c>
      <c r="L24" s="102" t="s">
        <v>269</v>
      </c>
      <c r="M24" s="114">
        <v>3685</v>
      </c>
      <c r="N24" s="282"/>
      <c r="O24" s="282"/>
      <c r="P24" s="270"/>
      <c r="Q24" s="270"/>
      <c r="R24" s="270"/>
      <c r="S24" s="270"/>
      <c r="T24" s="276"/>
      <c r="U24" s="276"/>
      <c r="V24" s="276"/>
      <c r="W24" s="276"/>
      <c r="X24" s="276"/>
      <c r="Y24" s="276"/>
      <c r="Z24" s="276"/>
      <c r="AA24" s="279"/>
      <c r="AB24" s="276"/>
      <c r="AC24" s="267"/>
      <c r="AD24" s="267"/>
      <c r="AE24" s="267"/>
      <c r="AF24" s="267"/>
      <c r="AG24" s="270"/>
      <c r="AH24" s="273"/>
      <c r="AI24" s="273"/>
      <c r="AJ24" s="270"/>
    </row>
    <row r="25" spans="2:36" ht="34.5" x14ac:dyDescent="0.35">
      <c r="B25" s="270"/>
      <c r="C25" s="282"/>
      <c r="D25" s="282"/>
      <c r="E25" s="282"/>
      <c r="F25" s="282"/>
      <c r="G25" s="282"/>
      <c r="H25" s="282"/>
      <c r="I25" s="282"/>
      <c r="J25" s="102" t="s">
        <v>270</v>
      </c>
      <c r="K25" s="102" t="s">
        <v>271</v>
      </c>
      <c r="L25" s="102" t="s">
        <v>236</v>
      </c>
      <c r="M25" s="114">
        <v>4581</v>
      </c>
      <c r="N25" s="282"/>
      <c r="O25" s="282"/>
      <c r="P25" s="270"/>
      <c r="Q25" s="270"/>
      <c r="R25" s="270"/>
      <c r="S25" s="270"/>
      <c r="T25" s="276"/>
      <c r="U25" s="276"/>
      <c r="V25" s="276"/>
      <c r="W25" s="276"/>
      <c r="X25" s="276"/>
      <c r="Y25" s="276"/>
      <c r="Z25" s="276"/>
      <c r="AA25" s="279"/>
      <c r="AB25" s="276"/>
      <c r="AC25" s="267"/>
      <c r="AD25" s="267"/>
      <c r="AE25" s="267"/>
      <c r="AF25" s="267"/>
      <c r="AG25" s="270"/>
      <c r="AH25" s="273"/>
      <c r="AI25" s="273"/>
      <c r="AJ25" s="270"/>
    </row>
    <row r="26" spans="2:36" ht="34.5" x14ac:dyDescent="0.35">
      <c r="B26" s="270"/>
      <c r="C26" s="282"/>
      <c r="D26" s="282"/>
      <c r="E26" s="282"/>
      <c r="F26" s="282"/>
      <c r="G26" s="282"/>
      <c r="H26" s="282"/>
      <c r="I26" s="282"/>
      <c r="J26" s="102" t="s">
        <v>272</v>
      </c>
      <c r="K26" s="102" t="s">
        <v>273</v>
      </c>
      <c r="L26" s="102" t="s">
        <v>236</v>
      </c>
      <c r="M26" s="102">
        <v>2476</v>
      </c>
      <c r="N26" s="282"/>
      <c r="O26" s="282"/>
      <c r="P26" s="270"/>
      <c r="Q26" s="270"/>
      <c r="R26" s="270"/>
      <c r="S26" s="270"/>
      <c r="T26" s="276"/>
      <c r="U26" s="276"/>
      <c r="V26" s="276"/>
      <c r="W26" s="276"/>
      <c r="X26" s="276"/>
      <c r="Y26" s="276"/>
      <c r="Z26" s="276"/>
      <c r="AA26" s="279"/>
      <c r="AB26" s="276"/>
      <c r="AC26" s="267"/>
      <c r="AD26" s="267"/>
      <c r="AE26" s="267"/>
      <c r="AF26" s="267"/>
      <c r="AG26" s="270"/>
      <c r="AH26" s="273"/>
      <c r="AI26" s="273"/>
      <c r="AJ26" s="270"/>
    </row>
    <row r="27" spans="2:36" ht="34.5" x14ac:dyDescent="0.35">
      <c r="B27" s="270"/>
      <c r="C27" s="283"/>
      <c r="D27" s="283"/>
      <c r="E27" s="283"/>
      <c r="F27" s="283"/>
      <c r="G27" s="283"/>
      <c r="H27" s="283"/>
      <c r="I27" s="283"/>
      <c r="J27" s="102" t="s">
        <v>274</v>
      </c>
      <c r="K27" s="102" t="s">
        <v>275</v>
      </c>
      <c r="L27" s="102" t="s">
        <v>276</v>
      </c>
      <c r="M27" s="104">
        <v>915</v>
      </c>
      <c r="N27" s="283"/>
      <c r="O27" s="283"/>
      <c r="P27" s="271"/>
      <c r="Q27" s="271"/>
      <c r="R27" s="271"/>
      <c r="S27" s="271"/>
      <c r="T27" s="276"/>
      <c r="U27" s="277"/>
      <c r="V27" s="277"/>
      <c r="W27" s="277"/>
      <c r="X27" s="277"/>
      <c r="Y27" s="277"/>
      <c r="Z27" s="277"/>
      <c r="AA27" s="280"/>
      <c r="AB27" s="277"/>
      <c r="AC27" s="268"/>
      <c r="AD27" s="268"/>
      <c r="AE27" s="268"/>
      <c r="AF27" s="268"/>
      <c r="AG27" s="271"/>
      <c r="AH27" s="273"/>
      <c r="AI27" s="273"/>
      <c r="AJ27" s="270"/>
    </row>
    <row r="28" spans="2:36" ht="46" x14ac:dyDescent="0.35">
      <c r="B28" s="270"/>
      <c r="C28" s="281" t="s">
        <v>293</v>
      </c>
      <c r="D28" s="281" t="s">
        <v>259</v>
      </c>
      <c r="E28" s="281" t="s">
        <v>258</v>
      </c>
      <c r="F28" s="281" t="s">
        <v>293</v>
      </c>
      <c r="G28" s="281" t="s">
        <v>261</v>
      </c>
      <c r="H28" s="281" t="s">
        <v>84</v>
      </c>
      <c r="I28" s="281" t="s">
        <v>84</v>
      </c>
      <c r="J28" s="102" t="s">
        <v>262</v>
      </c>
      <c r="K28" s="102" t="s">
        <v>263</v>
      </c>
      <c r="L28" s="102" t="s">
        <v>264</v>
      </c>
      <c r="M28" s="102">
        <v>21.492999999999999</v>
      </c>
      <c r="N28" s="281" t="s">
        <v>278</v>
      </c>
      <c r="O28" s="281" t="s">
        <v>294</v>
      </c>
      <c r="P28" s="269" t="s">
        <v>165</v>
      </c>
      <c r="Q28" s="269" t="s">
        <v>91</v>
      </c>
      <c r="R28" s="269" t="s">
        <v>92</v>
      </c>
      <c r="S28" s="269" t="s">
        <v>166</v>
      </c>
      <c r="T28" s="276"/>
      <c r="U28" s="275">
        <v>3774403</v>
      </c>
      <c r="V28" s="275">
        <v>3774403</v>
      </c>
      <c r="W28" s="275" t="s">
        <v>279</v>
      </c>
      <c r="X28" s="275" t="s">
        <v>279</v>
      </c>
      <c r="Y28" s="275" t="s">
        <v>279</v>
      </c>
      <c r="Z28" s="275" t="s">
        <v>279</v>
      </c>
      <c r="AA28" s="278" t="s">
        <v>279</v>
      </c>
      <c r="AB28" s="275">
        <v>6931714.8399999999</v>
      </c>
      <c r="AC28" s="266" t="s">
        <v>175</v>
      </c>
      <c r="AD28" s="266" t="s">
        <v>279</v>
      </c>
      <c r="AE28" s="266" t="s">
        <v>279</v>
      </c>
      <c r="AF28" s="266">
        <v>3774403</v>
      </c>
      <c r="AG28" s="269" t="s">
        <v>279</v>
      </c>
      <c r="AH28" s="273"/>
      <c r="AI28" s="273"/>
      <c r="AJ28" s="270"/>
    </row>
    <row r="29" spans="2:36" ht="34.5" x14ac:dyDescent="0.35">
      <c r="B29" s="270"/>
      <c r="C29" s="282"/>
      <c r="D29" s="282"/>
      <c r="E29" s="282"/>
      <c r="F29" s="282"/>
      <c r="G29" s="282"/>
      <c r="H29" s="282"/>
      <c r="I29" s="282"/>
      <c r="J29" s="102" t="s">
        <v>265</v>
      </c>
      <c r="K29" s="102" t="s">
        <v>266</v>
      </c>
      <c r="L29" s="102" t="s">
        <v>264</v>
      </c>
      <c r="M29" s="102">
        <v>21.594999999999999</v>
      </c>
      <c r="N29" s="282"/>
      <c r="O29" s="282"/>
      <c r="P29" s="270"/>
      <c r="Q29" s="270"/>
      <c r="R29" s="270"/>
      <c r="S29" s="270"/>
      <c r="T29" s="276"/>
      <c r="U29" s="276"/>
      <c r="V29" s="276"/>
      <c r="W29" s="276"/>
      <c r="X29" s="276"/>
      <c r="Y29" s="276"/>
      <c r="Z29" s="276"/>
      <c r="AA29" s="279"/>
      <c r="AB29" s="276"/>
      <c r="AC29" s="267"/>
      <c r="AD29" s="267"/>
      <c r="AE29" s="267"/>
      <c r="AF29" s="267"/>
      <c r="AG29" s="270"/>
      <c r="AH29" s="273"/>
      <c r="AI29" s="273"/>
      <c r="AJ29" s="270"/>
    </row>
    <row r="30" spans="2:36" ht="34.5" x14ac:dyDescent="0.35">
      <c r="B30" s="270"/>
      <c r="C30" s="282"/>
      <c r="D30" s="282"/>
      <c r="E30" s="282"/>
      <c r="F30" s="282"/>
      <c r="G30" s="282"/>
      <c r="H30" s="282"/>
      <c r="I30" s="282"/>
      <c r="J30" s="102" t="s">
        <v>270</v>
      </c>
      <c r="K30" s="102" t="s">
        <v>271</v>
      </c>
      <c r="L30" s="102" t="s">
        <v>236</v>
      </c>
      <c r="M30" s="102">
        <v>739</v>
      </c>
      <c r="N30" s="282"/>
      <c r="O30" s="282"/>
      <c r="P30" s="270"/>
      <c r="Q30" s="270"/>
      <c r="R30" s="270"/>
      <c r="S30" s="270"/>
      <c r="T30" s="276"/>
      <c r="U30" s="276"/>
      <c r="V30" s="276"/>
      <c r="W30" s="276"/>
      <c r="X30" s="276"/>
      <c r="Y30" s="276"/>
      <c r="Z30" s="276"/>
      <c r="AA30" s="279"/>
      <c r="AB30" s="276"/>
      <c r="AC30" s="267"/>
      <c r="AD30" s="267"/>
      <c r="AE30" s="267"/>
      <c r="AF30" s="267"/>
      <c r="AG30" s="270"/>
      <c r="AH30" s="273"/>
      <c r="AI30" s="273"/>
      <c r="AJ30" s="270"/>
    </row>
    <row r="31" spans="2:36" ht="34.5" x14ac:dyDescent="0.35">
      <c r="B31" s="271"/>
      <c r="C31" s="283"/>
      <c r="D31" s="283"/>
      <c r="E31" s="283"/>
      <c r="F31" s="283"/>
      <c r="G31" s="283"/>
      <c r="H31" s="283"/>
      <c r="I31" s="283"/>
      <c r="J31" s="102" t="s">
        <v>272</v>
      </c>
      <c r="K31" s="102" t="s">
        <v>273</v>
      </c>
      <c r="L31" s="102" t="s">
        <v>236</v>
      </c>
      <c r="M31" s="102">
        <v>780</v>
      </c>
      <c r="N31" s="283"/>
      <c r="O31" s="283"/>
      <c r="P31" s="271"/>
      <c r="Q31" s="271"/>
      <c r="R31" s="271"/>
      <c r="S31" s="271"/>
      <c r="T31" s="277"/>
      <c r="U31" s="277"/>
      <c r="V31" s="277"/>
      <c r="W31" s="277"/>
      <c r="X31" s="277"/>
      <c r="Y31" s="277"/>
      <c r="Z31" s="277"/>
      <c r="AA31" s="280"/>
      <c r="AB31" s="277"/>
      <c r="AC31" s="268"/>
      <c r="AD31" s="268"/>
      <c r="AE31" s="268"/>
      <c r="AF31" s="268"/>
      <c r="AG31" s="271"/>
      <c r="AH31" s="274"/>
      <c r="AI31" s="274"/>
      <c r="AJ31" s="271"/>
    </row>
    <row r="32" spans="2:36" ht="23" x14ac:dyDescent="0.35">
      <c r="B32" s="270" t="s">
        <v>289</v>
      </c>
      <c r="C32" s="282" t="s">
        <v>290</v>
      </c>
      <c r="D32" s="282" t="s">
        <v>259</v>
      </c>
      <c r="E32" s="282" t="s">
        <v>258</v>
      </c>
      <c r="F32" s="282" t="s">
        <v>290</v>
      </c>
      <c r="G32" s="282" t="s">
        <v>261</v>
      </c>
      <c r="H32" s="282" t="s">
        <v>84</v>
      </c>
      <c r="I32" s="282" t="s">
        <v>84</v>
      </c>
      <c r="J32" s="102" t="s">
        <v>267</v>
      </c>
      <c r="K32" s="102" t="s">
        <v>268</v>
      </c>
      <c r="L32" s="102" t="s">
        <v>269</v>
      </c>
      <c r="M32" s="102">
        <v>1928</v>
      </c>
      <c r="N32" s="282" t="s">
        <v>278</v>
      </c>
      <c r="O32" s="282" t="s">
        <v>697</v>
      </c>
      <c r="P32" s="270" t="s">
        <v>165</v>
      </c>
      <c r="Q32" s="270" t="s">
        <v>91</v>
      </c>
      <c r="R32" s="270" t="s">
        <v>92</v>
      </c>
      <c r="S32" s="270" t="s">
        <v>166</v>
      </c>
      <c r="T32" s="276">
        <v>2875330</v>
      </c>
      <c r="U32" s="276">
        <v>2875330</v>
      </c>
      <c r="V32" s="276">
        <v>2875330</v>
      </c>
      <c r="W32" s="276" t="s">
        <v>279</v>
      </c>
      <c r="X32" s="276" t="s">
        <v>279</v>
      </c>
      <c r="Y32" s="276" t="s">
        <v>279</v>
      </c>
      <c r="Z32" s="276" t="s">
        <v>279</v>
      </c>
      <c r="AA32" s="279" t="s">
        <v>279</v>
      </c>
      <c r="AB32" s="276">
        <v>2875330</v>
      </c>
      <c r="AC32" s="267" t="s">
        <v>175</v>
      </c>
      <c r="AD32" s="267" t="s">
        <v>279</v>
      </c>
      <c r="AE32" s="267" t="s">
        <v>279</v>
      </c>
      <c r="AF32" s="267">
        <v>2875330</v>
      </c>
      <c r="AG32" s="270" t="s">
        <v>279</v>
      </c>
      <c r="AH32" s="273" t="s">
        <v>291</v>
      </c>
      <c r="AI32" s="273" t="s">
        <v>390</v>
      </c>
      <c r="AJ32" s="292">
        <v>45624</v>
      </c>
    </row>
    <row r="33" spans="2:36" ht="34.5" x14ac:dyDescent="0.35">
      <c r="B33" s="271"/>
      <c r="C33" s="283"/>
      <c r="D33" s="283"/>
      <c r="E33" s="283"/>
      <c r="F33" s="283"/>
      <c r="G33" s="283"/>
      <c r="H33" s="283"/>
      <c r="I33" s="283"/>
      <c r="J33" s="102" t="s">
        <v>272</v>
      </c>
      <c r="K33" s="102" t="s">
        <v>273</v>
      </c>
      <c r="L33" s="102" t="s">
        <v>236</v>
      </c>
      <c r="M33" s="102">
        <v>1903</v>
      </c>
      <c r="N33" s="283"/>
      <c r="O33" s="283"/>
      <c r="P33" s="271"/>
      <c r="Q33" s="271"/>
      <c r="R33" s="271"/>
      <c r="S33" s="271"/>
      <c r="T33" s="277"/>
      <c r="U33" s="277"/>
      <c r="V33" s="277"/>
      <c r="W33" s="277"/>
      <c r="X33" s="277"/>
      <c r="Y33" s="277"/>
      <c r="Z33" s="277"/>
      <c r="AA33" s="280"/>
      <c r="AB33" s="277"/>
      <c r="AC33" s="268"/>
      <c r="AD33" s="268"/>
      <c r="AE33" s="268"/>
      <c r="AF33" s="268"/>
      <c r="AG33" s="271"/>
      <c r="AH33" s="274"/>
      <c r="AI33" s="274"/>
      <c r="AJ33" s="271"/>
    </row>
    <row r="34" spans="2:36" ht="34.5" x14ac:dyDescent="0.35">
      <c r="B34" s="293" t="s">
        <v>321</v>
      </c>
      <c r="C34" s="281" t="s">
        <v>287</v>
      </c>
      <c r="D34" s="281" t="s">
        <v>259</v>
      </c>
      <c r="E34" s="281" t="s">
        <v>258</v>
      </c>
      <c r="F34" s="281" t="s">
        <v>287</v>
      </c>
      <c r="G34" s="281" t="s">
        <v>261</v>
      </c>
      <c r="H34" s="281" t="s">
        <v>84</v>
      </c>
      <c r="I34" s="281" t="s">
        <v>84</v>
      </c>
      <c r="J34" s="102" t="s">
        <v>265</v>
      </c>
      <c r="K34" s="102" t="s">
        <v>266</v>
      </c>
      <c r="L34" s="102" t="s">
        <v>264</v>
      </c>
      <c r="M34" s="102">
        <v>12.218</v>
      </c>
      <c r="N34" s="281" t="s">
        <v>278</v>
      </c>
      <c r="O34" s="281" t="s">
        <v>288</v>
      </c>
      <c r="P34" s="269" t="s">
        <v>165</v>
      </c>
      <c r="Q34" s="269" t="s">
        <v>91</v>
      </c>
      <c r="R34" s="269" t="s">
        <v>92</v>
      </c>
      <c r="S34" s="269" t="s">
        <v>166</v>
      </c>
      <c r="T34" s="291">
        <v>1486692.27</v>
      </c>
      <c r="U34" s="275">
        <v>1486692.27</v>
      </c>
      <c r="V34" s="275">
        <v>1486692.27</v>
      </c>
      <c r="W34" s="275" t="s">
        <v>279</v>
      </c>
      <c r="X34" s="275" t="s">
        <v>279</v>
      </c>
      <c r="Y34" s="275" t="s">
        <v>279</v>
      </c>
      <c r="Z34" s="275" t="s">
        <v>279</v>
      </c>
      <c r="AA34" s="278" t="s">
        <v>279</v>
      </c>
      <c r="AB34" s="275">
        <v>1992704.02</v>
      </c>
      <c r="AC34" s="266" t="s">
        <v>175</v>
      </c>
      <c r="AD34" s="266" t="s">
        <v>279</v>
      </c>
      <c r="AE34" s="266" t="s">
        <v>279</v>
      </c>
      <c r="AF34" s="266">
        <v>1486692.27</v>
      </c>
      <c r="AG34" s="269" t="s">
        <v>279</v>
      </c>
      <c r="AH34" s="285" t="s">
        <v>205</v>
      </c>
      <c r="AI34" s="285" t="s">
        <v>221</v>
      </c>
      <c r="AJ34" s="288">
        <v>45426</v>
      </c>
    </row>
    <row r="35" spans="2:36" ht="23" x14ac:dyDescent="0.35">
      <c r="B35" s="294"/>
      <c r="C35" s="282"/>
      <c r="D35" s="282"/>
      <c r="E35" s="282"/>
      <c r="F35" s="282"/>
      <c r="G35" s="282"/>
      <c r="H35" s="282"/>
      <c r="I35" s="282"/>
      <c r="J35" s="102" t="s">
        <v>267</v>
      </c>
      <c r="K35" s="102" t="s">
        <v>268</v>
      </c>
      <c r="L35" s="102" t="s">
        <v>269</v>
      </c>
      <c r="M35" s="102">
        <v>660</v>
      </c>
      <c r="N35" s="282"/>
      <c r="O35" s="282"/>
      <c r="P35" s="270"/>
      <c r="Q35" s="270"/>
      <c r="R35" s="270"/>
      <c r="S35" s="270"/>
      <c r="T35" s="291"/>
      <c r="U35" s="276"/>
      <c r="V35" s="276"/>
      <c r="W35" s="276"/>
      <c r="X35" s="276"/>
      <c r="Y35" s="276"/>
      <c r="Z35" s="276"/>
      <c r="AA35" s="279"/>
      <c r="AB35" s="276"/>
      <c r="AC35" s="267"/>
      <c r="AD35" s="267"/>
      <c r="AE35" s="267"/>
      <c r="AF35" s="267"/>
      <c r="AG35" s="270"/>
      <c r="AH35" s="286"/>
      <c r="AI35" s="286"/>
      <c r="AJ35" s="289"/>
    </row>
    <row r="36" spans="2:36" ht="34.5" x14ac:dyDescent="0.35">
      <c r="B36" s="295"/>
      <c r="C36" s="283"/>
      <c r="D36" s="283"/>
      <c r="E36" s="283"/>
      <c r="F36" s="283"/>
      <c r="G36" s="283"/>
      <c r="H36" s="283"/>
      <c r="I36" s="283"/>
      <c r="J36" s="102" t="s">
        <v>272</v>
      </c>
      <c r="K36" s="102" t="s">
        <v>273</v>
      </c>
      <c r="L36" s="102" t="s">
        <v>236</v>
      </c>
      <c r="M36" s="102">
        <v>394</v>
      </c>
      <c r="N36" s="283"/>
      <c r="O36" s="283"/>
      <c r="P36" s="271"/>
      <c r="Q36" s="271"/>
      <c r="R36" s="271"/>
      <c r="S36" s="271"/>
      <c r="T36" s="291"/>
      <c r="U36" s="277"/>
      <c r="V36" s="277"/>
      <c r="W36" s="277"/>
      <c r="X36" s="277"/>
      <c r="Y36" s="277"/>
      <c r="Z36" s="277"/>
      <c r="AA36" s="280"/>
      <c r="AB36" s="277"/>
      <c r="AC36" s="268"/>
      <c r="AD36" s="268"/>
      <c r="AE36" s="268"/>
      <c r="AF36" s="268"/>
      <c r="AG36" s="271"/>
      <c r="AH36" s="287"/>
      <c r="AI36" s="287"/>
      <c r="AJ36" s="290"/>
    </row>
    <row r="37" spans="2:36" ht="40.25" customHeight="1" x14ac:dyDescent="0.35">
      <c r="B37" s="269" t="s">
        <v>370</v>
      </c>
      <c r="C37" s="281" t="s">
        <v>371</v>
      </c>
      <c r="D37" s="281" t="s">
        <v>372</v>
      </c>
      <c r="E37" s="281" t="s">
        <v>373</v>
      </c>
      <c r="F37" s="281" t="s">
        <v>371</v>
      </c>
      <c r="G37" s="281" t="s">
        <v>374</v>
      </c>
      <c r="H37" s="281" t="s">
        <v>84</v>
      </c>
      <c r="I37" s="281" t="s">
        <v>84</v>
      </c>
      <c r="J37" s="112" t="s">
        <v>375</v>
      </c>
      <c r="K37" s="112" t="s">
        <v>376</v>
      </c>
      <c r="L37" s="112" t="s">
        <v>377</v>
      </c>
      <c r="M37" s="113">
        <v>690737.69</v>
      </c>
      <c r="N37" s="281" t="s">
        <v>278</v>
      </c>
      <c r="O37" s="281" t="s">
        <v>378</v>
      </c>
      <c r="P37" s="269" t="s">
        <v>165</v>
      </c>
      <c r="Q37" s="269" t="s">
        <v>91</v>
      </c>
      <c r="R37" s="269" t="s">
        <v>92</v>
      </c>
      <c r="S37" s="269" t="s">
        <v>166</v>
      </c>
      <c r="T37" s="275">
        <v>659148.93000000005</v>
      </c>
      <c r="U37" s="275">
        <v>659148.93000000005</v>
      </c>
      <c r="V37" s="275">
        <v>659148.93000000005</v>
      </c>
      <c r="W37" s="275" t="s">
        <v>279</v>
      </c>
      <c r="X37" s="275" t="s">
        <v>279</v>
      </c>
      <c r="Y37" s="275" t="s">
        <v>279</v>
      </c>
      <c r="Z37" s="275" t="s">
        <v>279</v>
      </c>
      <c r="AA37" s="278" t="s">
        <v>279</v>
      </c>
      <c r="AB37" s="275">
        <v>116320.4</v>
      </c>
      <c r="AC37" s="266" t="s">
        <v>175</v>
      </c>
      <c r="AD37" s="266" t="s">
        <v>279</v>
      </c>
      <c r="AE37" s="266" t="s">
        <v>279</v>
      </c>
      <c r="AF37" s="266">
        <v>659148.93000000005</v>
      </c>
      <c r="AG37" s="269" t="s">
        <v>279</v>
      </c>
      <c r="AH37" s="272" t="s">
        <v>311</v>
      </c>
      <c r="AI37" s="272" t="s">
        <v>379</v>
      </c>
      <c r="AJ37" s="284">
        <v>45530</v>
      </c>
    </row>
    <row r="38" spans="2:36" ht="26" x14ac:dyDescent="0.35">
      <c r="B38" s="270"/>
      <c r="C38" s="282"/>
      <c r="D38" s="282"/>
      <c r="E38" s="282"/>
      <c r="F38" s="282"/>
      <c r="G38" s="282"/>
      <c r="H38" s="282"/>
      <c r="I38" s="282"/>
      <c r="J38" s="112" t="s">
        <v>380</v>
      </c>
      <c r="K38" s="112" t="s">
        <v>381</v>
      </c>
      <c r="L38" s="112" t="s">
        <v>382</v>
      </c>
      <c r="M38" s="112">
        <v>893</v>
      </c>
      <c r="N38" s="282"/>
      <c r="O38" s="282"/>
      <c r="P38" s="270"/>
      <c r="Q38" s="270"/>
      <c r="R38" s="270"/>
      <c r="S38" s="270"/>
      <c r="T38" s="276"/>
      <c r="U38" s="276"/>
      <c r="V38" s="276"/>
      <c r="W38" s="276"/>
      <c r="X38" s="276"/>
      <c r="Y38" s="276"/>
      <c r="Z38" s="276"/>
      <c r="AA38" s="279"/>
      <c r="AB38" s="276"/>
      <c r="AC38" s="267"/>
      <c r="AD38" s="267"/>
      <c r="AE38" s="267"/>
      <c r="AF38" s="267"/>
      <c r="AG38" s="270"/>
      <c r="AH38" s="273"/>
      <c r="AI38" s="273"/>
      <c r="AJ38" s="270"/>
    </row>
    <row r="39" spans="2:36" ht="52" x14ac:dyDescent="0.35">
      <c r="B39" s="270"/>
      <c r="C39" s="282"/>
      <c r="D39" s="282"/>
      <c r="E39" s="282"/>
      <c r="F39" s="282"/>
      <c r="G39" s="282"/>
      <c r="H39" s="282"/>
      <c r="I39" s="282"/>
      <c r="J39" s="112" t="s">
        <v>383</v>
      </c>
      <c r="K39" s="112" t="s">
        <v>384</v>
      </c>
      <c r="L39" s="112" t="s">
        <v>146</v>
      </c>
      <c r="M39" s="112">
        <v>1</v>
      </c>
      <c r="N39" s="282"/>
      <c r="O39" s="282"/>
      <c r="P39" s="270"/>
      <c r="Q39" s="270"/>
      <c r="R39" s="270"/>
      <c r="S39" s="270"/>
      <c r="T39" s="276"/>
      <c r="U39" s="276"/>
      <c r="V39" s="276"/>
      <c r="W39" s="276"/>
      <c r="X39" s="276"/>
      <c r="Y39" s="276"/>
      <c r="Z39" s="276"/>
      <c r="AA39" s="279"/>
      <c r="AB39" s="276"/>
      <c r="AC39" s="267"/>
      <c r="AD39" s="267"/>
      <c r="AE39" s="267"/>
      <c r="AF39" s="267"/>
      <c r="AG39" s="270"/>
      <c r="AH39" s="273"/>
      <c r="AI39" s="273"/>
      <c r="AJ39" s="270"/>
    </row>
    <row r="40" spans="2:36" ht="39" x14ac:dyDescent="0.35">
      <c r="B40" s="269" t="s">
        <v>385</v>
      </c>
      <c r="C40" s="281" t="s">
        <v>386</v>
      </c>
      <c r="D40" s="281" t="s">
        <v>372</v>
      </c>
      <c r="E40" s="281" t="s">
        <v>373</v>
      </c>
      <c r="F40" s="281" t="s">
        <v>386</v>
      </c>
      <c r="G40" s="281" t="s">
        <v>374</v>
      </c>
      <c r="H40" s="281" t="s">
        <v>84</v>
      </c>
      <c r="I40" s="281" t="s">
        <v>84</v>
      </c>
      <c r="J40" s="112" t="s">
        <v>375</v>
      </c>
      <c r="K40" s="112" t="s">
        <v>376</v>
      </c>
      <c r="L40" s="112" t="s">
        <v>377</v>
      </c>
      <c r="M40" s="113">
        <v>758852.94</v>
      </c>
      <c r="N40" s="281" t="s">
        <v>147</v>
      </c>
      <c r="O40" s="281" t="s">
        <v>124</v>
      </c>
      <c r="P40" s="269" t="s">
        <v>165</v>
      </c>
      <c r="Q40" s="269" t="s">
        <v>91</v>
      </c>
      <c r="R40" s="269" t="s">
        <v>92</v>
      </c>
      <c r="S40" s="269" t="s">
        <v>166</v>
      </c>
      <c r="T40" s="275" t="s">
        <v>124</v>
      </c>
      <c r="U40" s="275">
        <v>665661</v>
      </c>
      <c r="V40" s="275">
        <v>665661</v>
      </c>
      <c r="W40" s="275" t="s">
        <v>279</v>
      </c>
      <c r="X40" s="275" t="s">
        <v>279</v>
      </c>
      <c r="Y40" s="275" t="s">
        <v>279</v>
      </c>
      <c r="Z40" s="275" t="s">
        <v>279</v>
      </c>
      <c r="AA40" s="278" t="s">
        <v>279</v>
      </c>
      <c r="AB40" s="275">
        <v>117469.59</v>
      </c>
      <c r="AC40" s="266" t="s">
        <v>175</v>
      </c>
      <c r="AD40" s="266" t="s">
        <v>279</v>
      </c>
      <c r="AE40" s="266" t="s">
        <v>279</v>
      </c>
      <c r="AF40" s="266">
        <v>665661</v>
      </c>
      <c r="AG40" s="269" t="s">
        <v>279</v>
      </c>
      <c r="AH40" s="272" t="s">
        <v>291</v>
      </c>
      <c r="AI40" s="272" t="s">
        <v>292</v>
      </c>
      <c r="AJ40" s="284">
        <v>45624</v>
      </c>
    </row>
    <row r="41" spans="2:36" ht="26" x14ac:dyDescent="0.35">
      <c r="B41" s="270"/>
      <c r="C41" s="282"/>
      <c r="D41" s="282"/>
      <c r="E41" s="282"/>
      <c r="F41" s="282"/>
      <c r="G41" s="282"/>
      <c r="H41" s="282"/>
      <c r="I41" s="282"/>
      <c r="J41" s="112" t="s">
        <v>380</v>
      </c>
      <c r="K41" s="112" t="s">
        <v>381</v>
      </c>
      <c r="L41" s="112" t="s">
        <v>382</v>
      </c>
      <c r="M41" s="112">
        <v>300</v>
      </c>
      <c r="N41" s="282"/>
      <c r="O41" s="282"/>
      <c r="P41" s="270"/>
      <c r="Q41" s="270"/>
      <c r="R41" s="270"/>
      <c r="S41" s="270"/>
      <c r="T41" s="276"/>
      <c r="U41" s="276"/>
      <c r="V41" s="276"/>
      <c r="W41" s="276"/>
      <c r="X41" s="276"/>
      <c r="Y41" s="276"/>
      <c r="Z41" s="276"/>
      <c r="AA41" s="279"/>
      <c r="AB41" s="276"/>
      <c r="AC41" s="267"/>
      <c r="AD41" s="267"/>
      <c r="AE41" s="267"/>
      <c r="AF41" s="267"/>
      <c r="AG41" s="270"/>
      <c r="AH41" s="273"/>
      <c r="AI41" s="273"/>
      <c r="AJ41" s="270"/>
    </row>
    <row r="42" spans="2:36" ht="52" x14ac:dyDescent="0.35">
      <c r="B42" s="270"/>
      <c r="C42" s="282"/>
      <c r="D42" s="282"/>
      <c r="E42" s="282"/>
      <c r="F42" s="282"/>
      <c r="G42" s="282"/>
      <c r="H42" s="282"/>
      <c r="I42" s="282"/>
      <c r="J42" s="112" t="s">
        <v>383</v>
      </c>
      <c r="K42" s="112" t="s">
        <v>384</v>
      </c>
      <c r="L42" s="112" t="s">
        <v>146</v>
      </c>
      <c r="M42" s="112">
        <v>1</v>
      </c>
      <c r="N42" s="282"/>
      <c r="O42" s="282"/>
      <c r="P42" s="270"/>
      <c r="Q42" s="270"/>
      <c r="R42" s="270"/>
      <c r="S42" s="270"/>
      <c r="T42" s="276"/>
      <c r="U42" s="276"/>
      <c r="V42" s="276"/>
      <c r="W42" s="276"/>
      <c r="X42" s="276"/>
      <c r="Y42" s="276"/>
      <c r="Z42" s="276"/>
      <c r="AA42" s="279"/>
      <c r="AB42" s="276"/>
      <c r="AC42" s="267"/>
      <c r="AD42" s="267"/>
      <c r="AE42" s="267"/>
      <c r="AF42" s="267"/>
      <c r="AG42" s="270"/>
      <c r="AH42" s="273"/>
      <c r="AI42" s="273"/>
      <c r="AJ42" s="270"/>
    </row>
    <row r="43" spans="2:36" ht="39" x14ac:dyDescent="0.35">
      <c r="B43" s="269" t="s">
        <v>387</v>
      </c>
      <c r="C43" s="281" t="s">
        <v>388</v>
      </c>
      <c r="D43" s="281" t="s">
        <v>372</v>
      </c>
      <c r="E43" s="281" t="s">
        <v>373</v>
      </c>
      <c r="F43" s="281" t="s">
        <v>388</v>
      </c>
      <c r="G43" s="281" t="s">
        <v>374</v>
      </c>
      <c r="H43" s="281" t="s">
        <v>84</v>
      </c>
      <c r="I43" s="281" t="s">
        <v>84</v>
      </c>
      <c r="J43" s="112" t="s">
        <v>375</v>
      </c>
      <c r="K43" s="112" t="s">
        <v>376</v>
      </c>
      <c r="L43" s="112" t="s">
        <v>377</v>
      </c>
      <c r="M43" s="113">
        <v>7151746.0499999998</v>
      </c>
      <c r="N43" s="281" t="s">
        <v>147</v>
      </c>
      <c r="O43" s="281" t="s">
        <v>389</v>
      </c>
      <c r="P43" s="269" t="s">
        <v>165</v>
      </c>
      <c r="Q43" s="269" t="s">
        <v>91</v>
      </c>
      <c r="R43" s="269" t="s">
        <v>92</v>
      </c>
      <c r="S43" s="269" t="s">
        <v>166</v>
      </c>
      <c r="T43" s="275">
        <v>6250929.9800000004</v>
      </c>
      <c r="U43" s="275">
        <v>6250929.9800000004</v>
      </c>
      <c r="V43" s="275">
        <v>6250929.9800000004</v>
      </c>
      <c r="W43" s="275" t="s">
        <v>279</v>
      </c>
      <c r="X43" s="275" t="s">
        <v>279</v>
      </c>
      <c r="Y43" s="275" t="s">
        <v>279</v>
      </c>
      <c r="Z43" s="275" t="s">
        <v>279</v>
      </c>
      <c r="AA43" s="278" t="s">
        <v>279</v>
      </c>
      <c r="AB43" s="275">
        <v>1103105.3</v>
      </c>
      <c r="AC43" s="266" t="s">
        <v>175</v>
      </c>
      <c r="AD43" s="266" t="s">
        <v>279</v>
      </c>
      <c r="AE43" s="266" t="s">
        <v>279</v>
      </c>
      <c r="AF43" s="266">
        <v>6250929.9800000004</v>
      </c>
      <c r="AG43" s="269" t="s">
        <v>279</v>
      </c>
      <c r="AH43" s="272" t="s">
        <v>390</v>
      </c>
      <c r="AI43" s="272" t="s">
        <v>391</v>
      </c>
      <c r="AJ43" s="263"/>
    </row>
    <row r="44" spans="2:36" ht="26" x14ac:dyDescent="0.35">
      <c r="B44" s="270"/>
      <c r="C44" s="282"/>
      <c r="D44" s="282"/>
      <c r="E44" s="282"/>
      <c r="F44" s="282"/>
      <c r="G44" s="282"/>
      <c r="H44" s="282"/>
      <c r="I44" s="282"/>
      <c r="J44" s="112" t="s">
        <v>380</v>
      </c>
      <c r="K44" s="112" t="s">
        <v>381</v>
      </c>
      <c r="L44" s="112" t="s">
        <v>382</v>
      </c>
      <c r="M44" s="112">
        <v>3006</v>
      </c>
      <c r="N44" s="282"/>
      <c r="O44" s="282"/>
      <c r="P44" s="270"/>
      <c r="Q44" s="270"/>
      <c r="R44" s="270"/>
      <c r="S44" s="270"/>
      <c r="T44" s="276"/>
      <c r="U44" s="276"/>
      <c r="V44" s="276"/>
      <c r="W44" s="276"/>
      <c r="X44" s="276"/>
      <c r="Y44" s="276"/>
      <c r="Z44" s="276"/>
      <c r="AA44" s="279"/>
      <c r="AB44" s="276"/>
      <c r="AC44" s="267"/>
      <c r="AD44" s="267"/>
      <c r="AE44" s="267"/>
      <c r="AF44" s="267"/>
      <c r="AG44" s="270"/>
      <c r="AH44" s="273"/>
      <c r="AI44" s="273"/>
      <c r="AJ44" s="264"/>
    </row>
    <row r="45" spans="2:36" ht="52" x14ac:dyDescent="0.35">
      <c r="B45" s="271"/>
      <c r="C45" s="283"/>
      <c r="D45" s="283"/>
      <c r="E45" s="283"/>
      <c r="F45" s="283"/>
      <c r="G45" s="283"/>
      <c r="H45" s="283"/>
      <c r="I45" s="283"/>
      <c r="J45" s="112" t="s">
        <v>383</v>
      </c>
      <c r="K45" s="112" t="s">
        <v>384</v>
      </c>
      <c r="L45" s="112" t="s">
        <v>146</v>
      </c>
      <c r="M45" s="112">
        <v>1</v>
      </c>
      <c r="N45" s="283"/>
      <c r="O45" s="283"/>
      <c r="P45" s="271"/>
      <c r="Q45" s="271"/>
      <c r="R45" s="271"/>
      <c r="S45" s="271"/>
      <c r="T45" s="277"/>
      <c r="U45" s="277"/>
      <c r="V45" s="277"/>
      <c r="W45" s="277"/>
      <c r="X45" s="277"/>
      <c r="Y45" s="277"/>
      <c r="Z45" s="277"/>
      <c r="AA45" s="280"/>
      <c r="AB45" s="277"/>
      <c r="AC45" s="268"/>
      <c r="AD45" s="268"/>
      <c r="AE45" s="268"/>
      <c r="AF45" s="268"/>
      <c r="AG45" s="271"/>
      <c r="AH45" s="274"/>
      <c r="AI45" s="274"/>
      <c r="AJ45" s="265"/>
    </row>
    <row r="46" spans="2:36" ht="52" x14ac:dyDescent="0.35">
      <c r="B46" s="261" t="s">
        <v>392</v>
      </c>
      <c r="C46" s="257" t="s">
        <v>393</v>
      </c>
      <c r="D46" s="257" t="s">
        <v>394</v>
      </c>
      <c r="E46" s="257" t="s">
        <v>395</v>
      </c>
      <c r="F46" s="257" t="s">
        <v>393</v>
      </c>
      <c r="G46" s="257" t="s">
        <v>396</v>
      </c>
      <c r="H46" s="257" t="s">
        <v>84</v>
      </c>
      <c r="I46" s="257" t="s">
        <v>84</v>
      </c>
      <c r="J46" s="115" t="s">
        <v>397</v>
      </c>
      <c r="K46" s="115" t="s">
        <v>398</v>
      </c>
      <c r="L46" s="115" t="s">
        <v>236</v>
      </c>
      <c r="M46" s="116">
        <v>26000</v>
      </c>
      <c r="N46" s="257" t="s">
        <v>147</v>
      </c>
      <c r="O46" s="257" t="s">
        <v>148</v>
      </c>
      <c r="P46" s="257" t="s">
        <v>165</v>
      </c>
      <c r="Q46" s="257" t="s">
        <v>91</v>
      </c>
      <c r="R46" s="257" t="s">
        <v>92</v>
      </c>
      <c r="S46" s="257" t="s">
        <v>166</v>
      </c>
      <c r="T46" s="259">
        <v>284258.13</v>
      </c>
      <c r="U46" s="254">
        <v>284258.13</v>
      </c>
      <c r="V46" s="254">
        <v>284258.13</v>
      </c>
      <c r="W46" s="254" t="s">
        <v>279</v>
      </c>
      <c r="X46" s="254" t="s">
        <v>279</v>
      </c>
      <c r="Y46" s="254" t="s">
        <v>279</v>
      </c>
      <c r="Z46" s="254" t="s">
        <v>279</v>
      </c>
      <c r="AA46" s="254" t="s">
        <v>279</v>
      </c>
      <c r="AB46" s="254">
        <v>50163.199999999997</v>
      </c>
      <c r="AC46" s="254" t="s">
        <v>175</v>
      </c>
      <c r="AD46" s="254" t="s">
        <v>279</v>
      </c>
      <c r="AE46" s="254" t="s">
        <v>279</v>
      </c>
      <c r="AF46" s="256">
        <v>284258.13</v>
      </c>
      <c r="AG46" s="254" t="s">
        <v>279</v>
      </c>
      <c r="AH46" s="252" t="s">
        <v>311</v>
      </c>
      <c r="AI46" s="252" t="s">
        <v>379</v>
      </c>
      <c r="AJ46" s="252" t="s">
        <v>481</v>
      </c>
    </row>
    <row r="47" spans="2:36" ht="52" x14ac:dyDescent="0.35">
      <c r="B47" s="262"/>
      <c r="C47" s="258"/>
      <c r="D47" s="258"/>
      <c r="E47" s="258"/>
      <c r="F47" s="258"/>
      <c r="G47" s="258"/>
      <c r="H47" s="258"/>
      <c r="I47" s="258"/>
      <c r="J47" s="115" t="s">
        <v>399</v>
      </c>
      <c r="K47" s="115" t="s">
        <v>400</v>
      </c>
      <c r="L47" s="115" t="s">
        <v>401</v>
      </c>
      <c r="M47" s="116">
        <v>3</v>
      </c>
      <c r="N47" s="258"/>
      <c r="O47" s="258"/>
      <c r="P47" s="258"/>
      <c r="Q47" s="258"/>
      <c r="R47" s="258"/>
      <c r="S47" s="258"/>
      <c r="T47" s="260"/>
      <c r="U47" s="255"/>
      <c r="V47" s="255"/>
      <c r="W47" s="255"/>
      <c r="X47" s="255"/>
      <c r="Y47" s="255"/>
      <c r="Z47" s="255"/>
      <c r="AA47" s="255"/>
      <c r="AB47" s="255"/>
      <c r="AC47" s="255"/>
      <c r="AD47" s="255"/>
      <c r="AE47" s="255"/>
      <c r="AF47" s="256"/>
      <c r="AG47" s="255"/>
      <c r="AH47" s="253"/>
      <c r="AI47" s="253"/>
      <c r="AJ47" s="253"/>
    </row>
    <row r="48" spans="2:36" ht="52" x14ac:dyDescent="0.35">
      <c r="B48" s="261" t="s">
        <v>402</v>
      </c>
      <c r="C48" s="257" t="s">
        <v>403</v>
      </c>
      <c r="D48" s="257" t="s">
        <v>394</v>
      </c>
      <c r="E48" s="257" t="s">
        <v>395</v>
      </c>
      <c r="F48" s="257" t="s">
        <v>403</v>
      </c>
      <c r="G48" s="257" t="s">
        <v>396</v>
      </c>
      <c r="H48" s="257" t="s">
        <v>84</v>
      </c>
      <c r="I48" s="257" t="s">
        <v>84</v>
      </c>
      <c r="J48" s="115" t="s">
        <v>397</v>
      </c>
      <c r="K48" s="115" t="s">
        <v>398</v>
      </c>
      <c r="L48" s="115" t="s">
        <v>236</v>
      </c>
      <c r="M48" s="116">
        <v>6000</v>
      </c>
      <c r="N48" s="257" t="s">
        <v>147</v>
      </c>
      <c r="O48" s="257" t="s">
        <v>404</v>
      </c>
      <c r="P48" s="257" t="s">
        <v>165</v>
      </c>
      <c r="Q48" s="257" t="s">
        <v>91</v>
      </c>
      <c r="R48" s="257" t="s">
        <v>92</v>
      </c>
      <c r="S48" s="257" t="s">
        <v>166</v>
      </c>
      <c r="T48" s="259">
        <v>335000</v>
      </c>
      <c r="U48" s="254">
        <v>335000</v>
      </c>
      <c r="V48" s="254">
        <v>335000</v>
      </c>
      <c r="W48" s="254" t="s">
        <v>279</v>
      </c>
      <c r="X48" s="254" t="s">
        <v>279</v>
      </c>
      <c r="Y48" s="254" t="s">
        <v>279</v>
      </c>
      <c r="Z48" s="254" t="s">
        <v>279</v>
      </c>
      <c r="AA48" s="254" t="s">
        <v>279</v>
      </c>
      <c r="AB48" s="254">
        <v>59118</v>
      </c>
      <c r="AC48" s="254" t="s">
        <v>175</v>
      </c>
      <c r="AD48" s="254" t="s">
        <v>279</v>
      </c>
      <c r="AE48" s="254" t="s">
        <v>279</v>
      </c>
      <c r="AF48" s="256">
        <v>335000</v>
      </c>
      <c r="AG48" s="254" t="s">
        <v>279</v>
      </c>
      <c r="AH48" s="252" t="s">
        <v>379</v>
      </c>
      <c r="AI48" s="252" t="s">
        <v>405</v>
      </c>
      <c r="AJ48" s="252" t="s">
        <v>698</v>
      </c>
    </row>
    <row r="49" spans="2:36" ht="52" x14ac:dyDescent="0.35">
      <c r="B49" s="262"/>
      <c r="C49" s="258"/>
      <c r="D49" s="258"/>
      <c r="E49" s="258"/>
      <c r="F49" s="258"/>
      <c r="G49" s="258"/>
      <c r="H49" s="258"/>
      <c r="I49" s="258"/>
      <c r="J49" s="115" t="s">
        <v>399</v>
      </c>
      <c r="K49" s="115" t="s">
        <v>400</v>
      </c>
      <c r="L49" s="115" t="s">
        <v>401</v>
      </c>
      <c r="M49" s="115">
        <v>0.6</v>
      </c>
      <c r="N49" s="258"/>
      <c r="O49" s="258"/>
      <c r="P49" s="258"/>
      <c r="Q49" s="258"/>
      <c r="R49" s="258"/>
      <c r="S49" s="258"/>
      <c r="T49" s="260"/>
      <c r="U49" s="255"/>
      <c r="V49" s="255"/>
      <c r="W49" s="255"/>
      <c r="X49" s="255"/>
      <c r="Y49" s="255"/>
      <c r="Z49" s="255"/>
      <c r="AA49" s="255"/>
      <c r="AB49" s="255"/>
      <c r="AC49" s="255"/>
      <c r="AD49" s="255"/>
      <c r="AE49" s="255"/>
      <c r="AF49" s="256"/>
      <c r="AG49" s="255"/>
      <c r="AH49" s="253"/>
      <c r="AI49" s="253"/>
      <c r="AJ49" s="253"/>
    </row>
    <row r="50" spans="2:36" ht="52" x14ac:dyDescent="0.35">
      <c r="B50" s="261" t="s">
        <v>406</v>
      </c>
      <c r="C50" s="257" t="s">
        <v>407</v>
      </c>
      <c r="D50" s="257" t="s">
        <v>394</v>
      </c>
      <c r="E50" s="257" t="s">
        <v>395</v>
      </c>
      <c r="F50" s="257" t="s">
        <v>407</v>
      </c>
      <c r="G50" s="257" t="s">
        <v>396</v>
      </c>
      <c r="H50" s="257" t="s">
        <v>84</v>
      </c>
      <c r="I50" s="257" t="s">
        <v>84</v>
      </c>
      <c r="J50" s="115" t="s">
        <v>397</v>
      </c>
      <c r="K50" s="115" t="s">
        <v>398</v>
      </c>
      <c r="L50" s="115" t="s">
        <v>236</v>
      </c>
      <c r="M50" s="116">
        <v>23700</v>
      </c>
      <c r="N50" s="257" t="s">
        <v>147</v>
      </c>
      <c r="O50" s="257" t="s">
        <v>408</v>
      </c>
      <c r="P50" s="257" t="s">
        <v>165</v>
      </c>
      <c r="Q50" s="257" t="s">
        <v>91</v>
      </c>
      <c r="R50" s="257" t="s">
        <v>92</v>
      </c>
      <c r="S50" s="257" t="s">
        <v>166</v>
      </c>
      <c r="T50" s="259">
        <v>1500000</v>
      </c>
      <c r="U50" s="254">
        <v>1500000</v>
      </c>
      <c r="V50" s="254">
        <v>1500000</v>
      </c>
      <c r="W50" s="254" t="s">
        <v>279</v>
      </c>
      <c r="X50" s="254" t="s">
        <v>279</v>
      </c>
      <c r="Y50" s="254" t="s">
        <v>279</v>
      </c>
      <c r="Z50" s="254" t="s">
        <v>279</v>
      </c>
      <c r="AA50" s="254" t="s">
        <v>279</v>
      </c>
      <c r="AB50" s="254">
        <v>264706</v>
      </c>
      <c r="AC50" s="254" t="s">
        <v>175</v>
      </c>
      <c r="AD50" s="254" t="s">
        <v>279</v>
      </c>
      <c r="AE50" s="254" t="s">
        <v>279</v>
      </c>
      <c r="AF50" s="256">
        <v>1500000</v>
      </c>
      <c r="AG50" s="254" t="s">
        <v>279</v>
      </c>
      <c r="AH50" s="252" t="s">
        <v>280</v>
      </c>
      <c r="AI50" s="252" t="s">
        <v>390</v>
      </c>
      <c r="AJ50" s="252" t="s">
        <v>714</v>
      </c>
    </row>
    <row r="51" spans="2:36" ht="52" x14ac:dyDescent="0.35">
      <c r="B51" s="262"/>
      <c r="C51" s="258"/>
      <c r="D51" s="258"/>
      <c r="E51" s="258"/>
      <c r="F51" s="258"/>
      <c r="G51" s="258"/>
      <c r="H51" s="258"/>
      <c r="I51" s="258"/>
      <c r="J51" s="115" t="s">
        <v>399</v>
      </c>
      <c r="K51" s="115" t="s">
        <v>400</v>
      </c>
      <c r="L51" s="115" t="s">
        <v>401</v>
      </c>
      <c r="M51" s="116">
        <v>2</v>
      </c>
      <c r="N51" s="258"/>
      <c r="O51" s="258"/>
      <c r="P51" s="258"/>
      <c r="Q51" s="258"/>
      <c r="R51" s="258"/>
      <c r="S51" s="258"/>
      <c r="T51" s="260"/>
      <c r="U51" s="255"/>
      <c r="V51" s="255"/>
      <c r="W51" s="255"/>
      <c r="X51" s="255"/>
      <c r="Y51" s="255"/>
      <c r="Z51" s="255"/>
      <c r="AA51" s="255"/>
      <c r="AB51" s="255"/>
      <c r="AC51" s="255"/>
      <c r="AD51" s="255"/>
      <c r="AE51" s="255"/>
      <c r="AF51" s="256"/>
      <c r="AG51" s="255"/>
      <c r="AH51" s="253"/>
      <c r="AI51" s="253"/>
      <c r="AJ51" s="253"/>
    </row>
    <row r="52" spans="2:36" ht="52" x14ac:dyDescent="0.35">
      <c r="B52" s="261" t="s">
        <v>409</v>
      </c>
      <c r="C52" s="257" t="s">
        <v>410</v>
      </c>
      <c r="D52" s="257" t="s">
        <v>394</v>
      </c>
      <c r="E52" s="257" t="s">
        <v>395</v>
      </c>
      <c r="F52" s="257" t="s">
        <v>410</v>
      </c>
      <c r="G52" s="257" t="s">
        <v>396</v>
      </c>
      <c r="H52" s="257" t="s">
        <v>84</v>
      </c>
      <c r="I52" s="257" t="s">
        <v>84</v>
      </c>
      <c r="J52" s="115" t="s">
        <v>397</v>
      </c>
      <c r="K52" s="115" t="s">
        <v>398</v>
      </c>
      <c r="L52" s="115" t="s">
        <v>236</v>
      </c>
      <c r="M52" s="116">
        <v>5920</v>
      </c>
      <c r="N52" s="257" t="s">
        <v>147</v>
      </c>
      <c r="O52" s="257" t="s">
        <v>411</v>
      </c>
      <c r="P52" s="257" t="s">
        <v>165</v>
      </c>
      <c r="Q52" s="257" t="s">
        <v>91</v>
      </c>
      <c r="R52" s="257" t="s">
        <v>92</v>
      </c>
      <c r="S52" s="257" t="s">
        <v>166</v>
      </c>
      <c r="T52" s="259">
        <v>680638.67</v>
      </c>
      <c r="U52" s="254">
        <v>680638.67</v>
      </c>
      <c r="V52" s="254">
        <v>680638.67</v>
      </c>
      <c r="W52" s="254" t="s">
        <v>279</v>
      </c>
      <c r="X52" s="254" t="s">
        <v>279</v>
      </c>
      <c r="Y52" s="254" t="s">
        <v>279</v>
      </c>
      <c r="Z52" s="254" t="s">
        <v>279</v>
      </c>
      <c r="AA52" s="254" t="s">
        <v>279</v>
      </c>
      <c r="AB52" s="254">
        <v>120112.71</v>
      </c>
      <c r="AC52" s="254" t="s">
        <v>175</v>
      </c>
      <c r="AD52" s="254" t="s">
        <v>279</v>
      </c>
      <c r="AE52" s="254" t="s">
        <v>279</v>
      </c>
      <c r="AF52" s="256">
        <v>680638.67</v>
      </c>
      <c r="AG52" s="254" t="s">
        <v>279</v>
      </c>
      <c r="AH52" s="252" t="s">
        <v>303</v>
      </c>
      <c r="AI52" s="252" t="s">
        <v>412</v>
      </c>
      <c r="AJ52" s="252"/>
    </row>
    <row r="53" spans="2:36" ht="52" x14ac:dyDescent="0.35">
      <c r="B53" s="262"/>
      <c r="C53" s="258"/>
      <c r="D53" s="258"/>
      <c r="E53" s="258"/>
      <c r="F53" s="258"/>
      <c r="G53" s="258"/>
      <c r="H53" s="258"/>
      <c r="I53" s="258"/>
      <c r="J53" s="115" t="s">
        <v>399</v>
      </c>
      <c r="K53" s="115" t="s">
        <v>400</v>
      </c>
      <c r="L53" s="115" t="s">
        <v>401</v>
      </c>
      <c r="M53" s="115">
        <v>2</v>
      </c>
      <c r="N53" s="258"/>
      <c r="O53" s="258"/>
      <c r="P53" s="258"/>
      <c r="Q53" s="258"/>
      <c r="R53" s="258"/>
      <c r="S53" s="258"/>
      <c r="T53" s="260"/>
      <c r="U53" s="255"/>
      <c r="V53" s="255"/>
      <c r="W53" s="255"/>
      <c r="X53" s="255"/>
      <c r="Y53" s="255"/>
      <c r="Z53" s="255"/>
      <c r="AA53" s="255"/>
      <c r="AB53" s="255"/>
      <c r="AC53" s="255"/>
      <c r="AD53" s="255"/>
      <c r="AE53" s="255"/>
      <c r="AF53" s="256"/>
      <c r="AG53" s="255"/>
      <c r="AH53" s="253"/>
      <c r="AI53" s="253"/>
      <c r="AJ53" s="253"/>
    </row>
    <row r="54" spans="2:36" ht="34.5" x14ac:dyDescent="0.35">
      <c r="B54" s="251" t="s">
        <v>695</v>
      </c>
      <c r="C54" s="251" t="s">
        <v>159</v>
      </c>
      <c r="D54" s="251" t="s">
        <v>225</v>
      </c>
      <c r="E54" s="251" t="s">
        <v>162</v>
      </c>
      <c r="F54" s="251" t="s">
        <v>159</v>
      </c>
      <c r="G54" s="251" t="s">
        <v>163</v>
      </c>
      <c r="H54" s="251" t="s">
        <v>84</v>
      </c>
      <c r="I54" s="251" t="s">
        <v>84</v>
      </c>
      <c r="J54" s="22" t="s">
        <v>172</v>
      </c>
      <c r="K54" s="22" t="s">
        <v>167</v>
      </c>
      <c r="L54" s="22" t="s">
        <v>170</v>
      </c>
      <c r="M54" s="22">
        <v>1</v>
      </c>
      <c r="N54" s="251" t="s">
        <v>147</v>
      </c>
      <c r="O54" s="251" t="s">
        <v>137</v>
      </c>
      <c r="P54" s="241" t="s">
        <v>165</v>
      </c>
      <c r="Q54" s="241" t="s">
        <v>91</v>
      </c>
      <c r="R54" s="241" t="s">
        <v>92</v>
      </c>
      <c r="S54" s="241" t="s">
        <v>166</v>
      </c>
      <c r="T54" s="248">
        <v>200000</v>
      </c>
      <c r="U54" s="248">
        <v>200000</v>
      </c>
      <c r="V54" s="248">
        <v>200000</v>
      </c>
      <c r="W54" s="251"/>
      <c r="X54" s="251"/>
      <c r="Y54" s="251"/>
      <c r="Z54" s="251"/>
      <c r="AA54" s="247"/>
      <c r="AB54" s="248">
        <v>35295</v>
      </c>
      <c r="AC54" s="241" t="s">
        <v>175</v>
      </c>
      <c r="AD54" s="241"/>
      <c r="AE54" s="241"/>
      <c r="AF54" s="250">
        <v>200000</v>
      </c>
      <c r="AG54" s="241"/>
      <c r="AH54" s="243" t="s">
        <v>280</v>
      </c>
      <c r="AI54" s="243" t="s">
        <v>281</v>
      </c>
      <c r="AJ54" s="245">
        <v>45716</v>
      </c>
    </row>
    <row r="55" spans="2:36" ht="46" x14ac:dyDescent="0.35">
      <c r="B55" s="242"/>
      <c r="C55" s="242"/>
      <c r="D55" s="242"/>
      <c r="E55" s="242"/>
      <c r="F55" s="242"/>
      <c r="G55" s="242"/>
      <c r="H55" s="242"/>
      <c r="I55" s="242"/>
      <c r="J55" s="22" t="s">
        <v>169</v>
      </c>
      <c r="K55" s="22" t="s">
        <v>168</v>
      </c>
      <c r="L55" s="22" t="s">
        <v>171</v>
      </c>
      <c r="M55" s="22">
        <v>1</v>
      </c>
      <c r="N55" s="242"/>
      <c r="O55" s="242"/>
      <c r="P55" s="242"/>
      <c r="Q55" s="242"/>
      <c r="R55" s="242"/>
      <c r="S55" s="242"/>
      <c r="T55" s="249"/>
      <c r="U55" s="249"/>
      <c r="V55" s="249"/>
      <c r="W55" s="242"/>
      <c r="X55" s="242"/>
      <c r="Y55" s="242"/>
      <c r="Z55" s="242"/>
      <c r="AA55" s="242"/>
      <c r="AB55" s="249"/>
      <c r="AC55" s="242"/>
      <c r="AD55" s="242"/>
      <c r="AE55" s="242"/>
      <c r="AF55" s="249"/>
      <c r="AG55" s="242"/>
      <c r="AH55" s="244"/>
      <c r="AI55" s="244"/>
      <c r="AJ55" s="246"/>
    </row>
  </sheetData>
  <mergeCells count="512">
    <mergeCell ref="B1:AI1"/>
    <mergeCell ref="B3:B4"/>
    <mergeCell ref="C3:C4"/>
    <mergeCell ref="D3:D4"/>
    <mergeCell ref="E3:E4"/>
    <mergeCell ref="F3:F4"/>
    <mergeCell ref="G3:G4"/>
    <mergeCell ref="H3:H4"/>
    <mergeCell ref="I3:I4"/>
    <mergeCell ref="J3:M3"/>
    <mergeCell ref="AG3:AG4"/>
    <mergeCell ref="AH3:AH4"/>
    <mergeCell ref="AI3:AI4"/>
    <mergeCell ref="AJ3:AJ4"/>
    <mergeCell ref="B6:B7"/>
    <mergeCell ref="C6:C7"/>
    <mergeCell ref="D6:D7"/>
    <mergeCell ref="E6:E7"/>
    <mergeCell ref="F6:F7"/>
    <mergeCell ref="G6:G7"/>
    <mergeCell ref="T3:T4"/>
    <mergeCell ref="U3:U4"/>
    <mergeCell ref="V3:AA3"/>
    <mergeCell ref="AB3:AB4"/>
    <mergeCell ref="AC3:AC4"/>
    <mergeCell ref="AD3:AF3"/>
    <mergeCell ref="N3:N4"/>
    <mergeCell ref="O3:O4"/>
    <mergeCell ref="P3:P4"/>
    <mergeCell ref="Q3:Q4"/>
    <mergeCell ref="R3:R4"/>
    <mergeCell ref="S3:S4"/>
    <mergeCell ref="T6:T7"/>
    <mergeCell ref="U6:U7"/>
    <mergeCell ref="V6:V7"/>
    <mergeCell ref="W6:W7"/>
    <mergeCell ref="H6:H7"/>
    <mergeCell ref="I6:I7"/>
    <mergeCell ref="N6:N7"/>
    <mergeCell ref="O6:O7"/>
    <mergeCell ref="P6:P7"/>
    <mergeCell ref="Q6:Q7"/>
    <mergeCell ref="AJ6:AJ7"/>
    <mergeCell ref="B8:B9"/>
    <mergeCell ref="C8:C9"/>
    <mergeCell ref="D8:D9"/>
    <mergeCell ref="E8:E9"/>
    <mergeCell ref="F8:F9"/>
    <mergeCell ref="G8:G9"/>
    <mergeCell ref="H8:H9"/>
    <mergeCell ref="I8:I9"/>
    <mergeCell ref="N8:N9"/>
    <mergeCell ref="AD6:AD7"/>
    <mergeCell ref="AE6:AE7"/>
    <mergeCell ref="AF6:AF7"/>
    <mergeCell ref="AG6:AG7"/>
    <mergeCell ref="AH6:AH7"/>
    <mergeCell ref="AI6:AI7"/>
    <mergeCell ref="X6:X7"/>
    <mergeCell ref="Y6:Y7"/>
    <mergeCell ref="Z6:Z7"/>
    <mergeCell ref="AA6:AA7"/>
    <mergeCell ref="AB6:AB7"/>
    <mergeCell ref="AC6:AC7"/>
    <mergeCell ref="R6:R7"/>
    <mergeCell ref="S6:S7"/>
    <mergeCell ref="AJ8:AJ9"/>
    <mergeCell ref="B10:B21"/>
    <mergeCell ref="C10:C15"/>
    <mergeCell ref="D10:D15"/>
    <mergeCell ref="E10:E15"/>
    <mergeCell ref="F10:F15"/>
    <mergeCell ref="G10:G15"/>
    <mergeCell ref="AA8:AA9"/>
    <mergeCell ref="AB8:AB9"/>
    <mergeCell ref="AC8:AC9"/>
    <mergeCell ref="AD8:AD9"/>
    <mergeCell ref="AE8:AE9"/>
    <mergeCell ref="AF8:AF9"/>
    <mergeCell ref="U8:U9"/>
    <mergeCell ref="V8:V9"/>
    <mergeCell ref="W8:W9"/>
    <mergeCell ref="X8:X9"/>
    <mergeCell ref="Y8:Y9"/>
    <mergeCell ref="Z8:Z9"/>
    <mergeCell ref="O8:O9"/>
    <mergeCell ref="P8:P9"/>
    <mergeCell ref="Q8:Q9"/>
    <mergeCell ref="R8:R9"/>
    <mergeCell ref="S8:S9"/>
    <mergeCell ref="H10:H15"/>
    <mergeCell ref="I10:I15"/>
    <mergeCell ref="N10:N15"/>
    <mergeCell ref="O10:O15"/>
    <mergeCell ref="P10:P15"/>
    <mergeCell ref="Q10:Q15"/>
    <mergeCell ref="AG8:AG9"/>
    <mergeCell ref="AH8:AH9"/>
    <mergeCell ref="AI8:AI9"/>
    <mergeCell ref="T8:T9"/>
    <mergeCell ref="AB10:AB15"/>
    <mergeCell ref="AC10:AC15"/>
    <mergeCell ref="R10:R15"/>
    <mergeCell ref="S10:S15"/>
    <mergeCell ref="T10:T21"/>
    <mergeCell ref="U10:U15"/>
    <mergeCell ref="V10:V15"/>
    <mergeCell ref="W10:W15"/>
    <mergeCell ref="W16:W21"/>
    <mergeCell ref="AJ10:AJ21"/>
    <mergeCell ref="C16:C21"/>
    <mergeCell ref="D16:D21"/>
    <mergeCell ref="E16:E21"/>
    <mergeCell ref="F16:F21"/>
    <mergeCell ref="G16:G21"/>
    <mergeCell ref="H16:H21"/>
    <mergeCell ref="I16:I21"/>
    <mergeCell ref="N16:N21"/>
    <mergeCell ref="O16:O21"/>
    <mergeCell ref="AD10:AD15"/>
    <mergeCell ref="AE10:AE15"/>
    <mergeCell ref="AF10:AF15"/>
    <mergeCell ref="AG10:AG15"/>
    <mergeCell ref="AH10:AH21"/>
    <mergeCell ref="AI10:AI21"/>
    <mergeCell ref="AD16:AD21"/>
    <mergeCell ref="AE16:AE21"/>
    <mergeCell ref="AF16:AF21"/>
    <mergeCell ref="AG16:AG21"/>
    <mergeCell ref="X10:X15"/>
    <mergeCell ref="Y10:Y15"/>
    <mergeCell ref="Z10:Z15"/>
    <mergeCell ref="AA10:AA15"/>
    <mergeCell ref="X16:X21"/>
    <mergeCell ref="Y16:Y21"/>
    <mergeCell ref="Z16:Z21"/>
    <mergeCell ref="AA16:AA21"/>
    <mergeCell ref="AB16:AB21"/>
    <mergeCell ref="AC16:AC21"/>
    <mergeCell ref="P16:P21"/>
    <mergeCell ref="Q16:Q21"/>
    <mergeCell ref="R16:R21"/>
    <mergeCell ref="S16:S21"/>
    <mergeCell ref="U16:U21"/>
    <mergeCell ref="V16:V21"/>
    <mergeCell ref="H22:H27"/>
    <mergeCell ref="I22:I27"/>
    <mergeCell ref="N22:N27"/>
    <mergeCell ref="O22:O27"/>
    <mergeCell ref="P22:P27"/>
    <mergeCell ref="Q22:Q27"/>
    <mergeCell ref="B22:B31"/>
    <mergeCell ref="C22:C27"/>
    <mergeCell ref="D22:D27"/>
    <mergeCell ref="E22:E27"/>
    <mergeCell ref="F22:F27"/>
    <mergeCell ref="G22:G27"/>
    <mergeCell ref="AB22:AB27"/>
    <mergeCell ref="AC22:AC27"/>
    <mergeCell ref="R22:R27"/>
    <mergeCell ref="S22:S27"/>
    <mergeCell ref="T22:T31"/>
    <mergeCell ref="U22:U27"/>
    <mergeCell ref="V22:V27"/>
    <mergeCell ref="W22:W27"/>
    <mergeCell ref="W28:W31"/>
    <mergeCell ref="AJ22:AJ31"/>
    <mergeCell ref="C28:C31"/>
    <mergeCell ref="D28:D31"/>
    <mergeCell ref="E28:E31"/>
    <mergeCell ref="F28:F31"/>
    <mergeCell ref="G28:G31"/>
    <mergeCell ref="H28:H31"/>
    <mergeCell ref="I28:I31"/>
    <mergeCell ref="N28:N31"/>
    <mergeCell ref="O28:O31"/>
    <mergeCell ref="AD22:AD27"/>
    <mergeCell ref="AE22:AE27"/>
    <mergeCell ref="AF22:AF27"/>
    <mergeCell ref="AG22:AG27"/>
    <mergeCell ref="AH22:AH31"/>
    <mergeCell ref="AI22:AI31"/>
    <mergeCell ref="AD28:AD31"/>
    <mergeCell ref="AE28:AE31"/>
    <mergeCell ref="AF28:AF31"/>
    <mergeCell ref="AG28:AG31"/>
    <mergeCell ref="X22:X27"/>
    <mergeCell ref="Y22:Y27"/>
    <mergeCell ref="Z22:Z27"/>
    <mergeCell ref="AA22:AA27"/>
    <mergeCell ref="AA28:AA31"/>
    <mergeCell ref="AB28:AB31"/>
    <mergeCell ref="AC28:AC31"/>
    <mergeCell ref="P28:P31"/>
    <mergeCell ref="Q28:Q31"/>
    <mergeCell ref="R28:R31"/>
    <mergeCell ref="S28:S31"/>
    <mergeCell ref="U28:U31"/>
    <mergeCell ref="V28:V31"/>
    <mergeCell ref="B32:B33"/>
    <mergeCell ref="C32:C33"/>
    <mergeCell ref="D32:D33"/>
    <mergeCell ref="E32:E33"/>
    <mergeCell ref="F32:F33"/>
    <mergeCell ref="G32:G33"/>
    <mergeCell ref="X28:X31"/>
    <mergeCell ref="Y28:Y31"/>
    <mergeCell ref="Z28:Z31"/>
    <mergeCell ref="AB32:AB33"/>
    <mergeCell ref="AC32:AC33"/>
    <mergeCell ref="R32:R33"/>
    <mergeCell ref="S32:S33"/>
    <mergeCell ref="T32:T33"/>
    <mergeCell ref="U32:U33"/>
    <mergeCell ref="V32:V33"/>
    <mergeCell ref="W32:W33"/>
    <mergeCell ref="H32:H33"/>
    <mergeCell ref="I32:I33"/>
    <mergeCell ref="N32:N33"/>
    <mergeCell ref="O32:O33"/>
    <mergeCell ref="P32:P33"/>
    <mergeCell ref="Q32:Q33"/>
    <mergeCell ref="Q34:Q36"/>
    <mergeCell ref="R34:R36"/>
    <mergeCell ref="S34:S36"/>
    <mergeCell ref="T34:T36"/>
    <mergeCell ref="AJ32:AJ33"/>
    <mergeCell ref="B34:B36"/>
    <mergeCell ref="C34:C36"/>
    <mergeCell ref="D34:D36"/>
    <mergeCell ref="E34:E36"/>
    <mergeCell ref="F34:F36"/>
    <mergeCell ref="G34:G36"/>
    <mergeCell ref="H34:H36"/>
    <mergeCell ref="I34:I36"/>
    <mergeCell ref="N34:N36"/>
    <mergeCell ref="AD32:AD33"/>
    <mergeCell ref="AE32:AE33"/>
    <mergeCell ref="AF32:AF33"/>
    <mergeCell ref="AG32:AG33"/>
    <mergeCell ref="AH32:AH33"/>
    <mergeCell ref="AI32:AI33"/>
    <mergeCell ref="X32:X33"/>
    <mergeCell ref="Y32:Y33"/>
    <mergeCell ref="Z32:Z33"/>
    <mergeCell ref="AA32:AA33"/>
    <mergeCell ref="AG34:AG36"/>
    <mergeCell ref="AH34:AH36"/>
    <mergeCell ref="AI34:AI36"/>
    <mergeCell ref="AJ34:AJ36"/>
    <mergeCell ref="B37:B39"/>
    <mergeCell ref="C37:C39"/>
    <mergeCell ref="D37:D39"/>
    <mergeCell ref="E37:E39"/>
    <mergeCell ref="F37:F39"/>
    <mergeCell ref="G37:G39"/>
    <mergeCell ref="AA34:AA36"/>
    <mergeCell ref="AB34:AB36"/>
    <mergeCell ref="AC34:AC36"/>
    <mergeCell ref="AD34:AD36"/>
    <mergeCell ref="AE34:AE36"/>
    <mergeCell ref="AF34:AF36"/>
    <mergeCell ref="U34:U36"/>
    <mergeCell ref="V34:V36"/>
    <mergeCell ref="W34:W36"/>
    <mergeCell ref="X34:X36"/>
    <mergeCell ref="Y34:Y36"/>
    <mergeCell ref="Z34:Z36"/>
    <mergeCell ref="O34:O36"/>
    <mergeCell ref="P34:P36"/>
    <mergeCell ref="AB37:AB39"/>
    <mergeCell ref="AC37:AC39"/>
    <mergeCell ref="R37:R39"/>
    <mergeCell ref="S37:S39"/>
    <mergeCell ref="T37:T39"/>
    <mergeCell ref="U37:U39"/>
    <mergeCell ref="V37:V39"/>
    <mergeCell ref="W37:W39"/>
    <mergeCell ref="H37:H39"/>
    <mergeCell ref="I37:I39"/>
    <mergeCell ref="N37:N39"/>
    <mergeCell ref="O37:O39"/>
    <mergeCell ref="P37:P39"/>
    <mergeCell ref="Q37:Q39"/>
    <mergeCell ref="Q40:Q42"/>
    <mergeCell ref="R40:R42"/>
    <mergeCell ref="S40:S42"/>
    <mergeCell ref="T40:T42"/>
    <mergeCell ref="AJ37:AJ39"/>
    <mergeCell ref="B40:B42"/>
    <mergeCell ref="C40:C42"/>
    <mergeCell ref="D40:D42"/>
    <mergeCell ref="E40:E42"/>
    <mergeCell ref="F40:F42"/>
    <mergeCell ref="G40:G42"/>
    <mergeCell ref="H40:H42"/>
    <mergeCell ref="I40:I42"/>
    <mergeCell ref="N40:N42"/>
    <mergeCell ref="AD37:AD39"/>
    <mergeCell ref="AE37:AE39"/>
    <mergeCell ref="AF37:AF39"/>
    <mergeCell ref="AG37:AG39"/>
    <mergeCell ref="AH37:AH39"/>
    <mergeCell ref="AI37:AI39"/>
    <mergeCell ref="X37:X39"/>
    <mergeCell ref="Y37:Y39"/>
    <mergeCell ref="Z37:Z39"/>
    <mergeCell ref="AA37:AA39"/>
    <mergeCell ref="AG40:AG42"/>
    <mergeCell ref="AH40:AH42"/>
    <mergeCell ref="AI40:AI42"/>
    <mergeCell ref="AJ40:AJ42"/>
    <mergeCell ref="B43:B45"/>
    <mergeCell ref="C43:C45"/>
    <mergeCell ref="D43:D45"/>
    <mergeCell ref="E43:E45"/>
    <mergeCell ref="F43:F45"/>
    <mergeCell ref="G43:G45"/>
    <mergeCell ref="AA40:AA42"/>
    <mergeCell ref="AB40:AB42"/>
    <mergeCell ref="AC40:AC42"/>
    <mergeCell ref="AD40:AD42"/>
    <mergeCell ref="AE40:AE42"/>
    <mergeCell ref="AF40:AF42"/>
    <mergeCell ref="U40:U42"/>
    <mergeCell ref="V40:V42"/>
    <mergeCell ref="W40:W42"/>
    <mergeCell ref="X40:X42"/>
    <mergeCell ref="Y40:Y42"/>
    <mergeCell ref="Z40:Z42"/>
    <mergeCell ref="O40:O42"/>
    <mergeCell ref="P40:P42"/>
    <mergeCell ref="AB43:AB45"/>
    <mergeCell ref="AC43:AC45"/>
    <mergeCell ref="R43:R45"/>
    <mergeCell ref="S43:S45"/>
    <mergeCell ref="T43:T45"/>
    <mergeCell ref="U43:U45"/>
    <mergeCell ref="V43:V45"/>
    <mergeCell ref="W43:W45"/>
    <mergeCell ref="H43:H45"/>
    <mergeCell ref="I43:I45"/>
    <mergeCell ref="N43:N45"/>
    <mergeCell ref="O43:O45"/>
    <mergeCell ref="P43:P45"/>
    <mergeCell ref="Q43:Q45"/>
    <mergeCell ref="Q46:Q47"/>
    <mergeCell ref="R46:R47"/>
    <mergeCell ref="S46:S47"/>
    <mergeCell ref="T46:T47"/>
    <mergeCell ref="AJ43:AJ45"/>
    <mergeCell ref="B46:B47"/>
    <mergeCell ref="C46:C47"/>
    <mergeCell ref="D46:D47"/>
    <mergeCell ref="E46:E47"/>
    <mergeCell ref="F46:F47"/>
    <mergeCell ref="G46:G47"/>
    <mergeCell ref="H46:H47"/>
    <mergeCell ref="I46:I47"/>
    <mergeCell ref="N46:N47"/>
    <mergeCell ref="AD43:AD45"/>
    <mergeCell ref="AE43:AE45"/>
    <mergeCell ref="AF43:AF45"/>
    <mergeCell ref="AG43:AG45"/>
    <mergeCell ref="AH43:AH45"/>
    <mergeCell ref="AI43:AI45"/>
    <mergeCell ref="X43:X45"/>
    <mergeCell ref="Y43:Y45"/>
    <mergeCell ref="Z43:Z45"/>
    <mergeCell ref="AA43:AA45"/>
    <mergeCell ref="AG46:AG47"/>
    <mergeCell ref="AH46:AH47"/>
    <mergeCell ref="AI46:AI47"/>
    <mergeCell ref="AJ46:AJ47"/>
    <mergeCell ref="B48:B49"/>
    <mergeCell ref="C48:C49"/>
    <mergeCell ref="D48:D49"/>
    <mergeCell ref="E48:E49"/>
    <mergeCell ref="F48:F49"/>
    <mergeCell ref="G48:G49"/>
    <mergeCell ref="AA46:AA47"/>
    <mergeCell ref="AB46:AB47"/>
    <mergeCell ref="AC46:AC47"/>
    <mergeCell ref="AD46:AD47"/>
    <mergeCell ref="AE46:AE47"/>
    <mergeCell ref="AF46:AF47"/>
    <mergeCell ref="U46:U47"/>
    <mergeCell ref="V46:V47"/>
    <mergeCell ref="W46:W47"/>
    <mergeCell ref="X46:X47"/>
    <mergeCell ref="Y46:Y47"/>
    <mergeCell ref="Z46:Z47"/>
    <mergeCell ref="O46:O47"/>
    <mergeCell ref="P46:P47"/>
    <mergeCell ref="AB48:AB49"/>
    <mergeCell ref="AC48:AC49"/>
    <mergeCell ref="R48:R49"/>
    <mergeCell ref="S48:S49"/>
    <mergeCell ref="T48:T49"/>
    <mergeCell ref="U48:U49"/>
    <mergeCell ref="V48:V49"/>
    <mergeCell ref="W48:W49"/>
    <mergeCell ref="H48:H49"/>
    <mergeCell ref="I48:I49"/>
    <mergeCell ref="N48:N49"/>
    <mergeCell ref="O48:O49"/>
    <mergeCell ref="P48:P49"/>
    <mergeCell ref="Q48:Q49"/>
    <mergeCell ref="Q50:Q51"/>
    <mergeCell ref="R50:R51"/>
    <mergeCell ref="S50:S51"/>
    <mergeCell ref="T50:T51"/>
    <mergeCell ref="AJ48:AJ49"/>
    <mergeCell ref="B50:B51"/>
    <mergeCell ref="C50:C51"/>
    <mergeCell ref="D50:D51"/>
    <mergeCell ref="E50:E51"/>
    <mergeCell ref="F50:F51"/>
    <mergeCell ref="G50:G51"/>
    <mergeCell ref="H50:H51"/>
    <mergeCell ref="I50:I51"/>
    <mergeCell ref="N50:N51"/>
    <mergeCell ref="AD48:AD49"/>
    <mergeCell ref="AE48:AE49"/>
    <mergeCell ref="AF48:AF49"/>
    <mergeCell ref="AG48:AG49"/>
    <mergeCell ref="AH48:AH49"/>
    <mergeCell ref="AI48:AI49"/>
    <mergeCell ref="X48:X49"/>
    <mergeCell ref="Y48:Y49"/>
    <mergeCell ref="Z48:Z49"/>
    <mergeCell ref="AA48:AA49"/>
    <mergeCell ref="AG50:AG51"/>
    <mergeCell ref="AH50:AH51"/>
    <mergeCell ref="AI50:AI51"/>
    <mergeCell ref="AJ50:AJ51"/>
    <mergeCell ref="B52:B53"/>
    <mergeCell ref="C52:C53"/>
    <mergeCell ref="D52:D53"/>
    <mergeCell ref="E52:E53"/>
    <mergeCell ref="F52:F53"/>
    <mergeCell ref="G52:G53"/>
    <mergeCell ref="AA50:AA51"/>
    <mergeCell ref="AB50:AB51"/>
    <mergeCell ref="AC50:AC51"/>
    <mergeCell ref="AD50:AD51"/>
    <mergeCell ref="AE50:AE51"/>
    <mergeCell ref="AF50:AF51"/>
    <mergeCell ref="U50:U51"/>
    <mergeCell ref="V50:V51"/>
    <mergeCell ref="W50:W51"/>
    <mergeCell ref="X50:X51"/>
    <mergeCell ref="Y50:Y51"/>
    <mergeCell ref="Z50:Z51"/>
    <mergeCell ref="O50:O51"/>
    <mergeCell ref="P50:P51"/>
    <mergeCell ref="T52:T53"/>
    <mergeCell ref="U52:U53"/>
    <mergeCell ref="V52:V53"/>
    <mergeCell ref="W52:W53"/>
    <mergeCell ref="H52:H53"/>
    <mergeCell ref="I52:I53"/>
    <mergeCell ref="N52:N53"/>
    <mergeCell ref="O52:O53"/>
    <mergeCell ref="P52:P53"/>
    <mergeCell ref="Q52:Q53"/>
    <mergeCell ref="AJ52:AJ53"/>
    <mergeCell ref="B54:B55"/>
    <mergeCell ref="C54:C55"/>
    <mergeCell ref="D54:D55"/>
    <mergeCell ref="E54:E55"/>
    <mergeCell ref="F54:F55"/>
    <mergeCell ref="G54:G55"/>
    <mergeCell ref="H54:H55"/>
    <mergeCell ref="I54:I55"/>
    <mergeCell ref="N54:N55"/>
    <mergeCell ref="AD52:AD53"/>
    <mergeCell ref="AE52:AE53"/>
    <mergeCell ref="AF52:AF53"/>
    <mergeCell ref="AG52:AG53"/>
    <mergeCell ref="AH52:AH53"/>
    <mergeCell ref="AI52:AI53"/>
    <mergeCell ref="X52:X53"/>
    <mergeCell ref="Y52:Y53"/>
    <mergeCell ref="Z52:Z53"/>
    <mergeCell ref="AA52:AA53"/>
    <mergeCell ref="AB52:AB53"/>
    <mergeCell ref="AC52:AC53"/>
    <mergeCell ref="R52:R53"/>
    <mergeCell ref="S52:S53"/>
    <mergeCell ref="U54:U55"/>
    <mergeCell ref="V54:V55"/>
    <mergeCell ref="W54:W55"/>
    <mergeCell ref="X54:X55"/>
    <mergeCell ref="Y54:Y55"/>
    <mergeCell ref="Z54:Z55"/>
    <mergeCell ref="O54:O55"/>
    <mergeCell ref="P54:P55"/>
    <mergeCell ref="Q54:Q55"/>
    <mergeCell ref="R54:R55"/>
    <mergeCell ref="S54:S55"/>
    <mergeCell ref="T54:T55"/>
    <mergeCell ref="AG54:AG55"/>
    <mergeCell ref="AH54:AH55"/>
    <mergeCell ref="AI54:AI55"/>
    <mergeCell ref="AJ54:AJ55"/>
    <mergeCell ref="AA54:AA55"/>
    <mergeCell ref="AB54:AB55"/>
    <mergeCell ref="AC54:AC55"/>
    <mergeCell ref="AD54:AD55"/>
    <mergeCell ref="AE54:AE55"/>
    <mergeCell ref="AF54:AF55"/>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374BDF-D68C-4D10-B82A-0BFDE419FA3B}">
  <dimension ref="A1:AM125"/>
  <sheetViews>
    <sheetView tabSelected="1" zoomScale="70" zoomScaleNormal="70" workbookViewId="0">
      <pane xSplit="1" topLeftCell="O1" activePane="topRight" state="frozen"/>
      <selection pane="topRight" activeCell="AL119" sqref="AL119"/>
    </sheetView>
  </sheetViews>
  <sheetFormatPr defaultColWidth="9.1796875" defaultRowHeight="14.5" x14ac:dyDescent="0.35"/>
  <cols>
    <col min="1" max="1" width="5" style="495" customWidth="1"/>
    <col min="2" max="2" width="11.26953125" style="606" customWidth="1"/>
    <col min="3" max="3" width="13.7265625" style="607" customWidth="1"/>
    <col min="4" max="4" width="13.54296875" style="607" customWidth="1"/>
    <col min="5" max="5" width="17.453125" style="606" customWidth="1"/>
    <col min="6" max="6" width="18.453125" style="606" customWidth="1"/>
    <col min="7" max="7" width="39.1796875" style="606" customWidth="1"/>
    <col min="8" max="8" width="15" style="606" customWidth="1"/>
    <col min="9" max="9" width="17.453125" style="606" customWidth="1"/>
    <col min="10" max="10" width="34.1796875" style="495" customWidth="1"/>
    <col min="11" max="11" width="12.54296875" style="605" customWidth="1"/>
    <col min="12" max="12" width="13.81640625" style="605" customWidth="1"/>
    <col min="13" max="13" width="10.54296875" style="605" customWidth="1"/>
    <col min="14" max="14" width="12.81640625" style="606" customWidth="1"/>
    <col min="15" max="15" width="15.54296875" style="495" customWidth="1"/>
    <col min="16" max="16" width="15.54296875" style="606" customWidth="1"/>
    <col min="17" max="17" width="18.54296875" style="606" customWidth="1"/>
    <col min="18" max="18" width="15.54296875" style="606" customWidth="1"/>
    <col min="19" max="19" width="14" style="606" customWidth="1"/>
    <col min="20" max="20" width="21.1796875" style="606" customWidth="1"/>
    <col min="21" max="22" width="16.1796875" style="495" customWidth="1"/>
    <col min="23" max="28" width="14.26953125" style="495" customWidth="1"/>
    <col min="29" max="29" width="11.453125" style="495" customWidth="1"/>
    <col min="30" max="30" width="12.453125" style="495" customWidth="1"/>
    <col min="31" max="31" width="15.54296875" style="495" customWidth="1"/>
    <col min="32" max="33" width="11.453125" style="495" customWidth="1"/>
    <col min="34" max="34" width="24.453125" style="495" customWidth="1"/>
    <col min="35" max="35" width="19.453125" style="495" customWidth="1"/>
    <col min="36" max="37" width="10.453125" style="495" customWidth="1"/>
    <col min="38" max="38" width="11.26953125" style="495" customWidth="1"/>
    <col min="39" max="39" width="20.7265625" style="495" customWidth="1"/>
    <col min="40" max="16384" width="9.1796875" style="495"/>
  </cols>
  <sheetData>
    <row r="1" spans="1:39" x14ac:dyDescent="0.35">
      <c r="A1" s="14"/>
      <c r="B1" s="494" t="s">
        <v>40</v>
      </c>
      <c r="C1" s="494"/>
      <c r="D1" s="494"/>
      <c r="E1" s="494"/>
      <c r="F1" s="494"/>
      <c r="G1" s="494"/>
      <c r="H1" s="494"/>
      <c r="I1" s="494"/>
      <c r="J1" s="494"/>
      <c r="K1" s="494"/>
      <c r="L1" s="494"/>
      <c r="M1" s="494"/>
      <c r="N1" s="494"/>
      <c r="O1" s="494"/>
      <c r="P1" s="494"/>
      <c r="Q1" s="494"/>
      <c r="R1" s="494"/>
      <c r="S1" s="494"/>
      <c r="T1" s="494"/>
      <c r="U1" s="494"/>
      <c r="V1" s="494"/>
      <c r="W1" s="494"/>
      <c r="X1" s="494"/>
      <c r="Y1" s="494"/>
      <c r="Z1" s="494"/>
      <c r="AA1" s="494"/>
      <c r="AB1" s="494"/>
      <c r="AC1" s="494"/>
      <c r="AD1" s="494"/>
      <c r="AE1" s="494"/>
      <c r="AF1" s="494"/>
      <c r="AG1" s="494"/>
      <c r="AH1" s="494"/>
      <c r="AI1" s="494"/>
      <c r="AJ1" s="14"/>
    </row>
    <row r="2" spans="1:39" x14ac:dyDescent="0.35">
      <c r="A2" s="14"/>
      <c r="B2" s="146"/>
      <c r="C2" s="145"/>
      <c r="D2" s="145"/>
      <c r="E2" s="146"/>
      <c r="F2" s="146"/>
      <c r="G2" s="146"/>
      <c r="H2" s="146"/>
      <c r="I2" s="146"/>
      <c r="J2" s="14"/>
      <c r="K2" s="496"/>
      <c r="L2" s="496"/>
      <c r="M2" s="496"/>
      <c r="N2" s="146"/>
      <c r="O2" s="14"/>
      <c r="P2" s="146"/>
      <c r="Q2" s="146"/>
      <c r="R2" s="146"/>
      <c r="S2" s="146"/>
      <c r="T2" s="146"/>
      <c r="U2" s="14"/>
      <c r="V2" s="14"/>
      <c r="W2" s="14"/>
      <c r="X2" s="14"/>
      <c r="Y2" s="14"/>
      <c r="Z2" s="14"/>
      <c r="AA2" s="14"/>
      <c r="AB2" s="14"/>
      <c r="AC2" s="14"/>
      <c r="AD2" s="14"/>
      <c r="AE2" s="14"/>
      <c r="AF2" s="14"/>
      <c r="AG2" s="14"/>
      <c r="AH2" s="14"/>
      <c r="AI2" s="14"/>
      <c r="AJ2" s="14"/>
    </row>
    <row r="3" spans="1:39" ht="44.25" customHeight="1" x14ac:dyDescent="0.35">
      <c r="A3" s="14"/>
      <c r="B3" s="497" t="s">
        <v>0</v>
      </c>
      <c r="C3" s="497" t="s">
        <v>1</v>
      </c>
      <c r="D3" s="497" t="s">
        <v>28</v>
      </c>
      <c r="E3" s="497" t="s">
        <v>29</v>
      </c>
      <c r="F3" s="497" t="s">
        <v>30</v>
      </c>
      <c r="G3" s="497" t="s">
        <v>3</v>
      </c>
      <c r="H3" s="497" t="s">
        <v>591</v>
      </c>
      <c r="I3" s="497" t="s">
        <v>592</v>
      </c>
      <c r="J3" s="498" t="s">
        <v>6</v>
      </c>
      <c r="K3" s="498"/>
      <c r="L3" s="498"/>
      <c r="M3" s="498"/>
      <c r="N3" s="499" t="s">
        <v>47</v>
      </c>
      <c r="O3" s="497" t="s">
        <v>31</v>
      </c>
      <c r="P3" s="497" t="s">
        <v>42</v>
      </c>
      <c r="Q3" s="497" t="s">
        <v>32</v>
      </c>
      <c r="R3" s="497" t="s">
        <v>37</v>
      </c>
      <c r="S3" s="497" t="s">
        <v>33</v>
      </c>
      <c r="T3" s="497" t="s">
        <v>55</v>
      </c>
      <c r="U3" s="497" t="s">
        <v>57</v>
      </c>
      <c r="V3" s="498" t="s">
        <v>59</v>
      </c>
      <c r="W3" s="498"/>
      <c r="X3" s="498"/>
      <c r="Y3" s="498"/>
      <c r="Z3" s="498"/>
      <c r="AA3" s="498"/>
      <c r="AB3" s="497" t="s">
        <v>69</v>
      </c>
      <c r="AC3" s="499" t="s">
        <v>75</v>
      </c>
      <c r="AD3" s="500" t="s">
        <v>177</v>
      </c>
      <c r="AE3" s="501"/>
      <c r="AF3" s="502"/>
      <c r="AG3" s="499" t="s">
        <v>27</v>
      </c>
      <c r="AH3" s="499" t="s">
        <v>36</v>
      </c>
      <c r="AI3" s="497" t="s">
        <v>34</v>
      </c>
      <c r="AJ3" s="499" t="s">
        <v>35</v>
      </c>
      <c r="AK3" s="503"/>
      <c r="AL3" s="503"/>
      <c r="AM3" s="504"/>
    </row>
    <row r="4" spans="1:39" ht="169.4" customHeight="1" x14ac:dyDescent="0.35">
      <c r="A4" s="14"/>
      <c r="B4" s="497"/>
      <c r="C4" s="497"/>
      <c r="D4" s="497"/>
      <c r="E4" s="497"/>
      <c r="F4" s="497"/>
      <c r="G4" s="497"/>
      <c r="H4" s="497"/>
      <c r="I4" s="497"/>
      <c r="J4" s="505" t="s">
        <v>7</v>
      </c>
      <c r="K4" s="505" t="s">
        <v>8</v>
      </c>
      <c r="L4" s="505" t="s">
        <v>9</v>
      </c>
      <c r="M4" s="505" t="s">
        <v>10</v>
      </c>
      <c r="N4" s="506"/>
      <c r="O4" s="497"/>
      <c r="P4" s="497"/>
      <c r="Q4" s="497"/>
      <c r="R4" s="497"/>
      <c r="S4" s="497"/>
      <c r="T4" s="497"/>
      <c r="U4" s="497"/>
      <c r="V4" s="505" t="s">
        <v>178</v>
      </c>
      <c r="W4" s="505" t="s">
        <v>62</v>
      </c>
      <c r="X4" s="505" t="s">
        <v>15</v>
      </c>
      <c r="Y4" s="505" t="s">
        <v>63</v>
      </c>
      <c r="Z4" s="505" t="s">
        <v>60</v>
      </c>
      <c r="AA4" s="505" t="s">
        <v>25</v>
      </c>
      <c r="AB4" s="497"/>
      <c r="AC4" s="506"/>
      <c r="AD4" s="505" t="s">
        <v>16</v>
      </c>
      <c r="AE4" s="505" t="s">
        <v>17</v>
      </c>
      <c r="AF4" s="505" t="s">
        <v>26</v>
      </c>
      <c r="AG4" s="506"/>
      <c r="AH4" s="506"/>
      <c r="AI4" s="497"/>
      <c r="AJ4" s="506"/>
      <c r="AK4" s="503"/>
      <c r="AL4" s="503"/>
      <c r="AM4" s="504"/>
    </row>
    <row r="5" spans="1:39" ht="15" thickBot="1" x14ac:dyDescent="0.4">
      <c r="A5" s="14"/>
      <c r="B5" s="507">
        <v>1</v>
      </c>
      <c r="C5" s="508">
        <v>2</v>
      </c>
      <c r="D5" s="508">
        <v>3</v>
      </c>
      <c r="E5" s="507">
        <v>4</v>
      </c>
      <c r="F5" s="507">
        <v>5</v>
      </c>
      <c r="G5" s="507">
        <v>6</v>
      </c>
      <c r="H5" s="507">
        <v>7</v>
      </c>
      <c r="I5" s="507">
        <v>8</v>
      </c>
      <c r="J5" s="507">
        <v>9</v>
      </c>
      <c r="K5" s="508">
        <v>10</v>
      </c>
      <c r="L5" s="508">
        <v>11</v>
      </c>
      <c r="M5" s="508">
        <v>12</v>
      </c>
      <c r="N5" s="507">
        <v>13</v>
      </c>
      <c r="O5" s="507">
        <v>14</v>
      </c>
      <c r="P5" s="507">
        <v>15</v>
      </c>
      <c r="Q5" s="507">
        <v>16</v>
      </c>
      <c r="R5" s="507">
        <v>17</v>
      </c>
      <c r="S5" s="507">
        <v>18</v>
      </c>
      <c r="T5" s="507">
        <v>19</v>
      </c>
      <c r="U5" s="507">
        <v>20</v>
      </c>
      <c r="V5" s="507">
        <v>21</v>
      </c>
      <c r="W5" s="507">
        <v>22</v>
      </c>
      <c r="X5" s="507">
        <v>23</v>
      </c>
      <c r="Y5" s="507">
        <v>24</v>
      </c>
      <c r="Z5" s="507">
        <v>25</v>
      </c>
      <c r="AA5" s="507">
        <v>26</v>
      </c>
      <c r="AB5" s="507">
        <v>27</v>
      </c>
      <c r="AC5" s="507">
        <v>28</v>
      </c>
      <c r="AD5" s="507">
        <v>29</v>
      </c>
      <c r="AE5" s="507">
        <v>30</v>
      </c>
      <c r="AF5" s="507">
        <v>31</v>
      </c>
      <c r="AG5" s="507">
        <v>32</v>
      </c>
      <c r="AH5" s="507">
        <v>33</v>
      </c>
      <c r="AI5" s="507">
        <v>34</v>
      </c>
      <c r="AJ5" s="507">
        <v>35</v>
      </c>
      <c r="AK5" s="509"/>
      <c r="AL5" s="509"/>
      <c r="AM5" s="509"/>
    </row>
    <row r="6" spans="1:39" ht="39.75" customHeight="1" x14ac:dyDescent="0.35">
      <c r="A6" s="14"/>
      <c r="B6" s="510" t="s">
        <v>593</v>
      </c>
      <c r="C6" s="511" t="s">
        <v>594</v>
      </c>
      <c r="D6" s="511" t="s">
        <v>595</v>
      </c>
      <c r="E6" s="512" t="s">
        <v>596</v>
      </c>
      <c r="F6" s="313" t="s">
        <v>597</v>
      </c>
      <c r="G6" s="313" t="s">
        <v>598</v>
      </c>
      <c r="H6" s="511" t="s">
        <v>84</v>
      </c>
      <c r="I6" s="511" t="s">
        <v>599</v>
      </c>
      <c r="J6" s="513" t="s">
        <v>600</v>
      </c>
      <c r="K6" s="514" t="s">
        <v>601</v>
      </c>
      <c r="L6" s="514" t="s">
        <v>401</v>
      </c>
      <c r="M6" s="514">
        <v>5.01</v>
      </c>
      <c r="N6" s="511" t="s">
        <v>147</v>
      </c>
      <c r="O6" s="511" t="s">
        <v>130</v>
      </c>
      <c r="P6" s="511" t="s">
        <v>602</v>
      </c>
      <c r="Q6" s="511" t="s">
        <v>91</v>
      </c>
      <c r="R6" s="511" t="s">
        <v>92</v>
      </c>
      <c r="S6" s="511" t="s">
        <v>166</v>
      </c>
      <c r="T6" s="515">
        <f>U6</f>
        <v>2300000</v>
      </c>
      <c r="U6" s="325">
        <v>2300000</v>
      </c>
      <c r="V6" s="325">
        <v>2300000</v>
      </c>
      <c r="W6" s="325">
        <v>0</v>
      </c>
      <c r="X6" s="325">
        <v>0</v>
      </c>
      <c r="Y6" s="325">
        <v>0</v>
      </c>
      <c r="Z6" s="325">
        <v>0</v>
      </c>
      <c r="AA6" s="325">
        <v>0</v>
      </c>
      <c r="AB6" s="325">
        <v>405882.36</v>
      </c>
      <c r="AC6" s="511" t="s">
        <v>95</v>
      </c>
      <c r="AD6" s="511" t="s">
        <v>599</v>
      </c>
      <c r="AE6" s="325">
        <v>2300000</v>
      </c>
      <c r="AF6" s="511" t="s">
        <v>599</v>
      </c>
      <c r="AG6" s="511" t="s">
        <v>599</v>
      </c>
      <c r="AH6" s="516" t="s">
        <v>255</v>
      </c>
      <c r="AI6" s="511" t="s">
        <v>562</v>
      </c>
      <c r="AJ6" s="517">
        <v>45635</v>
      </c>
      <c r="AK6" s="518"/>
      <c r="AL6" s="518"/>
      <c r="AM6" s="518"/>
    </row>
    <row r="7" spans="1:39" ht="24" customHeight="1" x14ac:dyDescent="0.35">
      <c r="A7" s="14"/>
      <c r="B7" s="519"/>
      <c r="C7" s="322"/>
      <c r="D7" s="322"/>
      <c r="E7" s="520"/>
      <c r="F7" s="314"/>
      <c r="G7" s="314"/>
      <c r="H7" s="322"/>
      <c r="I7" s="322"/>
      <c r="J7" s="521" t="s">
        <v>603</v>
      </c>
      <c r="K7" s="522" t="s">
        <v>604</v>
      </c>
      <c r="L7" s="522" t="s">
        <v>605</v>
      </c>
      <c r="M7" s="522">
        <v>50100</v>
      </c>
      <c r="N7" s="322"/>
      <c r="O7" s="322"/>
      <c r="P7" s="322"/>
      <c r="Q7" s="322"/>
      <c r="R7" s="322"/>
      <c r="S7" s="322"/>
      <c r="T7" s="523"/>
      <c r="U7" s="319"/>
      <c r="V7" s="319"/>
      <c r="W7" s="319"/>
      <c r="X7" s="319"/>
      <c r="Y7" s="319"/>
      <c r="Z7" s="319"/>
      <c r="AA7" s="319"/>
      <c r="AB7" s="319"/>
      <c r="AC7" s="322"/>
      <c r="AD7" s="322"/>
      <c r="AE7" s="319"/>
      <c r="AF7" s="322"/>
      <c r="AG7" s="322"/>
      <c r="AH7" s="524"/>
      <c r="AI7" s="322"/>
      <c r="AJ7" s="525"/>
      <c r="AK7" s="518"/>
      <c r="AL7" s="518"/>
      <c r="AM7" s="518"/>
    </row>
    <row r="8" spans="1:39" ht="72" customHeight="1" thickBot="1" x14ac:dyDescent="0.4">
      <c r="A8" s="14"/>
      <c r="B8" s="526"/>
      <c r="C8" s="527"/>
      <c r="D8" s="527"/>
      <c r="E8" s="528"/>
      <c r="F8" s="315"/>
      <c r="G8" s="315"/>
      <c r="H8" s="527"/>
      <c r="I8" s="527"/>
      <c r="J8" s="529" t="s">
        <v>606</v>
      </c>
      <c r="K8" s="530" t="s">
        <v>607</v>
      </c>
      <c r="L8" s="530" t="s">
        <v>608</v>
      </c>
      <c r="M8" s="530">
        <v>1</v>
      </c>
      <c r="N8" s="527"/>
      <c r="O8" s="527"/>
      <c r="P8" s="527"/>
      <c r="Q8" s="527"/>
      <c r="R8" s="527"/>
      <c r="S8" s="527"/>
      <c r="T8" s="531"/>
      <c r="U8" s="324"/>
      <c r="V8" s="324"/>
      <c r="W8" s="324"/>
      <c r="X8" s="324"/>
      <c r="Y8" s="324"/>
      <c r="Z8" s="324"/>
      <c r="AA8" s="324"/>
      <c r="AB8" s="324"/>
      <c r="AC8" s="527"/>
      <c r="AD8" s="527"/>
      <c r="AE8" s="324"/>
      <c r="AF8" s="527"/>
      <c r="AG8" s="527"/>
      <c r="AH8" s="532"/>
      <c r="AI8" s="527"/>
      <c r="AJ8" s="533"/>
      <c r="AK8" s="518"/>
      <c r="AL8" s="518"/>
      <c r="AM8" s="518"/>
    </row>
    <row r="9" spans="1:39" ht="39.75" customHeight="1" x14ac:dyDescent="0.35">
      <c r="A9" s="14"/>
      <c r="B9" s="510" t="s">
        <v>609</v>
      </c>
      <c r="C9" s="511" t="s">
        <v>610</v>
      </c>
      <c r="D9" s="511" t="s">
        <v>595</v>
      </c>
      <c r="E9" s="313" t="s">
        <v>596</v>
      </c>
      <c r="F9" s="313" t="s">
        <v>611</v>
      </c>
      <c r="G9" s="313" t="s">
        <v>598</v>
      </c>
      <c r="H9" s="511" t="s">
        <v>84</v>
      </c>
      <c r="I9" s="511" t="s">
        <v>599</v>
      </c>
      <c r="J9" s="513" t="s">
        <v>600</v>
      </c>
      <c r="K9" s="514" t="s">
        <v>612</v>
      </c>
      <c r="L9" s="514" t="s">
        <v>401</v>
      </c>
      <c r="M9" s="514">
        <v>15</v>
      </c>
      <c r="N9" s="511" t="s">
        <v>147</v>
      </c>
      <c r="O9" s="511" t="s">
        <v>137</v>
      </c>
      <c r="P9" s="511" t="s">
        <v>602</v>
      </c>
      <c r="Q9" s="511" t="s">
        <v>91</v>
      </c>
      <c r="R9" s="511" t="s">
        <v>92</v>
      </c>
      <c r="S9" s="511" t="s">
        <v>166</v>
      </c>
      <c r="T9" s="515">
        <f>U9</f>
        <v>4675000</v>
      </c>
      <c r="U9" s="325">
        <v>4675000</v>
      </c>
      <c r="V9" s="325">
        <v>4675000</v>
      </c>
      <c r="W9" s="325">
        <v>0</v>
      </c>
      <c r="X9" s="325">
        <v>0</v>
      </c>
      <c r="Y9" s="325">
        <v>0</v>
      </c>
      <c r="Z9" s="325">
        <v>0</v>
      </c>
      <c r="AA9" s="325">
        <v>0</v>
      </c>
      <c r="AB9" s="325">
        <v>825000</v>
      </c>
      <c r="AC9" s="511" t="s">
        <v>95</v>
      </c>
      <c r="AD9" s="511" t="s">
        <v>599</v>
      </c>
      <c r="AE9" s="325">
        <v>4675000</v>
      </c>
      <c r="AF9" s="511" t="s">
        <v>599</v>
      </c>
      <c r="AG9" s="511" t="s">
        <v>599</v>
      </c>
      <c r="AH9" s="534" t="s">
        <v>292</v>
      </c>
      <c r="AI9" s="534" t="s">
        <v>613</v>
      </c>
      <c r="AJ9" s="517">
        <v>45666</v>
      </c>
      <c r="AK9" s="518"/>
      <c r="AL9" s="518"/>
      <c r="AM9" s="518"/>
    </row>
    <row r="10" spans="1:39" ht="31.5" customHeight="1" x14ac:dyDescent="0.35">
      <c r="A10" s="14"/>
      <c r="B10" s="519"/>
      <c r="C10" s="322"/>
      <c r="D10" s="322"/>
      <c r="E10" s="314"/>
      <c r="F10" s="314"/>
      <c r="G10" s="314"/>
      <c r="H10" s="322"/>
      <c r="I10" s="322"/>
      <c r="J10" s="521" t="s">
        <v>614</v>
      </c>
      <c r="K10" s="522" t="s">
        <v>615</v>
      </c>
      <c r="L10" s="522" t="s">
        <v>98</v>
      </c>
      <c r="M10" s="522">
        <v>26982</v>
      </c>
      <c r="N10" s="322"/>
      <c r="O10" s="322"/>
      <c r="P10" s="322"/>
      <c r="Q10" s="322"/>
      <c r="R10" s="322"/>
      <c r="S10" s="322"/>
      <c r="T10" s="523"/>
      <c r="U10" s="319"/>
      <c r="V10" s="319"/>
      <c r="W10" s="319"/>
      <c r="X10" s="319"/>
      <c r="Y10" s="319"/>
      <c r="Z10" s="319"/>
      <c r="AA10" s="319"/>
      <c r="AB10" s="319"/>
      <c r="AC10" s="322"/>
      <c r="AD10" s="322"/>
      <c r="AE10" s="319"/>
      <c r="AF10" s="322"/>
      <c r="AG10" s="322"/>
      <c r="AH10" s="535"/>
      <c r="AI10" s="535"/>
      <c r="AJ10" s="525"/>
      <c r="AK10" s="518"/>
      <c r="AL10" s="518"/>
      <c r="AM10" s="518"/>
    </row>
    <row r="11" spans="1:39" ht="24" customHeight="1" x14ac:dyDescent="0.35">
      <c r="A11" s="14"/>
      <c r="B11" s="519"/>
      <c r="C11" s="322"/>
      <c r="D11" s="322"/>
      <c r="E11" s="314"/>
      <c r="F11" s="314"/>
      <c r="G11" s="314"/>
      <c r="H11" s="322"/>
      <c r="I11" s="322"/>
      <c r="J11" s="521" t="s">
        <v>603</v>
      </c>
      <c r="K11" s="522" t="s">
        <v>616</v>
      </c>
      <c r="L11" s="522" t="s">
        <v>605</v>
      </c>
      <c r="M11" s="522">
        <v>150000</v>
      </c>
      <c r="N11" s="322"/>
      <c r="O11" s="322"/>
      <c r="P11" s="322"/>
      <c r="Q11" s="322"/>
      <c r="R11" s="322"/>
      <c r="S11" s="322"/>
      <c r="T11" s="523"/>
      <c r="U11" s="319"/>
      <c r="V11" s="319"/>
      <c r="W11" s="319"/>
      <c r="X11" s="319"/>
      <c r="Y11" s="319"/>
      <c r="Z11" s="319"/>
      <c r="AA11" s="319"/>
      <c r="AB11" s="319"/>
      <c r="AC11" s="322"/>
      <c r="AD11" s="322"/>
      <c r="AE11" s="319"/>
      <c r="AF11" s="322"/>
      <c r="AG11" s="322"/>
      <c r="AH11" s="535"/>
      <c r="AI11" s="535"/>
      <c r="AJ11" s="525"/>
      <c r="AK11" s="518"/>
      <c r="AL11" s="518"/>
      <c r="AM11" s="518"/>
    </row>
    <row r="12" spans="1:39" ht="32.25" customHeight="1" x14ac:dyDescent="0.35">
      <c r="A12" s="14"/>
      <c r="B12" s="519"/>
      <c r="C12" s="322"/>
      <c r="D12" s="322"/>
      <c r="E12" s="314"/>
      <c r="F12" s="314"/>
      <c r="G12" s="314"/>
      <c r="H12" s="322"/>
      <c r="I12" s="322"/>
      <c r="J12" s="536" t="s">
        <v>617</v>
      </c>
      <c r="K12" s="522" t="s">
        <v>618</v>
      </c>
      <c r="L12" s="522" t="s">
        <v>619</v>
      </c>
      <c r="M12" s="522">
        <v>2.5</v>
      </c>
      <c r="N12" s="322"/>
      <c r="O12" s="322"/>
      <c r="P12" s="322"/>
      <c r="Q12" s="322"/>
      <c r="R12" s="322"/>
      <c r="S12" s="322"/>
      <c r="T12" s="523"/>
      <c r="U12" s="319"/>
      <c r="V12" s="319"/>
      <c r="W12" s="319"/>
      <c r="X12" s="319"/>
      <c r="Y12" s="319"/>
      <c r="Z12" s="319"/>
      <c r="AA12" s="319"/>
      <c r="AB12" s="319"/>
      <c r="AC12" s="322"/>
      <c r="AD12" s="322"/>
      <c r="AE12" s="319"/>
      <c r="AF12" s="322"/>
      <c r="AG12" s="322"/>
      <c r="AH12" s="535"/>
      <c r="AI12" s="535"/>
      <c r="AJ12" s="525"/>
      <c r="AK12" s="518"/>
      <c r="AL12" s="518"/>
      <c r="AM12" s="518"/>
    </row>
    <row r="13" spans="1:39" ht="24" customHeight="1" thickBot="1" x14ac:dyDescent="0.4">
      <c r="A13" s="14"/>
      <c r="B13" s="526"/>
      <c r="C13" s="527"/>
      <c r="D13" s="527"/>
      <c r="E13" s="315"/>
      <c r="F13" s="315"/>
      <c r="G13" s="315"/>
      <c r="H13" s="527"/>
      <c r="I13" s="527"/>
      <c r="J13" s="537" t="s">
        <v>606</v>
      </c>
      <c r="K13" s="530" t="s">
        <v>607</v>
      </c>
      <c r="L13" s="530" t="s">
        <v>608</v>
      </c>
      <c r="M13" s="530">
        <v>1</v>
      </c>
      <c r="N13" s="527"/>
      <c r="O13" s="527"/>
      <c r="P13" s="527"/>
      <c r="Q13" s="527"/>
      <c r="R13" s="527"/>
      <c r="S13" s="527"/>
      <c r="T13" s="531"/>
      <c r="U13" s="324"/>
      <c r="V13" s="324"/>
      <c r="W13" s="324"/>
      <c r="X13" s="324"/>
      <c r="Y13" s="324"/>
      <c r="Z13" s="324"/>
      <c r="AA13" s="324"/>
      <c r="AB13" s="324"/>
      <c r="AC13" s="527"/>
      <c r="AD13" s="527"/>
      <c r="AE13" s="324"/>
      <c r="AF13" s="527"/>
      <c r="AG13" s="527"/>
      <c r="AH13" s="538"/>
      <c r="AI13" s="538"/>
      <c r="AJ13" s="533"/>
      <c r="AK13" s="518"/>
      <c r="AL13" s="518"/>
      <c r="AM13" s="518"/>
    </row>
    <row r="14" spans="1:39" ht="39.75" customHeight="1" x14ac:dyDescent="0.35">
      <c r="A14" s="14"/>
      <c r="B14" s="510" t="s">
        <v>624</v>
      </c>
      <c r="C14" s="511" t="s">
        <v>625</v>
      </c>
      <c r="D14" s="511" t="s">
        <v>595</v>
      </c>
      <c r="E14" s="313" t="s">
        <v>596</v>
      </c>
      <c r="F14" s="313" t="s">
        <v>699</v>
      </c>
      <c r="G14" s="313" t="s">
        <v>598</v>
      </c>
      <c r="H14" s="511" t="s">
        <v>84</v>
      </c>
      <c r="I14" s="511" t="s">
        <v>599</v>
      </c>
      <c r="J14" s="186" t="s">
        <v>600</v>
      </c>
      <c r="K14" s="539" t="s">
        <v>601</v>
      </c>
      <c r="L14" s="540" t="s">
        <v>620</v>
      </c>
      <c r="M14" s="539">
        <v>8.3000000000000007</v>
      </c>
      <c r="N14" s="511" t="s">
        <v>147</v>
      </c>
      <c r="O14" s="511" t="s">
        <v>120</v>
      </c>
      <c r="P14" s="511" t="s">
        <v>602</v>
      </c>
      <c r="Q14" s="511" t="s">
        <v>91</v>
      </c>
      <c r="R14" s="511" t="s">
        <v>92</v>
      </c>
      <c r="S14" s="511" t="s">
        <v>166</v>
      </c>
      <c r="T14" s="515">
        <f>U14</f>
        <v>425000</v>
      </c>
      <c r="U14" s="325">
        <v>425000</v>
      </c>
      <c r="V14" s="325">
        <v>425000</v>
      </c>
      <c r="W14" s="325">
        <v>0</v>
      </c>
      <c r="X14" s="325">
        <v>0</v>
      </c>
      <c r="Y14" s="325">
        <v>0</v>
      </c>
      <c r="Z14" s="325">
        <v>0</v>
      </c>
      <c r="AA14" s="325">
        <v>0</v>
      </c>
      <c r="AB14" s="325">
        <v>75000</v>
      </c>
      <c r="AC14" s="511" t="s">
        <v>95</v>
      </c>
      <c r="AD14" s="511" t="s">
        <v>599</v>
      </c>
      <c r="AE14" s="325">
        <v>425000</v>
      </c>
      <c r="AF14" s="511" t="s">
        <v>599</v>
      </c>
      <c r="AG14" s="511" t="s">
        <v>599</v>
      </c>
      <c r="AH14" s="534" t="s">
        <v>626</v>
      </c>
      <c r="AI14" s="534" t="s">
        <v>390</v>
      </c>
      <c r="AJ14" s="541"/>
      <c r="AK14" s="518"/>
      <c r="AL14" s="518"/>
      <c r="AM14" s="518"/>
    </row>
    <row r="15" spans="1:39" ht="39.75" customHeight="1" x14ac:dyDescent="0.35">
      <c r="A15" s="14"/>
      <c r="B15" s="519"/>
      <c r="C15" s="322"/>
      <c r="D15" s="322"/>
      <c r="E15" s="314"/>
      <c r="F15" s="314"/>
      <c r="G15" s="314"/>
      <c r="H15" s="322"/>
      <c r="I15" s="322"/>
      <c r="J15" s="188" t="s">
        <v>614</v>
      </c>
      <c r="K15" s="175" t="s">
        <v>627</v>
      </c>
      <c r="L15" s="184" t="s">
        <v>183</v>
      </c>
      <c r="M15" s="175">
        <v>100</v>
      </c>
      <c r="N15" s="322"/>
      <c r="O15" s="322"/>
      <c r="P15" s="322"/>
      <c r="Q15" s="322"/>
      <c r="R15" s="322"/>
      <c r="S15" s="322"/>
      <c r="T15" s="523"/>
      <c r="U15" s="319"/>
      <c r="V15" s="319"/>
      <c r="W15" s="319"/>
      <c r="X15" s="319"/>
      <c r="Y15" s="319"/>
      <c r="Z15" s="319"/>
      <c r="AA15" s="319"/>
      <c r="AB15" s="319"/>
      <c r="AC15" s="322"/>
      <c r="AD15" s="322"/>
      <c r="AE15" s="319"/>
      <c r="AF15" s="322"/>
      <c r="AG15" s="322"/>
      <c r="AH15" s="535"/>
      <c r="AI15" s="535"/>
      <c r="AJ15" s="525"/>
      <c r="AK15" s="518"/>
      <c r="AL15" s="518"/>
      <c r="AM15" s="518"/>
    </row>
    <row r="16" spans="1:39" ht="27" customHeight="1" x14ac:dyDescent="0.35">
      <c r="A16" s="14"/>
      <c r="B16" s="519"/>
      <c r="C16" s="322"/>
      <c r="D16" s="322"/>
      <c r="E16" s="314"/>
      <c r="F16" s="314"/>
      <c r="G16" s="314"/>
      <c r="H16" s="322"/>
      <c r="I16" s="322"/>
      <c r="J16" s="188" t="s">
        <v>603</v>
      </c>
      <c r="K16" s="175" t="s">
        <v>616</v>
      </c>
      <c r="L16" s="184" t="s">
        <v>621</v>
      </c>
      <c r="M16" s="175">
        <v>83000</v>
      </c>
      <c r="N16" s="322"/>
      <c r="O16" s="322"/>
      <c r="P16" s="322"/>
      <c r="Q16" s="322"/>
      <c r="R16" s="322"/>
      <c r="S16" s="322"/>
      <c r="T16" s="523"/>
      <c r="U16" s="319"/>
      <c r="V16" s="319"/>
      <c r="W16" s="319"/>
      <c r="X16" s="319"/>
      <c r="Y16" s="319"/>
      <c r="Z16" s="319"/>
      <c r="AA16" s="319"/>
      <c r="AB16" s="319"/>
      <c r="AC16" s="322"/>
      <c r="AD16" s="322"/>
      <c r="AE16" s="319"/>
      <c r="AF16" s="322"/>
      <c r="AG16" s="322"/>
      <c r="AH16" s="535"/>
      <c r="AI16" s="535"/>
      <c r="AJ16" s="525"/>
      <c r="AK16" s="518"/>
      <c r="AL16" s="518"/>
      <c r="AM16" s="518"/>
    </row>
    <row r="17" spans="1:39" ht="27" customHeight="1" x14ac:dyDescent="0.35">
      <c r="A17" s="14"/>
      <c r="B17" s="519"/>
      <c r="C17" s="322"/>
      <c r="D17" s="322"/>
      <c r="E17" s="314"/>
      <c r="F17" s="314"/>
      <c r="G17" s="314"/>
      <c r="H17" s="322"/>
      <c r="I17" s="322"/>
      <c r="J17" s="188" t="s">
        <v>617</v>
      </c>
      <c r="K17" s="542" t="s">
        <v>305</v>
      </c>
      <c r="L17" s="184" t="s">
        <v>622</v>
      </c>
      <c r="M17" s="542">
        <v>1</v>
      </c>
      <c r="N17" s="322"/>
      <c r="O17" s="322"/>
      <c r="P17" s="322"/>
      <c r="Q17" s="322"/>
      <c r="R17" s="322"/>
      <c r="S17" s="322"/>
      <c r="T17" s="523"/>
      <c r="U17" s="319"/>
      <c r="V17" s="319"/>
      <c r="W17" s="319"/>
      <c r="X17" s="319"/>
      <c r="Y17" s="319"/>
      <c r="Z17" s="319"/>
      <c r="AA17" s="319"/>
      <c r="AB17" s="319"/>
      <c r="AC17" s="322"/>
      <c r="AD17" s="322"/>
      <c r="AE17" s="319"/>
      <c r="AF17" s="322"/>
      <c r="AG17" s="322"/>
      <c r="AH17" s="535"/>
      <c r="AI17" s="535"/>
      <c r="AJ17" s="525"/>
      <c r="AK17" s="518"/>
      <c r="AL17" s="518"/>
      <c r="AM17" s="518"/>
    </row>
    <row r="18" spans="1:39" ht="27" customHeight="1" thickBot="1" x14ac:dyDescent="0.4">
      <c r="A18" s="14"/>
      <c r="B18" s="526"/>
      <c r="C18" s="527"/>
      <c r="D18" s="527"/>
      <c r="E18" s="315"/>
      <c r="F18" s="315"/>
      <c r="G18" s="315"/>
      <c r="H18" s="527"/>
      <c r="I18" s="527"/>
      <c r="J18" s="537" t="s">
        <v>606</v>
      </c>
      <c r="K18" s="176" t="s">
        <v>607</v>
      </c>
      <c r="L18" s="530" t="s">
        <v>608</v>
      </c>
      <c r="M18" s="176">
        <v>1</v>
      </c>
      <c r="N18" s="527"/>
      <c r="O18" s="527"/>
      <c r="P18" s="527"/>
      <c r="Q18" s="527"/>
      <c r="R18" s="527"/>
      <c r="S18" s="527"/>
      <c r="T18" s="531"/>
      <c r="U18" s="324"/>
      <c r="V18" s="324"/>
      <c r="W18" s="324"/>
      <c r="X18" s="324"/>
      <c r="Y18" s="324"/>
      <c r="Z18" s="324"/>
      <c r="AA18" s="324"/>
      <c r="AB18" s="324"/>
      <c r="AC18" s="527"/>
      <c r="AD18" s="527"/>
      <c r="AE18" s="324"/>
      <c r="AF18" s="527"/>
      <c r="AG18" s="527"/>
      <c r="AH18" s="538"/>
      <c r="AI18" s="538"/>
      <c r="AJ18" s="533"/>
      <c r="AK18" s="518"/>
      <c r="AL18" s="518"/>
      <c r="AM18" s="518"/>
    </row>
    <row r="19" spans="1:39" ht="39.75" customHeight="1" x14ac:dyDescent="0.35">
      <c r="A19" s="14"/>
      <c r="B19" s="519" t="s">
        <v>628</v>
      </c>
      <c r="C19" s="322" t="s">
        <v>629</v>
      </c>
      <c r="D19" s="322" t="s">
        <v>595</v>
      </c>
      <c r="E19" s="314" t="s">
        <v>596</v>
      </c>
      <c r="F19" s="316" t="s">
        <v>632</v>
      </c>
      <c r="G19" s="316" t="s">
        <v>598</v>
      </c>
      <c r="H19" s="321" t="s">
        <v>84</v>
      </c>
      <c r="I19" s="321" t="s">
        <v>599</v>
      </c>
      <c r="J19" s="188" t="s">
        <v>600</v>
      </c>
      <c r="K19" s="543" t="s">
        <v>601</v>
      </c>
      <c r="L19" s="522" t="s">
        <v>401</v>
      </c>
      <c r="M19" s="543">
        <v>0.28999999999999998</v>
      </c>
      <c r="N19" s="321" t="s">
        <v>147</v>
      </c>
      <c r="O19" s="321" t="s">
        <v>110</v>
      </c>
      <c r="P19" s="321" t="s">
        <v>602</v>
      </c>
      <c r="Q19" s="321" t="s">
        <v>91</v>
      </c>
      <c r="R19" s="321" t="s">
        <v>92</v>
      </c>
      <c r="S19" s="321" t="s">
        <v>166</v>
      </c>
      <c r="T19" s="544">
        <f>U19+U24</f>
        <v>2051050</v>
      </c>
      <c r="U19" s="318">
        <v>1048050</v>
      </c>
      <c r="V19" s="318">
        <v>1048050</v>
      </c>
      <c r="W19" s="318">
        <v>0</v>
      </c>
      <c r="X19" s="318">
        <v>0</v>
      </c>
      <c r="Y19" s="318">
        <v>0</v>
      </c>
      <c r="Z19" s="318">
        <v>0</v>
      </c>
      <c r="AA19" s="318">
        <v>0</v>
      </c>
      <c r="AB19" s="318">
        <v>184950</v>
      </c>
      <c r="AC19" s="321" t="s">
        <v>95</v>
      </c>
      <c r="AD19" s="321" t="s">
        <v>599</v>
      </c>
      <c r="AE19" s="318">
        <v>1048050</v>
      </c>
      <c r="AF19" s="321" t="s">
        <v>599</v>
      </c>
      <c r="AG19" s="321" t="s">
        <v>599</v>
      </c>
      <c r="AH19" s="545">
        <v>45717</v>
      </c>
      <c r="AI19" s="545">
        <v>45778</v>
      </c>
      <c r="AJ19" s="525"/>
      <c r="AK19" s="518"/>
      <c r="AL19" s="518"/>
      <c r="AM19" s="518"/>
    </row>
    <row r="20" spans="1:39" ht="31.5" customHeight="1" x14ac:dyDescent="0.35">
      <c r="A20" s="14"/>
      <c r="B20" s="519"/>
      <c r="C20" s="322"/>
      <c r="D20" s="322"/>
      <c r="E20" s="314"/>
      <c r="F20" s="314"/>
      <c r="G20" s="314"/>
      <c r="H20" s="322"/>
      <c r="I20" s="322"/>
      <c r="J20" s="188" t="s">
        <v>614</v>
      </c>
      <c r="K20" s="175" t="s">
        <v>615</v>
      </c>
      <c r="L20" s="522" t="s">
        <v>183</v>
      </c>
      <c r="M20" s="175">
        <v>1500</v>
      </c>
      <c r="N20" s="322"/>
      <c r="O20" s="322"/>
      <c r="P20" s="322"/>
      <c r="Q20" s="322"/>
      <c r="R20" s="322"/>
      <c r="S20" s="322"/>
      <c r="T20" s="544"/>
      <c r="U20" s="319"/>
      <c r="V20" s="319"/>
      <c r="W20" s="319"/>
      <c r="X20" s="319"/>
      <c r="Y20" s="319"/>
      <c r="Z20" s="319"/>
      <c r="AA20" s="319"/>
      <c r="AB20" s="319"/>
      <c r="AC20" s="322"/>
      <c r="AD20" s="322"/>
      <c r="AE20" s="319"/>
      <c r="AF20" s="322"/>
      <c r="AG20" s="322"/>
      <c r="AH20" s="545"/>
      <c r="AI20" s="545"/>
      <c r="AJ20" s="525"/>
      <c r="AK20" s="518"/>
      <c r="AL20" s="518"/>
      <c r="AM20" s="518"/>
    </row>
    <row r="21" spans="1:39" ht="31.5" customHeight="1" x14ac:dyDescent="0.35">
      <c r="A21" s="14"/>
      <c r="B21" s="519"/>
      <c r="C21" s="322"/>
      <c r="D21" s="322"/>
      <c r="E21" s="314"/>
      <c r="F21" s="314"/>
      <c r="G21" s="314"/>
      <c r="H21" s="322"/>
      <c r="I21" s="322"/>
      <c r="J21" s="188" t="s">
        <v>603</v>
      </c>
      <c r="K21" s="175" t="s">
        <v>604</v>
      </c>
      <c r="L21" s="522" t="s">
        <v>605</v>
      </c>
      <c r="M21" s="175">
        <v>2900</v>
      </c>
      <c r="N21" s="322"/>
      <c r="O21" s="322"/>
      <c r="P21" s="322"/>
      <c r="Q21" s="322"/>
      <c r="R21" s="322"/>
      <c r="S21" s="322"/>
      <c r="T21" s="544"/>
      <c r="U21" s="319"/>
      <c r="V21" s="319"/>
      <c r="W21" s="319"/>
      <c r="X21" s="319"/>
      <c r="Y21" s="319"/>
      <c r="Z21" s="319"/>
      <c r="AA21" s="319"/>
      <c r="AB21" s="319"/>
      <c r="AC21" s="322"/>
      <c r="AD21" s="322"/>
      <c r="AE21" s="319"/>
      <c r="AF21" s="322"/>
      <c r="AG21" s="322"/>
      <c r="AH21" s="545"/>
      <c r="AI21" s="545"/>
      <c r="AJ21" s="525"/>
      <c r="AK21" s="518"/>
      <c r="AL21" s="518"/>
      <c r="AM21" s="518"/>
    </row>
    <row r="22" spans="1:39" ht="31.5" customHeight="1" x14ac:dyDescent="0.35">
      <c r="A22" s="14"/>
      <c r="B22" s="519"/>
      <c r="C22" s="322"/>
      <c r="D22" s="322"/>
      <c r="E22" s="314"/>
      <c r="F22" s="314"/>
      <c r="G22" s="314"/>
      <c r="H22" s="322"/>
      <c r="I22" s="322"/>
      <c r="J22" s="188" t="s">
        <v>617</v>
      </c>
      <c r="K22" s="543" t="s">
        <v>618</v>
      </c>
      <c r="L22" s="522" t="s">
        <v>622</v>
      </c>
      <c r="M22" s="543">
        <v>2.35</v>
      </c>
      <c r="N22" s="322"/>
      <c r="O22" s="322"/>
      <c r="P22" s="322"/>
      <c r="Q22" s="322"/>
      <c r="R22" s="322"/>
      <c r="S22" s="322"/>
      <c r="T22" s="544"/>
      <c r="U22" s="319"/>
      <c r="V22" s="319"/>
      <c r="W22" s="319"/>
      <c r="X22" s="319"/>
      <c r="Y22" s="319"/>
      <c r="Z22" s="319"/>
      <c r="AA22" s="319"/>
      <c r="AB22" s="319"/>
      <c r="AC22" s="322"/>
      <c r="AD22" s="322"/>
      <c r="AE22" s="319"/>
      <c r="AF22" s="322"/>
      <c r="AG22" s="322"/>
      <c r="AH22" s="545"/>
      <c r="AI22" s="545"/>
      <c r="AJ22" s="525"/>
      <c r="AK22" s="518"/>
      <c r="AL22" s="518"/>
      <c r="AM22" s="518"/>
    </row>
    <row r="23" spans="1:39" ht="31.5" customHeight="1" x14ac:dyDescent="0.35">
      <c r="A23" s="14"/>
      <c r="B23" s="519"/>
      <c r="C23" s="322"/>
      <c r="D23" s="322"/>
      <c r="E23" s="314"/>
      <c r="F23" s="314"/>
      <c r="G23" s="314"/>
      <c r="H23" s="323"/>
      <c r="I23" s="323"/>
      <c r="J23" s="188" t="s">
        <v>606</v>
      </c>
      <c r="K23" s="542" t="s">
        <v>623</v>
      </c>
      <c r="L23" s="184" t="s">
        <v>608</v>
      </c>
      <c r="M23" s="542">
        <v>1</v>
      </c>
      <c r="N23" s="323"/>
      <c r="O23" s="323"/>
      <c r="P23" s="323"/>
      <c r="Q23" s="323"/>
      <c r="R23" s="323"/>
      <c r="S23" s="323"/>
      <c r="T23" s="544"/>
      <c r="U23" s="320"/>
      <c r="V23" s="320"/>
      <c r="W23" s="320"/>
      <c r="X23" s="320"/>
      <c r="Y23" s="320"/>
      <c r="Z23" s="320"/>
      <c r="AA23" s="320"/>
      <c r="AB23" s="320"/>
      <c r="AC23" s="323"/>
      <c r="AD23" s="323"/>
      <c r="AE23" s="320"/>
      <c r="AF23" s="323"/>
      <c r="AG23" s="323"/>
      <c r="AH23" s="545"/>
      <c r="AI23" s="545"/>
      <c r="AJ23" s="525"/>
      <c r="AK23" s="518"/>
      <c r="AL23" s="518"/>
      <c r="AM23" s="518"/>
    </row>
    <row r="24" spans="1:39" ht="39.75" customHeight="1" x14ac:dyDescent="0.35">
      <c r="A24" s="14"/>
      <c r="B24" s="519"/>
      <c r="C24" s="322"/>
      <c r="D24" s="322"/>
      <c r="E24" s="314"/>
      <c r="F24" s="316" t="s">
        <v>700</v>
      </c>
      <c r="G24" s="316" t="s">
        <v>598</v>
      </c>
      <c r="H24" s="321" t="s">
        <v>84</v>
      </c>
      <c r="I24" s="321" t="s">
        <v>599</v>
      </c>
      <c r="J24" s="188" t="s">
        <v>600</v>
      </c>
      <c r="K24" s="171" t="s">
        <v>612</v>
      </c>
      <c r="L24" s="522" t="s">
        <v>401</v>
      </c>
      <c r="M24" s="171">
        <v>3.6</v>
      </c>
      <c r="N24" s="321" t="s">
        <v>147</v>
      </c>
      <c r="O24" s="321" t="s">
        <v>124</v>
      </c>
      <c r="P24" s="321" t="s">
        <v>602</v>
      </c>
      <c r="Q24" s="321" t="s">
        <v>91</v>
      </c>
      <c r="R24" s="321" t="s">
        <v>92</v>
      </c>
      <c r="S24" s="321" t="s">
        <v>166</v>
      </c>
      <c r="T24" s="544"/>
      <c r="U24" s="318">
        <f>V24</f>
        <v>1003000</v>
      </c>
      <c r="V24" s="318">
        <v>1003000</v>
      </c>
      <c r="W24" s="318">
        <v>0</v>
      </c>
      <c r="X24" s="318">
        <v>0</v>
      </c>
      <c r="Y24" s="318">
        <v>0</v>
      </c>
      <c r="Z24" s="318">
        <v>0</v>
      </c>
      <c r="AA24" s="318">
        <v>0</v>
      </c>
      <c r="AB24" s="318">
        <v>177000</v>
      </c>
      <c r="AC24" s="321" t="s">
        <v>95</v>
      </c>
      <c r="AD24" s="321" t="s">
        <v>599</v>
      </c>
      <c r="AE24" s="318">
        <f>V24</f>
        <v>1003000</v>
      </c>
      <c r="AF24" s="321" t="s">
        <v>599</v>
      </c>
      <c r="AG24" s="321" t="s">
        <v>599</v>
      </c>
      <c r="AH24" s="545"/>
      <c r="AI24" s="545"/>
      <c r="AJ24" s="525"/>
      <c r="AK24" s="518"/>
      <c r="AL24" s="518"/>
      <c r="AM24" s="518"/>
    </row>
    <row r="25" spans="1:39" ht="39.75" customHeight="1" x14ac:dyDescent="0.35">
      <c r="A25" s="14"/>
      <c r="B25" s="519"/>
      <c r="C25" s="322"/>
      <c r="D25" s="322"/>
      <c r="E25" s="314"/>
      <c r="F25" s="314"/>
      <c r="G25" s="314"/>
      <c r="H25" s="322"/>
      <c r="I25" s="322"/>
      <c r="J25" s="188" t="s">
        <v>701</v>
      </c>
      <c r="K25" s="171" t="s">
        <v>627</v>
      </c>
      <c r="L25" s="522" t="s">
        <v>98</v>
      </c>
      <c r="M25" s="171">
        <v>1000</v>
      </c>
      <c r="N25" s="322"/>
      <c r="O25" s="322"/>
      <c r="P25" s="322"/>
      <c r="Q25" s="322"/>
      <c r="R25" s="322"/>
      <c r="S25" s="322"/>
      <c r="T25" s="544"/>
      <c r="U25" s="319"/>
      <c r="V25" s="319"/>
      <c r="W25" s="319"/>
      <c r="X25" s="319"/>
      <c r="Y25" s="319"/>
      <c r="Z25" s="319"/>
      <c r="AA25" s="319"/>
      <c r="AB25" s="319"/>
      <c r="AC25" s="322"/>
      <c r="AD25" s="322"/>
      <c r="AE25" s="319"/>
      <c r="AF25" s="322"/>
      <c r="AG25" s="322"/>
      <c r="AH25" s="545"/>
      <c r="AI25" s="545"/>
      <c r="AJ25" s="525"/>
      <c r="AK25" s="518"/>
      <c r="AL25" s="518"/>
      <c r="AM25" s="518"/>
    </row>
    <row r="26" spans="1:39" ht="39.75" customHeight="1" x14ac:dyDescent="0.35">
      <c r="A26" s="14"/>
      <c r="B26" s="519"/>
      <c r="C26" s="322"/>
      <c r="D26" s="322"/>
      <c r="E26" s="314"/>
      <c r="F26" s="314"/>
      <c r="G26" s="314"/>
      <c r="H26" s="322"/>
      <c r="I26" s="322"/>
      <c r="J26" s="188" t="s">
        <v>617</v>
      </c>
      <c r="K26" s="171" t="s">
        <v>618</v>
      </c>
      <c r="L26" s="522" t="s">
        <v>619</v>
      </c>
      <c r="M26" s="171">
        <v>1.5</v>
      </c>
      <c r="N26" s="322"/>
      <c r="O26" s="322"/>
      <c r="P26" s="322"/>
      <c r="Q26" s="322"/>
      <c r="R26" s="322"/>
      <c r="S26" s="322"/>
      <c r="T26" s="544"/>
      <c r="U26" s="319"/>
      <c r="V26" s="319"/>
      <c r="W26" s="319"/>
      <c r="X26" s="319"/>
      <c r="Y26" s="319"/>
      <c r="Z26" s="319"/>
      <c r="AA26" s="319"/>
      <c r="AB26" s="319"/>
      <c r="AC26" s="322"/>
      <c r="AD26" s="322"/>
      <c r="AE26" s="319"/>
      <c r="AF26" s="322"/>
      <c r="AG26" s="322"/>
      <c r="AH26" s="545"/>
      <c r="AI26" s="545"/>
      <c r="AJ26" s="525"/>
      <c r="AK26" s="518"/>
      <c r="AL26" s="518"/>
      <c r="AM26" s="518"/>
    </row>
    <row r="27" spans="1:39" ht="24.75" customHeight="1" x14ac:dyDescent="0.35">
      <c r="A27" s="14"/>
      <c r="B27" s="519"/>
      <c r="C27" s="322"/>
      <c r="D27" s="322"/>
      <c r="E27" s="314"/>
      <c r="F27" s="314"/>
      <c r="G27" s="314"/>
      <c r="H27" s="322"/>
      <c r="I27" s="322"/>
      <c r="J27" s="188" t="s">
        <v>603</v>
      </c>
      <c r="K27" s="172" t="s">
        <v>616</v>
      </c>
      <c r="L27" s="522" t="s">
        <v>605</v>
      </c>
      <c r="M27" s="172">
        <v>36000</v>
      </c>
      <c r="N27" s="322"/>
      <c r="O27" s="322"/>
      <c r="P27" s="322"/>
      <c r="Q27" s="322"/>
      <c r="R27" s="322"/>
      <c r="S27" s="322"/>
      <c r="T27" s="544"/>
      <c r="U27" s="319"/>
      <c r="V27" s="319"/>
      <c r="W27" s="319"/>
      <c r="X27" s="319"/>
      <c r="Y27" s="319"/>
      <c r="Z27" s="319"/>
      <c r="AA27" s="319"/>
      <c r="AB27" s="319"/>
      <c r="AC27" s="322"/>
      <c r="AD27" s="322"/>
      <c r="AE27" s="319"/>
      <c r="AF27" s="322"/>
      <c r="AG27" s="322"/>
      <c r="AH27" s="545"/>
      <c r="AI27" s="545"/>
      <c r="AJ27" s="525"/>
      <c r="AK27" s="518"/>
      <c r="AL27" s="518"/>
      <c r="AM27" s="518"/>
    </row>
    <row r="28" spans="1:39" ht="24.75" customHeight="1" thickBot="1" x14ac:dyDescent="0.4">
      <c r="A28" s="14"/>
      <c r="B28" s="519"/>
      <c r="C28" s="322"/>
      <c r="D28" s="322"/>
      <c r="E28" s="314"/>
      <c r="F28" s="317"/>
      <c r="G28" s="317"/>
      <c r="H28" s="323"/>
      <c r="I28" s="323"/>
      <c r="J28" s="188" t="s">
        <v>606</v>
      </c>
      <c r="K28" s="172" t="s">
        <v>607</v>
      </c>
      <c r="L28" s="522" t="s">
        <v>608</v>
      </c>
      <c r="M28" s="172">
        <v>1</v>
      </c>
      <c r="N28" s="323"/>
      <c r="O28" s="323"/>
      <c r="P28" s="323"/>
      <c r="Q28" s="323"/>
      <c r="R28" s="323"/>
      <c r="S28" s="323"/>
      <c r="T28" s="544"/>
      <c r="U28" s="320"/>
      <c r="V28" s="320"/>
      <c r="W28" s="320"/>
      <c r="X28" s="320"/>
      <c r="Y28" s="320"/>
      <c r="Z28" s="320"/>
      <c r="AA28" s="320"/>
      <c r="AB28" s="320"/>
      <c r="AC28" s="323"/>
      <c r="AD28" s="323"/>
      <c r="AE28" s="320"/>
      <c r="AF28" s="323"/>
      <c r="AG28" s="323"/>
      <c r="AH28" s="545"/>
      <c r="AI28" s="545"/>
      <c r="AJ28" s="525"/>
      <c r="AK28" s="518"/>
      <c r="AL28" s="518"/>
      <c r="AM28" s="518"/>
    </row>
    <row r="29" spans="1:39" ht="58.5" customHeight="1" x14ac:dyDescent="0.35">
      <c r="A29" s="14"/>
      <c r="B29" s="510" t="s">
        <v>633</v>
      </c>
      <c r="C29" s="546" t="s">
        <v>634</v>
      </c>
      <c r="D29" s="511" t="s">
        <v>595</v>
      </c>
      <c r="E29" s="313" t="s">
        <v>630</v>
      </c>
      <c r="F29" s="313" t="s">
        <v>635</v>
      </c>
      <c r="G29" s="313" t="s">
        <v>598</v>
      </c>
      <c r="H29" s="511" t="s">
        <v>84</v>
      </c>
      <c r="I29" s="511" t="s">
        <v>599</v>
      </c>
      <c r="J29" s="186" t="s">
        <v>600</v>
      </c>
      <c r="K29" s="547" t="s">
        <v>601</v>
      </c>
      <c r="L29" s="514" t="s">
        <v>401</v>
      </c>
      <c r="M29" s="547">
        <v>10.84</v>
      </c>
      <c r="N29" s="511" t="s">
        <v>147</v>
      </c>
      <c r="O29" s="511" t="s">
        <v>120</v>
      </c>
      <c r="P29" s="511" t="s">
        <v>602</v>
      </c>
      <c r="Q29" s="511" t="s">
        <v>91</v>
      </c>
      <c r="R29" s="511" t="s">
        <v>92</v>
      </c>
      <c r="S29" s="511" t="s">
        <v>166</v>
      </c>
      <c r="T29" s="548">
        <f>U29+U32</f>
        <v>5270550.01</v>
      </c>
      <c r="U29" s="325">
        <v>2025550</v>
      </c>
      <c r="V29" s="325">
        <v>2025550</v>
      </c>
      <c r="W29" s="325">
        <v>0</v>
      </c>
      <c r="X29" s="325">
        <v>0</v>
      </c>
      <c r="Y29" s="325">
        <v>0</v>
      </c>
      <c r="Z29" s="325">
        <v>0</v>
      </c>
      <c r="AA29" s="325">
        <v>0</v>
      </c>
      <c r="AB29" s="325">
        <v>357450</v>
      </c>
      <c r="AC29" s="511" t="s">
        <v>95</v>
      </c>
      <c r="AD29" s="511" t="s">
        <v>599</v>
      </c>
      <c r="AE29" s="325">
        <v>2025550</v>
      </c>
      <c r="AF29" s="511" t="s">
        <v>599</v>
      </c>
      <c r="AG29" s="511" t="s">
        <v>599</v>
      </c>
      <c r="AH29" s="511" t="s">
        <v>256</v>
      </c>
      <c r="AI29" s="511" t="s">
        <v>448</v>
      </c>
      <c r="AJ29" s="517"/>
      <c r="AK29" s="518"/>
      <c r="AL29" s="518"/>
      <c r="AM29" s="518"/>
    </row>
    <row r="30" spans="1:39" ht="36.75" customHeight="1" x14ac:dyDescent="0.35">
      <c r="A30" s="14"/>
      <c r="B30" s="519"/>
      <c r="C30" s="549"/>
      <c r="D30" s="322"/>
      <c r="E30" s="314"/>
      <c r="F30" s="314"/>
      <c r="G30" s="314"/>
      <c r="H30" s="322"/>
      <c r="I30" s="322"/>
      <c r="J30" s="188" t="s">
        <v>603</v>
      </c>
      <c r="K30" s="175" t="s">
        <v>616</v>
      </c>
      <c r="L30" s="522" t="s">
        <v>605</v>
      </c>
      <c r="M30" s="175">
        <v>108400</v>
      </c>
      <c r="N30" s="322"/>
      <c r="O30" s="322"/>
      <c r="P30" s="322"/>
      <c r="Q30" s="322"/>
      <c r="R30" s="322"/>
      <c r="S30" s="322"/>
      <c r="T30" s="544"/>
      <c r="U30" s="319"/>
      <c r="V30" s="319"/>
      <c r="W30" s="319"/>
      <c r="X30" s="319"/>
      <c r="Y30" s="319"/>
      <c r="Z30" s="319"/>
      <c r="AA30" s="319"/>
      <c r="AB30" s="319"/>
      <c r="AC30" s="322"/>
      <c r="AD30" s="322"/>
      <c r="AE30" s="319"/>
      <c r="AF30" s="322"/>
      <c r="AG30" s="322"/>
      <c r="AH30" s="322"/>
      <c r="AI30" s="322"/>
      <c r="AJ30" s="525"/>
      <c r="AK30" s="518"/>
      <c r="AL30" s="518"/>
      <c r="AM30" s="518"/>
    </row>
    <row r="31" spans="1:39" ht="36.75" customHeight="1" x14ac:dyDescent="0.35">
      <c r="A31" s="14"/>
      <c r="B31" s="519"/>
      <c r="C31" s="549"/>
      <c r="D31" s="322"/>
      <c r="E31" s="314"/>
      <c r="F31" s="317"/>
      <c r="G31" s="317"/>
      <c r="H31" s="323"/>
      <c r="I31" s="323"/>
      <c r="J31" s="188" t="s">
        <v>606</v>
      </c>
      <c r="K31" s="542" t="s">
        <v>623</v>
      </c>
      <c r="L31" s="522" t="s">
        <v>608</v>
      </c>
      <c r="M31" s="542">
        <v>1</v>
      </c>
      <c r="N31" s="323"/>
      <c r="O31" s="323"/>
      <c r="P31" s="323"/>
      <c r="Q31" s="323"/>
      <c r="R31" s="323"/>
      <c r="S31" s="323"/>
      <c r="T31" s="544"/>
      <c r="U31" s="320"/>
      <c r="V31" s="320"/>
      <c r="W31" s="320"/>
      <c r="X31" s="320"/>
      <c r="Y31" s="320"/>
      <c r="Z31" s="320"/>
      <c r="AA31" s="320"/>
      <c r="AB31" s="320"/>
      <c r="AC31" s="323"/>
      <c r="AD31" s="323"/>
      <c r="AE31" s="320"/>
      <c r="AF31" s="323"/>
      <c r="AG31" s="323"/>
      <c r="AH31" s="322"/>
      <c r="AI31" s="322"/>
      <c r="AJ31" s="525"/>
      <c r="AK31" s="518"/>
      <c r="AL31" s="518"/>
      <c r="AM31" s="518"/>
    </row>
    <row r="32" spans="1:39" ht="39.75" customHeight="1" x14ac:dyDescent="0.35">
      <c r="A32" s="14"/>
      <c r="B32" s="519"/>
      <c r="C32" s="549"/>
      <c r="D32" s="322"/>
      <c r="E32" s="314"/>
      <c r="F32" s="316" t="s">
        <v>636</v>
      </c>
      <c r="G32" s="316" t="s">
        <v>598</v>
      </c>
      <c r="H32" s="321" t="s">
        <v>84</v>
      </c>
      <c r="I32" s="321" t="s">
        <v>599</v>
      </c>
      <c r="J32" s="188" t="s">
        <v>600</v>
      </c>
      <c r="K32" s="543" t="s">
        <v>601</v>
      </c>
      <c r="L32" s="522" t="s">
        <v>620</v>
      </c>
      <c r="M32" s="543">
        <v>1.43</v>
      </c>
      <c r="N32" s="321" t="s">
        <v>147</v>
      </c>
      <c r="O32" s="321" t="s">
        <v>89</v>
      </c>
      <c r="P32" s="321" t="s">
        <v>602</v>
      </c>
      <c r="Q32" s="321" t="s">
        <v>91</v>
      </c>
      <c r="R32" s="321" t="s">
        <v>92</v>
      </c>
      <c r="S32" s="321" t="s">
        <v>166</v>
      </c>
      <c r="T32" s="544"/>
      <c r="U32" s="318">
        <v>3245000.01</v>
      </c>
      <c r="V32" s="318">
        <v>3245000.01</v>
      </c>
      <c r="W32" s="318">
        <v>0</v>
      </c>
      <c r="X32" s="318">
        <v>0</v>
      </c>
      <c r="Y32" s="318">
        <v>0</v>
      </c>
      <c r="Z32" s="318">
        <v>0</v>
      </c>
      <c r="AA32" s="318">
        <v>0</v>
      </c>
      <c r="AB32" s="318">
        <v>572647.06999999995</v>
      </c>
      <c r="AC32" s="321" t="s">
        <v>95</v>
      </c>
      <c r="AD32" s="321" t="s">
        <v>599</v>
      </c>
      <c r="AE32" s="318">
        <v>3245000.01</v>
      </c>
      <c r="AF32" s="321" t="s">
        <v>599</v>
      </c>
      <c r="AG32" s="321" t="s">
        <v>599</v>
      </c>
      <c r="AH32" s="322"/>
      <c r="AI32" s="322"/>
      <c r="AJ32" s="525"/>
      <c r="AK32" s="518"/>
      <c r="AL32" s="518"/>
      <c r="AM32" s="518"/>
    </row>
    <row r="33" spans="1:39" ht="39.75" customHeight="1" x14ac:dyDescent="0.35">
      <c r="A33" s="14"/>
      <c r="B33" s="519"/>
      <c r="C33" s="549"/>
      <c r="D33" s="322"/>
      <c r="E33" s="314"/>
      <c r="F33" s="314"/>
      <c r="G33" s="314"/>
      <c r="H33" s="322"/>
      <c r="I33" s="322"/>
      <c r="J33" s="188" t="s">
        <v>603</v>
      </c>
      <c r="K33" s="175" t="s">
        <v>604</v>
      </c>
      <c r="L33" s="522" t="s">
        <v>621</v>
      </c>
      <c r="M33" s="175">
        <v>14338</v>
      </c>
      <c r="N33" s="322"/>
      <c r="O33" s="322"/>
      <c r="P33" s="322"/>
      <c r="Q33" s="322"/>
      <c r="R33" s="322"/>
      <c r="S33" s="322"/>
      <c r="T33" s="544"/>
      <c r="U33" s="319"/>
      <c r="V33" s="319"/>
      <c r="W33" s="319"/>
      <c r="X33" s="319"/>
      <c r="Y33" s="319"/>
      <c r="Z33" s="319"/>
      <c r="AA33" s="319"/>
      <c r="AB33" s="319"/>
      <c r="AC33" s="322"/>
      <c r="AD33" s="322"/>
      <c r="AE33" s="319"/>
      <c r="AF33" s="322"/>
      <c r="AG33" s="322"/>
      <c r="AH33" s="322"/>
      <c r="AI33" s="322"/>
      <c r="AJ33" s="525"/>
      <c r="AK33" s="518"/>
      <c r="AL33" s="518"/>
      <c r="AM33" s="518"/>
    </row>
    <row r="34" spans="1:39" ht="39.75" customHeight="1" thickBot="1" x14ac:dyDescent="0.4">
      <c r="A34" s="14"/>
      <c r="B34" s="526"/>
      <c r="C34" s="550"/>
      <c r="D34" s="527"/>
      <c r="E34" s="315"/>
      <c r="F34" s="315"/>
      <c r="G34" s="315"/>
      <c r="H34" s="527"/>
      <c r="I34" s="527"/>
      <c r="J34" s="537" t="s">
        <v>606</v>
      </c>
      <c r="K34" s="176" t="s">
        <v>607</v>
      </c>
      <c r="L34" s="530" t="s">
        <v>608</v>
      </c>
      <c r="M34" s="542">
        <v>1</v>
      </c>
      <c r="N34" s="527"/>
      <c r="O34" s="527"/>
      <c r="P34" s="527"/>
      <c r="Q34" s="527"/>
      <c r="R34" s="527"/>
      <c r="S34" s="527"/>
      <c r="T34" s="551"/>
      <c r="U34" s="324"/>
      <c r="V34" s="324"/>
      <c r="W34" s="324"/>
      <c r="X34" s="324"/>
      <c r="Y34" s="324"/>
      <c r="Z34" s="324"/>
      <c r="AA34" s="324"/>
      <c r="AB34" s="324"/>
      <c r="AC34" s="527"/>
      <c r="AD34" s="527"/>
      <c r="AE34" s="324"/>
      <c r="AF34" s="527"/>
      <c r="AG34" s="527"/>
      <c r="AH34" s="527"/>
      <c r="AI34" s="527"/>
      <c r="AJ34" s="533"/>
      <c r="AK34" s="518"/>
      <c r="AL34" s="518"/>
      <c r="AM34" s="518"/>
    </row>
    <row r="35" spans="1:39" ht="39.75" customHeight="1" x14ac:dyDescent="0.35">
      <c r="A35" s="14"/>
      <c r="B35" s="510" t="s">
        <v>637</v>
      </c>
      <c r="C35" s="511" t="s">
        <v>638</v>
      </c>
      <c r="D35" s="511" t="s">
        <v>595</v>
      </c>
      <c r="E35" s="313" t="s">
        <v>630</v>
      </c>
      <c r="F35" s="313" t="s">
        <v>702</v>
      </c>
      <c r="G35" s="313" t="s">
        <v>598</v>
      </c>
      <c r="H35" s="511" t="s">
        <v>84</v>
      </c>
      <c r="I35" s="511" t="s">
        <v>599</v>
      </c>
      <c r="J35" s="186" t="s">
        <v>600</v>
      </c>
      <c r="K35" s="547" t="s">
        <v>612</v>
      </c>
      <c r="L35" s="540" t="s">
        <v>401</v>
      </c>
      <c r="M35" s="173">
        <v>0.96</v>
      </c>
      <c r="N35" s="511" t="s">
        <v>147</v>
      </c>
      <c r="O35" s="511" t="s">
        <v>120</v>
      </c>
      <c r="P35" s="511" t="s">
        <v>602</v>
      </c>
      <c r="Q35" s="511" t="s">
        <v>91</v>
      </c>
      <c r="R35" s="511" t="s">
        <v>92</v>
      </c>
      <c r="S35" s="511" t="s">
        <v>166</v>
      </c>
      <c r="T35" s="325">
        <v>5323265.32</v>
      </c>
      <c r="U35" s="325">
        <v>5323265.32</v>
      </c>
      <c r="V35" s="325">
        <v>5323265.32</v>
      </c>
      <c r="W35" s="325">
        <v>0</v>
      </c>
      <c r="X35" s="325">
        <v>0</v>
      </c>
      <c r="Y35" s="325">
        <v>0</v>
      </c>
      <c r="Z35" s="325">
        <v>0</v>
      </c>
      <c r="AA35" s="325">
        <v>0</v>
      </c>
      <c r="AB35" s="325">
        <v>939399.77</v>
      </c>
      <c r="AC35" s="511" t="s">
        <v>95</v>
      </c>
      <c r="AD35" s="511" t="s">
        <v>599</v>
      </c>
      <c r="AE35" s="325">
        <v>5323265.32</v>
      </c>
      <c r="AF35" s="511" t="s">
        <v>599</v>
      </c>
      <c r="AG35" s="511" t="s">
        <v>599</v>
      </c>
      <c r="AH35" s="511" t="s">
        <v>560</v>
      </c>
      <c r="AI35" s="511" t="s">
        <v>561</v>
      </c>
      <c r="AJ35" s="541"/>
      <c r="AK35" s="518"/>
      <c r="AL35" s="518"/>
      <c r="AM35" s="518"/>
    </row>
    <row r="36" spans="1:39" ht="39.75" customHeight="1" x14ac:dyDescent="0.35">
      <c r="A36" s="14"/>
      <c r="B36" s="519"/>
      <c r="C36" s="322"/>
      <c r="D36" s="322"/>
      <c r="E36" s="314"/>
      <c r="F36" s="314"/>
      <c r="G36" s="314"/>
      <c r="H36" s="322"/>
      <c r="I36" s="322"/>
      <c r="J36" s="536" t="s">
        <v>703</v>
      </c>
      <c r="K36" s="173" t="s">
        <v>627</v>
      </c>
      <c r="L36" s="522" t="s">
        <v>98</v>
      </c>
      <c r="M36" s="174">
        <v>600</v>
      </c>
      <c r="N36" s="322"/>
      <c r="O36" s="322"/>
      <c r="P36" s="322"/>
      <c r="Q36" s="322"/>
      <c r="R36" s="322"/>
      <c r="S36" s="322"/>
      <c r="T36" s="319"/>
      <c r="U36" s="319"/>
      <c r="V36" s="319"/>
      <c r="W36" s="319"/>
      <c r="X36" s="319"/>
      <c r="Y36" s="319"/>
      <c r="Z36" s="319"/>
      <c r="AA36" s="319"/>
      <c r="AB36" s="319"/>
      <c r="AC36" s="322"/>
      <c r="AD36" s="322"/>
      <c r="AE36" s="319"/>
      <c r="AF36" s="322"/>
      <c r="AG36" s="322"/>
      <c r="AH36" s="322"/>
      <c r="AI36" s="322"/>
      <c r="AJ36" s="525"/>
      <c r="AK36" s="518"/>
      <c r="AL36" s="518"/>
      <c r="AM36" s="518"/>
    </row>
    <row r="37" spans="1:39" ht="39.75" customHeight="1" x14ac:dyDescent="0.35">
      <c r="A37" s="14"/>
      <c r="B37" s="519"/>
      <c r="C37" s="322"/>
      <c r="D37" s="322"/>
      <c r="E37" s="314"/>
      <c r="F37" s="314"/>
      <c r="G37" s="314"/>
      <c r="H37" s="322"/>
      <c r="I37" s="322"/>
      <c r="J37" s="536" t="s">
        <v>704</v>
      </c>
      <c r="K37" s="173" t="s">
        <v>305</v>
      </c>
      <c r="L37" s="522" t="s">
        <v>619</v>
      </c>
      <c r="M37" s="174">
        <v>2.5</v>
      </c>
      <c r="N37" s="322"/>
      <c r="O37" s="322"/>
      <c r="P37" s="322"/>
      <c r="Q37" s="322"/>
      <c r="R37" s="322"/>
      <c r="S37" s="322"/>
      <c r="T37" s="319"/>
      <c r="U37" s="319"/>
      <c r="V37" s="319"/>
      <c r="W37" s="319"/>
      <c r="X37" s="319"/>
      <c r="Y37" s="319"/>
      <c r="Z37" s="319"/>
      <c r="AA37" s="319"/>
      <c r="AB37" s="319"/>
      <c r="AC37" s="322"/>
      <c r="AD37" s="322"/>
      <c r="AE37" s="319"/>
      <c r="AF37" s="322"/>
      <c r="AG37" s="322"/>
      <c r="AH37" s="322"/>
      <c r="AI37" s="322"/>
      <c r="AJ37" s="525"/>
      <c r="AK37" s="518"/>
      <c r="AL37" s="518"/>
      <c r="AM37" s="518"/>
    </row>
    <row r="38" spans="1:39" ht="39.75" customHeight="1" x14ac:dyDescent="0.35">
      <c r="A38" s="14"/>
      <c r="B38" s="519"/>
      <c r="C38" s="322"/>
      <c r="D38" s="322"/>
      <c r="E38" s="314"/>
      <c r="F38" s="314"/>
      <c r="G38" s="314"/>
      <c r="H38" s="322"/>
      <c r="I38" s="322"/>
      <c r="J38" s="188" t="s">
        <v>603</v>
      </c>
      <c r="K38" s="175" t="s">
        <v>616</v>
      </c>
      <c r="L38" s="522" t="s">
        <v>605</v>
      </c>
      <c r="M38" s="175">
        <v>9650</v>
      </c>
      <c r="N38" s="322"/>
      <c r="O38" s="322"/>
      <c r="P38" s="322"/>
      <c r="Q38" s="322"/>
      <c r="R38" s="322"/>
      <c r="S38" s="322"/>
      <c r="T38" s="319"/>
      <c r="U38" s="319"/>
      <c r="V38" s="319"/>
      <c r="W38" s="319"/>
      <c r="X38" s="319"/>
      <c r="Y38" s="319"/>
      <c r="Z38" s="319"/>
      <c r="AA38" s="319"/>
      <c r="AB38" s="319"/>
      <c r="AC38" s="322"/>
      <c r="AD38" s="322"/>
      <c r="AE38" s="319"/>
      <c r="AF38" s="322"/>
      <c r="AG38" s="322"/>
      <c r="AH38" s="322"/>
      <c r="AI38" s="322"/>
      <c r="AJ38" s="525"/>
      <c r="AK38" s="518"/>
      <c r="AL38" s="518"/>
      <c r="AM38" s="518"/>
    </row>
    <row r="39" spans="1:39" ht="56.25" customHeight="1" thickBot="1" x14ac:dyDescent="0.4">
      <c r="A39" s="14"/>
      <c r="B39" s="526"/>
      <c r="C39" s="527"/>
      <c r="D39" s="527"/>
      <c r="E39" s="315"/>
      <c r="F39" s="315"/>
      <c r="G39" s="315"/>
      <c r="H39" s="527"/>
      <c r="I39" s="527"/>
      <c r="J39" s="537" t="s">
        <v>606</v>
      </c>
      <c r="K39" s="176" t="s">
        <v>623</v>
      </c>
      <c r="L39" s="530" t="s">
        <v>608</v>
      </c>
      <c r="M39" s="176">
        <v>1</v>
      </c>
      <c r="N39" s="527"/>
      <c r="O39" s="527"/>
      <c r="P39" s="527"/>
      <c r="Q39" s="527"/>
      <c r="R39" s="527"/>
      <c r="S39" s="527"/>
      <c r="T39" s="324"/>
      <c r="U39" s="324"/>
      <c r="V39" s="324"/>
      <c r="W39" s="324"/>
      <c r="X39" s="324"/>
      <c r="Y39" s="324"/>
      <c r="Z39" s="324"/>
      <c r="AA39" s="324"/>
      <c r="AB39" s="324"/>
      <c r="AC39" s="527"/>
      <c r="AD39" s="527"/>
      <c r="AE39" s="324"/>
      <c r="AF39" s="527"/>
      <c r="AG39" s="527"/>
      <c r="AH39" s="527"/>
      <c r="AI39" s="527"/>
      <c r="AJ39" s="533"/>
      <c r="AK39" s="518"/>
      <c r="AL39" s="518"/>
      <c r="AM39" s="518"/>
    </row>
    <row r="40" spans="1:39" ht="39.75" customHeight="1" x14ac:dyDescent="0.35">
      <c r="A40" s="14"/>
      <c r="B40" s="510" t="s">
        <v>639</v>
      </c>
      <c r="C40" s="511" t="s">
        <v>640</v>
      </c>
      <c r="D40" s="511" t="s">
        <v>641</v>
      </c>
      <c r="E40" s="313" t="s">
        <v>642</v>
      </c>
      <c r="F40" s="313" t="s">
        <v>643</v>
      </c>
      <c r="G40" s="313" t="s">
        <v>598</v>
      </c>
      <c r="H40" s="511" t="s">
        <v>84</v>
      </c>
      <c r="I40" s="511" t="s">
        <v>599</v>
      </c>
      <c r="J40" s="186" t="s">
        <v>644</v>
      </c>
      <c r="K40" s="552" t="s">
        <v>645</v>
      </c>
      <c r="L40" s="514" t="s">
        <v>646</v>
      </c>
      <c r="M40" s="552">
        <v>3600</v>
      </c>
      <c r="N40" s="511" t="s">
        <v>147</v>
      </c>
      <c r="O40" s="511" t="s">
        <v>122</v>
      </c>
      <c r="P40" s="511" t="s">
        <v>602</v>
      </c>
      <c r="Q40" s="511" t="s">
        <v>91</v>
      </c>
      <c r="R40" s="511" t="s">
        <v>92</v>
      </c>
      <c r="S40" s="511" t="s">
        <v>166</v>
      </c>
      <c r="T40" s="548">
        <f>U40+U42</f>
        <v>1876620.62</v>
      </c>
      <c r="U40" s="325">
        <v>800000</v>
      </c>
      <c r="V40" s="325">
        <v>800000</v>
      </c>
      <c r="W40" s="325">
        <v>0</v>
      </c>
      <c r="X40" s="325">
        <v>0</v>
      </c>
      <c r="Y40" s="325">
        <v>0</v>
      </c>
      <c r="Z40" s="325">
        <v>0</v>
      </c>
      <c r="AA40" s="325">
        <v>0</v>
      </c>
      <c r="AB40" s="325">
        <v>141176.48000000001</v>
      </c>
      <c r="AC40" s="511" t="s">
        <v>95</v>
      </c>
      <c r="AD40" s="511" t="s">
        <v>599</v>
      </c>
      <c r="AE40" s="325">
        <v>800000</v>
      </c>
      <c r="AF40" s="511" t="s">
        <v>599</v>
      </c>
      <c r="AG40" s="511" t="s">
        <v>599</v>
      </c>
      <c r="AH40" s="516" t="s">
        <v>424</v>
      </c>
      <c r="AI40" s="511" t="s">
        <v>425</v>
      </c>
      <c r="AJ40" s="553">
        <v>45565</v>
      </c>
      <c r="AK40" s="554"/>
      <c r="AL40" s="554"/>
      <c r="AM40" s="554"/>
    </row>
    <row r="41" spans="1:39" ht="39" customHeight="1" x14ac:dyDescent="0.35">
      <c r="A41" s="14"/>
      <c r="B41" s="519"/>
      <c r="C41" s="322"/>
      <c r="D41" s="322"/>
      <c r="E41" s="314"/>
      <c r="F41" s="317"/>
      <c r="G41" s="314"/>
      <c r="H41" s="323"/>
      <c r="I41" s="323"/>
      <c r="J41" s="188" t="s">
        <v>606</v>
      </c>
      <c r="K41" s="184" t="s">
        <v>607</v>
      </c>
      <c r="L41" s="522" t="s">
        <v>608</v>
      </c>
      <c r="M41" s="184">
        <v>1</v>
      </c>
      <c r="N41" s="323"/>
      <c r="O41" s="323"/>
      <c r="P41" s="323"/>
      <c r="Q41" s="323"/>
      <c r="R41" s="323"/>
      <c r="S41" s="323"/>
      <c r="T41" s="544"/>
      <c r="U41" s="320"/>
      <c r="V41" s="320"/>
      <c r="W41" s="320"/>
      <c r="X41" s="320"/>
      <c r="Y41" s="320"/>
      <c r="Z41" s="320"/>
      <c r="AA41" s="320"/>
      <c r="AB41" s="320"/>
      <c r="AC41" s="323"/>
      <c r="AD41" s="323"/>
      <c r="AE41" s="320"/>
      <c r="AF41" s="323"/>
      <c r="AG41" s="323"/>
      <c r="AH41" s="322"/>
      <c r="AI41" s="322"/>
      <c r="AJ41" s="322"/>
      <c r="AK41" s="554"/>
      <c r="AL41" s="554"/>
      <c r="AM41" s="554"/>
    </row>
    <row r="42" spans="1:39" ht="39.75" customHeight="1" x14ac:dyDescent="0.35">
      <c r="A42" s="14"/>
      <c r="B42" s="519"/>
      <c r="C42" s="322"/>
      <c r="D42" s="322"/>
      <c r="E42" s="314"/>
      <c r="F42" s="316" t="s">
        <v>647</v>
      </c>
      <c r="G42" s="316" t="s">
        <v>598</v>
      </c>
      <c r="H42" s="321" t="s">
        <v>84</v>
      </c>
      <c r="I42" s="321" t="s">
        <v>599</v>
      </c>
      <c r="J42" s="188" t="s">
        <v>644</v>
      </c>
      <c r="K42" s="542" t="s">
        <v>645</v>
      </c>
      <c r="L42" s="522" t="s">
        <v>646</v>
      </c>
      <c r="M42" s="542">
        <v>3800</v>
      </c>
      <c r="N42" s="321" t="s">
        <v>147</v>
      </c>
      <c r="O42" s="321" t="s">
        <v>124</v>
      </c>
      <c r="P42" s="321" t="s">
        <v>602</v>
      </c>
      <c r="Q42" s="321" t="s">
        <v>91</v>
      </c>
      <c r="R42" s="321" t="s">
        <v>92</v>
      </c>
      <c r="S42" s="321" t="s">
        <v>166</v>
      </c>
      <c r="T42" s="544"/>
      <c r="U42" s="318">
        <v>1076620.6200000001</v>
      </c>
      <c r="V42" s="318">
        <v>1076620.6200000001</v>
      </c>
      <c r="W42" s="318">
        <v>0</v>
      </c>
      <c r="X42" s="318">
        <v>0</v>
      </c>
      <c r="Y42" s="318">
        <v>0</v>
      </c>
      <c r="Z42" s="318">
        <v>0</v>
      </c>
      <c r="AA42" s="318">
        <v>0</v>
      </c>
      <c r="AB42" s="318">
        <v>189991.88</v>
      </c>
      <c r="AC42" s="321" t="s">
        <v>95</v>
      </c>
      <c r="AD42" s="321" t="s">
        <v>599</v>
      </c>
      <c r="AE42" s="318">
        <v>1076620.6200000001</v>
      </c>
      <c r="AF42" s="321" t="s">
        <v>599</v>
      </c>
      <c r="AG42" s="321" t="s">
        <v>599</v>
      </c>
      <c r="AH42" s="322"/>
      <c r="AI42" s="322"/>
      <c r="AJ42" s="322"/>
      <c r="AK42" s="554"/>
      <c r="AL42" s="554"/>
      <c r="AM42" s="554"/>
    </row>
    <row r="43" spans="1:39" ht="44.25" customHeight="1" thickBot="1" x14ac:dyDescent="0.4">
      <c r="A43" s="14"/>
      <c r="B43" s="526"/>
      <c r="C43" s="527"/>
      <c r="D43" s="527"/>
      <c r="E43" s="315"/>
      <c r="F43" s="315"/>
      <c r="G43" s="315"/>
      <c r="H43" s="527"/>
      <c r="I43" s="527"/>
      <c r="J43" s="537" t="s">
        <v>606</v>
      </c>
      <c r="K43" s="176" t="s">
        <v>607</v>
      </c>
      <c r="L43" s="530" t="s">
        <v>608</v>
      </c>
      <c r="M43" s="176">
        <v>1</v>
      </c>
      <c r="N43" s="527"/>
      <c r="O43" s="527"/>
      <c r="P43" s="527"/>
      <c r="Q43" s="527"/>
      <c r="R43" s="527"/>
      <c r="S43" s="527"/>
      <c r="T43" s="551"/>
      <c r="U43" s="324"/>
      <c r="V43" s="324"/>
      <c r="W43" s="324"/>
      <c r="X43" s="324"/>
      <c r="Y43" s="324"/>
      <c r="Z43" s="324"/>
      <c r="AA43" s="324"/>
      <c r="AB43" s="324"/>
      <c r="AC43" s="527"/>
      <c r="AD43" s="527"/>
      <c r="AE43" s="324"/>
      <c r="AF43" s="527"/>
      <c r="AG43" s="527"/>
      <c r="AH43" s="527"/>
      <c r="AI43" s="527"/>
      <c r="AJ43" s="527"/>
      <c r="AK43" s="554"/>
      <c r="AL43" s="554"/>
      <c r="AM43" s="554"/>
    </row>
    <row r="44" spans="1:39" ht="32.25" customHeight="1" x14ac:dyDescent="0.35">
      <c r="A44" s="14"/>
      <c r="B44" s="510" t="s">
        <v>648</v>
      </c>
      <c r="C44" s="511" t="s">
        <v>649</v>
      </c>
      <c r="D44" s="511" t="s">
        <v>641</v>
      </c>
      <c r="E44" s="313" t="s">
        <v>642</v>
      </c>
      <c r="F44" s="313" t="s">
        <v>650</v>
      </c>
      <c r="G44" s="555" t="s">
        <v>598</v>
      </c>
      <c r="H44" s="511" t="s">
        <v>84</v>
      </c>
      <c r="I44" s="511" t="s">
        <v>599</v>
      </c>
      <c r="J44" s="186" t="s">
        <v>644</v>
      </c>
      <c r="K44" s="552" t="s">
        <v>651</v>
      </c>
      <c r="L44" s="514" t="s">
        <v>646</v>
      </c>
      <c r="M44" s="552">
        <v>50000</v>
      </c>
      <c r="N44" s="511" t="s">
        <v>147</v>
      </c>
      <c r="O44" s="511" t="s">
        <v>89</v>
      </c>
      <c r="P44" s="511" t="s">
        <v>602</v>
      </c>
      <c r="Q44" s="511" t="s">
        <v>91</v>
      </c>
      <c r="R44" s="511" t="s">
        <v>92</v>
      </c>
      <c r="S44" s="511" t="s">
        <v>166</v>
      </c>
      <c r="T44" s="556">
        <f>U44+U47</f>
        <v>832500</v>
      </c>
      <c r="U44" s="325">
        <v>535000</v>
      </c>
      <c r="V44" s="325">
        <v>535000</v>
      </c>
      <c r="W44" s="325">
        <v>0</v>
      </c>
      <c r="X44" s="325">
        <v>0</v>
      </c>
      <c r="Y44" s="325">
        <v>0</v>
      </c>
      <c r="Z44" s="325">
        <v>0</v>
      </c>
      <c r="AA44" s="325">
        <v>0</v>
      </c>
      <c r="AB44" s="325">
        <v>94411.77</v>
      </c>
      <c r="AC44" s="511" t="s">
        <v>95</v>
      </c>
      <c r="AD44" s="511" t="s">
        <v>599</v>
      </c>
      <c r="AE44" s="325">
        <v>535000</v>
      </c>
      <c r="AF44" s="511" t="s">
        <v>599</v>
      </c>
      <c r="AG44" s="511" t="s">
        <v>599</v>
      </c>
      <c r="AH44" s="511" t="s">
        <v>255</v>
      </c>
      <c r="AI44" s="511" t="s">
        <v>562</v>
      </c>
      <c r="AJ44" s="553">
        <v>45635</v>
      </c>
      <c r="AK44" s="518"/>
      <c r="AL44" s="518"/>
      <c r="AM44" s="518"/>
    </row>
    <row r="45" spans="1:39" ht="18.75" customHeight="1" x14ac:dyDescent="0.35">
      <c r="A45" s="14"/>
      <c r="B45" s="519"/>
      <c r="C45" s="322"/>
      <c r="D45" s="322"/>
      <c r="E45" s="314"/>
      <c r="F45" s="314"/>
      <c r="G45" s="557"/>
      <c r="H45" s="322"/>
      <c r="I45" s="322"/>
      <c r="J45" s="188" t="s">
        <v>606</v>
      </c>
      <c r="K45" s="184" t="s">
        <v>607</v>
      </c>
      <c r="L45" s="522" t="s">
        <v>608</v>
      </c>
      <c r="M45" s="184">
        <v>1</v>
      </c>
      <c r="N45" s="322"/>
      <c r="O45" s="322"/>
      <c r="P45" s="322"/>
      <c r="Q45" s="322"/>
      <c r="R45" s="322"/>
      <c r="S45" s="322"/>
      <c r="T45" s="558"/>
      <c r="U45" s="319"/>
      <c r="V45" s="319"/>
      <c r="W45" s="319"/>
      <c r="X45" s="319"/>
      <c r="Y45" s="319"/>
      <c r="Z45" s="319"/>
      <c r="AA45" s="319"/>
      <c r="AB45" s="319"/>
      <c r="AC45" s="322"/>
      <c r="AD45" s="322"/>
      <c r="AE45" s="319"/>
      <c r="AF45" s="322"/>
      <c r="AG45" s="322"/>
      <c r="AH45" s="322"/>
      <c r="AI45" s="322"/>
      <c r="AJ45" s="322"/>
      <c r="AK45" s="518"/>
      <c r="AL45" s="518"/>
      <c r="AM45" s="518"/>
    </row>
    <row r="46" spans="1:39" ht="39.75" customHeight="1" x14ac:dyDescent="0.35">
      <c r="A46" s="14"/>
      <c r="B46" s="519"/>
      <c r="C46" s="322"/>
      <c r="D46" s="322"/>
      <c r="E46" s="314"/>
      <c r="F46" s="317"/>
      <c r="G46" s="557"/>
      <c r="H46" s="323"/>
      <c r="I46" s="323"/>
      <c r="J46" s="188" t="s">
        <v>652</v>
      </c>
      <c r="K46" s="559" t="s">
        <v>653</v>
      </c>
      <c r="L46" s="522" t="s">
        <v>605</v>
      </c>
      <c r="M46" s="559">
        <v>86.57</v>
      </c>
      <c r="N46" s="323"/>
      <c r="O46" s="323"/>
      <c r="P46" s="323"/>
      <c r="Q46" s="323"/>
      <c r="R46" s="323"/>
      <c r="S46" s="323"/>
      <c r="T46" s="558"/>
      <c r="U46" s="320"/>
      <c r="V46" s="320"/>
      <c r="W46" s="320"/>
      <c r="X46" s="320"/>
      <c r="Y46" s="320"/>
      <c r="Z46" s="320"/>
      <c r="AA46" s="320"/>
      <c r="AB46" s="320"/>
      <c r="AC46" s="323"/>
      <c r="AD46" s="323"/>
      <c r="AE46" s="320"/>
      <c r="AF46" s="323"/>
      <c r="AG46" s="323"/>
      <c r="AH46" s="322"/>
      <c r="AI46" s="322"/>
      <c r="AJ46" s="322"/>
      <c r="AK46" s="518"/>
      <c r="AL46" s="518"/>
      <c r="AM46" s="518"/>
    </row>
    <row r="47" spans="1:39" ht="39.75" customHeight="1" x14ac:dyDescent="0.35">
      <c r="A47" s="14"/>
      <c r="B47" s="519"/>
      <c r="C47" s="322"/>
      <c r="D47" s="322"/>
      <c r="E47" s="314"/>
      <c r="F47" s="316" t="s">
        <v>654</v>
      </c>
      <c r="G47" s="316" t="s">
        <v>598</v>
      </c>
      <c r="H47" s="321" t="s">
        <v>84</v>
      </c>
      <c r="I47" s="321" t="s">
        <v>599</v>
      </c>
      <c r="J47" s="188" t="s">
        <v>644</v>
      </c>
      <c r="K47" s="542" t="s">
        <v>645</v>
      </c>
      <c r="L47" s="522" t="s">
        <v>646</v>
      </c>
      <c r="M47" s="542">
        <v>2200</v>
      </c>
      <c r="N47" s="321" t="s">
        <v>147</v>
      </c>
      <c r="O47" s="321" t="s">
        <v>137</v>
      </c>
      <c r="P47" s="321" t="s">
        <v>602</v>
      </c>
      <c r="Q47" s="321" t="s">
        <v>91</v>
      </c>
      <c r="R47" s="321" t="s">
        <v>92</v>
      </c>
      <c r="S47" s="321" t="s">
        <v>166</v>
      </c>
      <c r="T47" s="558"/>
      <c r="U47" s="318">
        <v>297500</v>
      </c>
      <c r="V47" s="318">
        <v>297500</v>
      </c>
      <c r="W47" s="318">
        <v>0</v>
      </c>
      <c r="X47" s="318">
        <v>0</v>
      </c>
      <c r="Y47" s="318">
        <v>0</v>
      </c>
      <c r="Z47" s="318">
        <v>0</v>
      </c>
      <c r="AA47" s="318">
        <v>0</v>
      </c>
      <c r="AB47" s="318">
        <v>52500</v>
      </c>
      <c r="AC47" s="321" t="s">
        <v>95</v>
      </c>
      <c r="AD47" s="321" t="s">
        <v>599</v>
      </c>
      <c r="AE47" s="318">
        <v>297500</v>
      </c>
      <c r="AF47" s="321" t="s">
        <v>599</v>
      </c>
      <c r="AG47" s="321" t="s">
        <v>599</v>
      </c>
      <c r="AH47" s="322"/>
      <c r="AI47" s="322"/>
      <c r="AJ47" s="322"/>
      <c r="AK47" s="518"/>
      <c r="AL47" s="518"/>
      <c r="AM47" s="518"/>
    </row>
    <row r="48" spans="1:39" ht="57.75" customHeight="1" thickBot="1" x14ac:dyDescent="0.4">
      <c r="A48" s="14"/>
      <c r="B48" s="519"/>
      <c r="C48" s="322"/>
      <c r="D48" s="322"/>
      <c r="E48" s="314"/>
      <c r="F48" s="314"/>
      <c r="G48" s="314"/>
      <c r="H48" s="322"/>
      <c r="I48" s="322"/>
      <c r="J48" s="188" t="s">
        <v>606</v>
      </c>
      <c r="K48" s="542" t="s">
        <v>623</v>
      </c>
      <c r="L48" s="184" t="s">
        <v>608</v>
      </c>
      <c r="M48" s="542">
        <v>1</v>
      </c>
      <c r="N48" s="322"/>
      <c r="O48" s="322"/>
      <c r="P48" s="322"/>
      <c r="Q48" s="322"/>
      <c r="R48" s="322"/>
      <c r="S48" s="322"/>
      <c r="T48" s="558"/>
      <c r="U48" s="319"/>
      <c r="V48" s="319"/>
      <c r="W48" s="319"/>
      <c r="X48" s="319"/>
      <c r="Y48" s="319"/>
      <c r="Z48" s="319"/>
      <c r="AA48" s="319"/>
      <c r="AB48" s="319"/>
      <c r="AC48" s="322"/>
      <c r="AD48" s="322"/>
      <c r="AE48" s="319"/>
      <c r="AF48" s="322"/>
      <c r="AG48" s="322"/>
      <c r="AH48" s="527"/>
      <c r="AI48" s="527"/>
      <c r="AJ48" s="527"/>
      <c r="AK48" s="518"/>
      <c r="AL48" s="518"/>
      <c r="AM48" s="518"/>
    </row>
    <row r="49" spans="1:39" ht="90.75" customHeight="1" x14ac:dyDescent="0.35">
      <c r="A49" s="14"/>
      <c r="B49" s="510" t="s">
        <v>655</v>
      </c>
      <c r="C49" s="511" t="s">
        <v>656</v>
      </c>
      <c r="D49" s="514" t="s">
        <v>657</v>
      </c>
      <c r="E49" s="560" t="s">
        <v>642</v>
      </c>
      <c r="F49" s="513" t="s">
        <v>658</v>
      </c>
      <c r="G49" s="513" t="s">
        <v>598</v>
      </c>
      <c r="H49" s="511" t="s">
        <v>84</v>
      </c>
      <c r="I49" s="511" t="s">
        <v>599</v>
      </c>
      <c r="J49" s="186" t="s">
        <v>644</v>
      </c>
      <c r="K49" s="561" t="s">
        <v>651</v>
      </c>
      <c r="L49" s="540" t="s">
        <v>646</v>
      </c>
      <c r="M49" s="561">
        <v>2000</v>
      </c>
      <c r="N49" s="511" t="s">
        <v>147</v>
      </c>
      <c r="O49" s="511" t="s">
        <v>110</v>
      </c>
      <c r="P49" s="511" t="s">
        <v>602</v>
      </c>
      <c r="Q49" s="511" t="s">
        <v>91</v>
      </c>
      <c r="R49" s="511" t="s">
        <v>92</v>
      </c>
      <c r="S49" s="511" t="s">
        <v>166</v>
      </c>
      <c r="T49" s="548">
        <f>U49+U50</f>
        <v>2970040.64</v>
      </c>
      <c r="U49" s="562">
        <v>255000</v>
      </c>
      <c r="V49" s="562">
        <v>255000</v>
      </c>
      <c r="W49" s="562">
        <v>0</v>
      </c>
      <c r="X49" s="562">
        <v>0</v>
      </c>
      <c r="Y49" s="562">
        <v>0</v>
      </c>
      <c r="Z49" s="562">
        <v>0</v>
      </c>
      <c r="AA49" s="562">
        <v>0</v>
      </c>
      <c r="AB49" s="562">
        <v>45000</v>
      </c>
      <c r="AC49" s="511" t="s">
        <v>95</v>
      </c>
      <c r="AD49" s="562" t="s">
        <v>599</v>
      </c>
      <c r="AE49" s="562">
        <v>255000</v>
      </c>
      <c r="AF49" s="562" t="s">
        <v>599</v>
      </c>
      <c r="AG49" s="562" t="s">
        <v>599</v>
      </c>
      <c r="AH49" s="511" t="s">
        <v>562</v>
      </c>
      <c r="AI49" s="511" t="s">
        <v>563</v>
      </c>
      <c r="AJ49" s="541"/>
      <c r="AK49" s="554"/>
      <c r="AL49" s="554"/>
      <c r="AM49" s="554"/>
    </row>
    <row r="50" spans="1:39" ht="39.75" customHeight="1" x14ac:dyDescent="0.35">
      <c r="A50" s="14"/>
      <c r="B50" s="519"/>
      <c r="C50" s="322"/>
      <c r="D50" s="321" t="s">
        <v>659</v>
      </c>
      <c r="E50" s="316" t="s">
        <v>630</v>
      </c>
      <c r="F50" s="314" t="s">
        <v>660</v>
      </c>
      <c r="G50" s="314" t="s">
        <v>598</v>
      </c>
      <c r="H50" s="322"/>
      <c r="I50" s="322"/>
      <c r="J50" s="188" t="s">
        <v>600</v>
      </c>
      <c r="K50" s="559" t="s">
        <v>601</v>
      </c>
      <c r="L50" s="184" t="s">
        <v>401</v>
      </c>
      <c r="M50" s="559">
        <v>0.28000000000000003</v>
      </c>
      <c r="N50" s="322"/>
      <c r="O50" s="322"/>
      <c r="P50" s="322"/>
      <c r="Q50" s="322"/>
      <c r="R50" s="322"/>
      <c r="S50" s="322"/>
      <c r="T50" s="544"/>
      <c r="U50" s="318">
        <f>V50</f>
        <v>2715040.64</v>
      </c>
      <c r="V50" s="318">
        <v>2715040.64</v>
      </c>
      <c r="W50" s="318">
        <v>0</v>
      </c>
      <c r="X50" s="318">
        <v>0</v>
      </c>
      <c r="Y50" s="318">
        <v>0</v>
      </c>
      <c r="Z50" s="318">
        <v>0</v>
      </c>
      <c r="AA50" s="318">
        <v>0</v>
      </c>
      <c r="AB50" s="318">
        <v>479124.82</v>
      </c>
      <c r="AC50" s="322"/>
      <c r="AD50" s="319" t="s">
        <v>599</v>
      </c>
      <c r="AE50" s="318">
        <f>V50</f>
        <v>2715040.64</v>
      </c>
      <c r="AF50" s="319" t="s">
        <v>599</v>
      </c>
      <c r="AG50" s="319" t="s">
        <v>599</v>
      </c>
      <c r="AH50" s="322"/>
      <c r="AI50" s="322"/>
      <c r="AJ50" s="525"/>
      <c r="AK50" s="518"/>
      <c r="AL50" s="518"/>
      <c r="AM50" s="518"/>
    </row>
    <row r="51" spans="1:39" ht="32.25" customHeight="1" x14ac:dyDescent="0.35">
      <c r="A51" s="14"/>
      <c r="B51" s="519"/>
      <c r="C51" s="322"/>
      <c r="D51" s="322"/>
      <c r="E51" s="314"/>
      <c r="F51" s="314"/>
      <c r="G51" s="314"/>
      <c r="H51" s="322"/>
      <c r="I51" s="322"/>
      <c r="J51" s="188" t="s">
        <v>614</v>
      </c>
      <c r="K51" s="175" t="s">
        <v>627</v>
      </c>
      <c r="L51" s="184" t="s">
        <v>98</v>
      </c>
      <c r="M51" s="175">
        <v>600</v>
      </c>
      <c r="N51" s="322"/>
      <c r="O51" s="322"/>
      <c r="P51" s="322"/>
      <c r="Q51" s="322"/>
      <c r="R51" s="322"/>
      <c r="S51" s="322"/>
      <c r="T51" s="544"/>
      <c r="U51" s="319"/>
      <c r="V51" s="319"/>
      <c r="W51" s="319"/>
      <c r="X51" s="319"/>
      <c r="Y51" s="319"/>
      <c r="Z51" s="319"/>
      <c r="AA51" s="319"/>
      <c r="AB51" s="319"/>
      <c r="AC51" s="322"/>
      <c r="AD51" s="319"/>
      <c r="AE51" s="319"/>
      <c r="AF51" s="319"/>
      <c r="AG51" s="319"/>
      <c r="AH51" s="322"/>
      <c r="AI51" s="322"/>
      <c r="AJ51" s="525"/>
      <c r="AK51" s="518"/>
      <c r="AL51" s="518"/>
      <c r="AM51" s="518"/>
    </row>
    <row r="52" spans="1:39" ht="22.5" customHeight="1" x14ac:dyDescent="0.35">
      <c r="A52" s="14"/>
      <c r="B52" s="519"/>
      <c r="C52" s="322"/>
      <c r="D52" s="322"/>
      <c r="E52" s="314"/>
      <c r="F52" s="314"/>
      <c r="G52" s="314"/>
      <c r="H52" s="322"/>
      <c r="I52" s="322"/>
      <c r="J52" s="188" t="s">
        <v>603</v>
      </c>
      <c r="K52" s="175" t="s">
        <v>616</v>
      </c>
      <c r="L52" s="184" t="s">
        <v>605</v>
      </c>
      <c r="M52" s="175">
        <v>2800</v>
      </c>
      <c r="N52" s="322"/>
      <c r="O52" s="322"/>
      <c r="P52" s="322"/>
      <c r="Q52" s="322"/>
      <c r="R52" s="322"/>
      <c r="S52" s="322"/>
      <c r="T52" s="544"/>
      <c r="U52" s="319"/>
      <c r="V52" s="319"/>
      <c r="W52" s="319"/>
      <c r="X52" s="319"/>
      <c r="Y52" s="319"/>
      <c r="Z52" s="319"/>
      <c r="AA52" s="319"/>
      <c r="AB52" s="319"/>
      <c r="AC52" s="322"/>
      <c r="AD52" s="319"/>
      <c r="AE52" s="319"/>
      <c r="AF52" s="319"/>
      <c r="AG52" s="319"/>
      <c r="AH52" s="322"/>
      <c r="AI52" s="322"/>
      <c r="AJ52" s="525"/>
      <c r="AK52" s="518"/>
      <c r="AL52" s="518"/>
      <c r="AM52" s="518"/>
    </row>
    <row r="53" spans="1:39" ht="32.25" customHeight="1" x14ac:dyDescent="0.35">
      <c r="A53" s="14"/>
      <c r="B53" s="519"/>
      <c r="C53" s="322"/>
      <c r="D53" s="322"/>
      <c r="E53" s="314"/>
      <c r="F53" s="314"/>
      <c r="G53" s="314"/>
      <c r="H53" s="322"/>
      <c r="I53" s="322"/>
      <c r="J53" s="188" t="s">
        <v>617</v>
      </c>
      <c r="K53" s="542" t="s">
        <v>618</v>
      </c>
      <c r="L53" s="184" t="s">
        <v>619</v>
      </c>
      <c r="M53" s="542">
        <v>2</v>
      </c>
      <c r="N53" s="322"/>
      <c r="O53" s="322"/>
      <c r="P53" s="322"/>
      <c r="Q53" s="322"/>
      <c r="R53" s="322"/>
      <c r="S53" s="322"/>
      <c r="T53" s="544"/>
      <c r="U53" s="319"/>
      <c r="V53" s="319"/>
      <c r="W53" s="319"/>
      <c r="X53" s="319"/>
      <c r="Y53" s="319"/>
      <c r="Z53" s="319"/>
      <c r="AA53" s="319"/>
      <c r="AB53" s="319"/>
      <c r="AC53" s="322"/>
      <c r="AD53" s="319"/>
      <c r="AE53" s="319"/>
      <c r="AF53" s="319"/>
      <c r="AG53" s="319"/>
      <c r="AH53" s="322"/>
      <c r="AI53" s="322"/>
      <c r="AJ53" s="525"/>
      <c r="AK53" s="518"/>
      <c r="AL53" s="518"/>
      <c r="AM53" s="518"/>
    </row>
    <row r="54" spans="1:39" ht="27.65" customHeight="1" thickBot="1" x14ac:dyDescent="0.4">
      <c r="A54" s="14"/>
      <c r="B54" s="526"/>
      <c r="C54" s="527"/>
      <c r="D54" s="527"/>
      <c r="E54" s="315"/>
      <c r="F54" s="315"/>
      <c r="G54" s="315"/>
      <c r="H54" s="527"/>
      <c r="I54" s="527"/>
      <c r="J54" s="537" t="s">
        <v>606</v>
      </c>
      <c r="K54" s="176" t="s">
        <v>607</v>
      </c>
      <c r="L54" s="530" t="s">
        <v>608</v>
      </c>
      <c r="M54" s="176">
        <v>1</v>
      </c>
      <c r="N54" s="527"/>
      <c r="O54" s="527"/>
      <c r="P54" s="527"/>
      <c r="Q54" s="527"/>
      <c r="R54" s="527"/>
      <c r="S54" s="527"/>
      <c r="T54" s="551"/>
      <c r="U54" s="324"/>
      <c r="V54" s="324"/>
      <c r="W54" s="324"/>
      <c r="X54" s="324"/>
      <c r="Y54" s="324"/>
      <c r="Z54" s="324"/>
      <c r="AA54" s="324"/>
      <c r="AB54" s="324"/>
      <c r="AC54" s="527"/>
      <c r="AD54" s="324"/>
      <c r="AE54" s="324"/>
      <c r="AF54" s="324"/>
      <c r="AG54" s="324"/>
      <c r="AH54" s="527"/>
      <c r="AI54" s="527"/>
      <c r="AJ54" s="533"/>
      <c r="AK54" s="518"/>
      <c r="AL54" s="518"/>
      <c r="AM54" s="518"/>
    </row>
    <row r="55" spans="1:39" ht="39.75" customHeight="1" x14ac:dyDescent="0.35">
      <c r="A55" s="14"/>
      <c r="B55" s="510" t="s">
        <v>661</v>
      </c>
      <c r="C55" s="511" t="s">
        <v>662</v>
      </c>
      <c r="D55" s="511" t="s">
        <v>641</v>
      </c>
      <c r="E55" s="313" t="s">
        <v>642</v>
      </c>
      <c r="F55" s="313" t="s">
        <v>663</v>
      </c>
      <c r="G55" s="313" t="s">
        <v>664</v>
      </c>
      <c r="H55" s="511" t="s">
        <v>84</v>
      </c>
      <c r="I55" s="511" t="s">
        <v>599</v>
      </c>
      <c r="J55" s="186" t="s">
        <v>644</v>
      </c>
      <c r="K55" s="561" t="s">
        <v>645</v>
      </c>
      <c r="L55" s="514" t="s">
        <v>646</v>
      </c>
      <c r="M55" s="552">
        <v>30000</v>
      </c>
      <c r="N55" s="511" t="s">
        <v>147</v>
      </c>
      <c r="O55" s="511" t="s">
        <v>310</v>
      </c>
      <c r="P55" s="511" t="s">
        <v>602</v>
      </c>
      <c r="Q55" s="511" t="s">
        <v>91</v>
      </c>
      <c r="R55" s="511" t="s">
        <v>92</v>
      </c>
      <c r="S55" s="511" t="s">
        <v>166</v>
      </c>
      <c r="T55" s="556">
        <f>U55+U58+U61+U64+U67+U70+U73+U76</f>
        <v>44172921.969999999</v>
      </c>
      <c r="U55" s="325">
        <f>V55</f>
        <v>4156303.7</v>
      </c>
      <c r="V55" s="325">
        <v>4156303.7</v>
      </c>
      <c r="W55" s="325">
        <v>0</v>
      </c>
      <c r="X55" s="325">
        <v>0</v>
      </c>
      <c r="Y55" s="325">
        <v>0</v>
      </c>
      <c r="Z55" s="325">
        <v>0</v>
      </c>
      <c r="AA55" s="325">
        <v>0</v>
      </c>
      <c r="AB55" s="325">
        <v>733465.36</v>
      </c>
      <c r="AC55" s="511" t="s">
        <v>95</v>
      </c>
      <c r="AD55" s="511" t="s">
        <v>599</v>
      </c>
      <c r="AE55" s="325">
        <f>V55</f>
        <v>4156303.7</v>
      </c>
      <c r="AF55" s="511" t="s">
        <v>599</v>
      </c>
      <c r="AG55" s="511" t="s">
        <v>599</v>
      </c>
      <c r="AH55" s="511" t="s">
        <v>424</v>
      </c>
      <c r="AI55" s="511" t="s">
        <v>425</v>
      </c>
      <c r="AJ55" s="517">
        <v>45565</v>
      </c>
      <c r="AK55" s="554"/>
      <c r="AL55" s="554"/>
      <c r="AM55" s="554"/>
    </row>
    <row r="56" spans="1:39" ht="39.75" customHeight="1" x14ac:dyDescent="0.35">
      <c r="A56" s="14"/>
      <c r="B56" s="519"/>
      <c r="C56" s="322"/>
      <c r="D56" s="322"/>
      <c r="E56" s="314"/>
      <c r="F56" s="314"/>
      <c r="G56" s="314"/>
      <c r="H56" s="322"/>
      <c r="I56" s="322"/>
      <c r="J56" s="188" t="s">
        <v>606</v>
      </c>
      <c r="K56" s="542" t="s">
        <v>623</v>
      </c>
      <c r="L56" s="522" t="s">
        <v>608</v>
      </c>
      <c r="M56" s="542">
        <v>1</v>
      </c>
      <c r="N56" s="322"/>
      <c r="O56" s="322"/>
      <c r="P56" s="322"/>
      <c r="Q56" s="322"/>
      <c r="R56" s="322"/>
      <c r="S56" s="322"/>
      <c r="T56" s="558"/>
      <c r="U56" s="319"/>
      <c r="V56" s="319"/>
      <c r="W56" s="319"/>
      <c r="X56" s="319"/>
      <c r="Y56" s="319"/>
      <c r="Z56" s="319"/>
      <c r="AA56" s="319"/>
      <c r="AB56" s="319"/>
      <c r="AC56" s="322"/>
      <c r="AD56" s="322"/>
      <c r="AE56" s="319"/>
      <c r="AF56" s="322"/>
      <c r="AG56" s="322"/>
      <c r="AH56" s="322"/>
      <c r="AI56" s="322"/>
      <c r="AJ56" s="525"/>
      <c r="AK56" s="554"/>
      <c r="AL56" s="554"/>
      <c r="AM56" s="554"/>
    </row>
    <row r="57" spans="1:39" ht="59.25" customHeight="1" x14ac:dyDescent="0.35">
      <c r="A57" s="14"/>
      <c r="B57" s="519"/>
      <c r="C57" s="322"/>
      <c r="D57" s="322"/>
      <c r="E57" s="314"/>
      <c r="F57" s="317"/>
      <c r="G57" s="317"/>
      <c r="H57" s="323"/>
      <c r="I57" s="323"/>
      <c r="J57" s="188" t="s">
        <v>652</v>
      </c>
      <c r="K57" s="559" t="s">
        <v>653</v>
      </c>
      <c r="L57" s="522" t="s">
        <v>605</v>
      </c>
      <c r="M57" s="559">
        <v>1963.72</v>
      </c>
      <c r="N57" s="323"/>
      <c r="O57" s="323"/>
      <c r="P57" s="323"/>
      <c r="Q57" s="323"/>
      <c r="R57" s="323"/>
      <c r="S57" s="323"/>
      <c r="T57" s="558"/>
      <c r="U57" s="320"/>
      <c r="V57" s="320"/>
      <c r="W57" s="320"/>
      <c r="X57" s="320"/>
      <c r="Y57" s="320"/>
      <c r="Z57" s="320"/>
      <c r="AA57" s="320"/>
      <c r="AB57" s="320"/>
      <c r="AC57" s="323"/>
      <c r="AD57" s="323"/>
      <c r="AE57" s="320"/>
      <c r="AF57" s="323"/>
      <c r="AG57" s="323"/>
      <c r="AH57" s="322"/>
      <c r="AI57" s="322"/>
      <c r="AJ57" s="525"/>
      <c r="AK57" s="554"/>
      <c r="AL57" s="554"/>
      <c r="AM57" s="554"/>
    </row>
    <row r="58" spans="1:39" ht="39.75" customHeight="1" x14ac:dyDescent="0.35">
      <c r="A58" s="14"/>
      <c r="B58" s="519"/>
      <c r="C58" s="322"/>
      <c r="D58" s="322"/>
      <c r="E58" s="314"/>
      <c r="F58" s="316" t="s">
        <v>665</v>
      </c>
      <c r="G58" s="316" t="s">
        <v>664</v>
      </c>
      <c r="H58" s="321" t="s">
        <v>84</v>
      </c>
      <c r="I58" s="321" t="s">
        <v>599</v>
      </c>
      <c r="J58" s="188" t="s">
        <v>644</v>
      </c>
      <c r="K58" s="542" t="s">
        <v>645</v>
      </c>
      <c r="L58" s="522" t="s">
        <v>646</v>
      </c>
      <c r="M58" s="542">
        <v>17325</v>
      </c>
      <c r="N58" s="321" t="s">
        <v>147</v>
      </c>
      <c r="O58" s="321" t="s">
        <v>310</v>
      </c>
      <c r="P58" s="321" t="s">
        <v>602</v>
      </c>
      <c r="Q58" s="321" t="s">
        <v>91</v>
      </c>
      <c r="R58" s="321" t="s">
        <v>92</v>
      </c>
      <c r="S58" s="321" t="s">
        <v>166</v>
      </c>
      <c r="T58" s="558"/>
      <c r="U58" s="318">
        <f>V58</f>
        <v>5704108.9199999999</v>
      </c>
      <c r="V58" s="318">
        <v>5704108.9199999999</v>
      </c>
      <c r="W58" s="318">
        <v>0</v>
      </c>
      <c r="X58" s="318">
        <v>0</v>
      </c>
      <c r="Y58" s="318">
        <v>0</v>
      </c>
      <c r="Z58" s="318">
        <v>0</v>
      </c>
      <c r="AA58" s="318">
        <v>0</v>
      </c>
      <c r="AB58" s="318">
        <v>1006607.46</v>
      </c>
      <c r="AC58" s="321" t="s">
        <v>95</v>
      </c>
      <c r="AD58" s="321" t="s">
        <v>599</v>
      </c>
      <c r="AE58" s="318">
        <f>V58</f>
        <v>5704108.9199999999</v>
      </c>
      <c r="AF58" s="321" t="s">
        <v>599</v>
      </c>
      <c r="AG58" s="321" t="s">
        <v>599</v>
      </c>
      <c r="AH58" s="322"/>
      <c r="AI58" s="322"/>
      <c r="AJ58" s="525"/>
      <c r="AK58" s="554"/>
      <c r="AL58" s="554"/>
      <c r="AM58" s="554"/>
    </row>
    <row r="59" spans="1:39" ht="39.75" customHeight="1" x14ac:dyDescent="0.35">
      <c r="A59" s="14"/>
      <c r="B59" s="519"/>
      <c r="C59" s="322"/>
      <c r="D59" s="322"/>
      <c r="E59" s="314"/>
      <c r="F59" s="314"/>
      <c r="G59" s="314"/>
      <c r="H59" s="322"/>
      <c r="I59" s="322"/>
      <c r="J59" s="188" t="s">
        <v>606</v>
      </c>
      <c r="K59" s="542" t="s">
        <v>623</v>
      </c>
      <c r="L59" s="522" t="s">
        <v>608</v>
      </c>
      <c r="M59" s="542">
        <v>1</v>
      </c>
      <c r="N59" s="322"/>
      <c r="O59" s="322"/>
      <c r="P59" s="322"/>
      <c r="Q59" s="322"/>
      <c r="R59" s="322"/>
      <c r="S59" s="322"/>
      <c r="T59" s="558"/>
      <c r="U59" s="319"/>
      <c r="V59" s="319"/>
      <c r="W59" s="319"/>
      <c r="X59" s="319"/>
      <c r="Y59" s="319"/>
      <c r="Z59" s="319"/>
      <c r="AA59" s="319"/>
      <c r="AB59" s="319"/>
      <c r="AC59" s="322"/>
      <c r="AD59" s="322"/>
      <c r="AE59" s="319"/>
      <c r="AF59" s="322"/>
      <c r="AG59" s="322"/>
      <c r="AH59" s="322"/>
      <c r="AI59" s="322"/>
      <c r="AJ59" s="525"/>
      <c r="AK59" s="554"/>
      <c r="AL59" s="554"/>
      <c r="AM59" s="554"/>
    </row>
    <row r="60" spans="1:39" ht="51.75" customHeight="1" x14ac:dyDescent="0.35">
      <c r="A60" s="14"/>
      <c r="B60" s="519"/>
      <c r="C60" s="322"/>
      <c r="D60" s="322"/>
      <c r="E60" s="314"/>
      <c r="F60" s="317"/>
      <c r="G60" s="317"/>
      <c r="H60" s="323"/>
      <c r="I60" s="323"/>
      <c r="J60" s="188" t="s">
        <v>652</v>
      </c>
      <c r="K60" s="559" t="s">
        <v>653</v>
      </c>
      <c r="L60" s="522" t="s">
        <v>605</v>
      </c>
      <c r="M60" s="543">
        <v>2015.73</v>
      </c>
      <c r="N60" s="323"/>
      <c r="O60" s="323"/>
      <c r="P60" s="323"/>
      <c r="Q60" s="323"/>
      <c r="R60" s="323"/>
      <c r="S60" s="323"/>
      <c r="T60" s="558"/>
      <c r="U60" s="320"/>
      <c r="V60" s="320"/>
      <c r="W60" s="320"/>
      <c r="X60" s="320"/>
      <c r="Y60" s="320"/>
      <c r="Z60" s="320"/>
      <c r="AA60" s="320"/>
      <c r="AB60" s="320"/>
      <c r="AC60" s="323"/>
      <c r="AD60" s="323"/>
      <c r="AE60" s="320"/>
      <c r="AF60" s="323"/>
      <c r="AG60" s="323"/>
      <c r="AH60" s="322"/>
      <c r="AI60" s="322"/>
      <c r="AJ60" s="525"/>
      <c r="AK60" s="554"/>
      <c r="AL60" s="554"/>
      <c r="AM60" s="554"/>
    </row>
    <row r="61" spans="1:39" ht="39.75" customHeight="1" x14ac:dyDescent="0.35">
      <c r="A61" s="14"/>
      <c r="B61" s="519"/>
      <c r="C61" s="322"/>
      <c r="D61" s="322"/>
      <c r="E61" s="314"/>
      <c r="F61" s="316" t="s">
        <v>666</v>
      </c>
      <c r="G61" s="316" t="s">
        <v>664</v>
      </c>
      <c r="H61" s="321" t="s">
        <v>84</v>
      </c>
      <c r="I61" s="321" t="s">
        <v>599</v>
      </c>
      <c r="J61" s="188" t="s">
        <v>644</v>
      </c>
      <c r="K61" s="542" t="s">
        <v>645</v>
      </c>
      <c r="L61" s="522" t="s">
        <v>646</v>
      </c>
      <c r="M61" s="542">
        <v>78750</v>
      </c>
      <c r="N61" s="321" t="s">
        <v>147</v>
      </c>
      <c r="O61" s="321" t="s">
        <v>310</v>
      </c>
      <c r="P61" s="321" t="s">
        <v>602</v>
      </c>
      <c r="Q61" s="321" t="s">
        <v>91</v>
      </c>
      <c r="R61" s="321" t="s">
        <v>92</v>
      </c>
      <c r="S61" s="321" t="s">
        <v>166</v>
      </c>
      <c r="T61" s="558"/>
      <c r="U61" s="318">
        <v>12278250</v>
      </c>
      <c r="V61" s="318">
        <v>12278250</v>
      </c>
      <c r="W61" s="318">
        <v>0</v>
      </c>
      <c r="X61" s="318">
        <v>0</v>
      </c>
      <c r="Y61" s="318">
        <v>0</v>
      </c>
      <c r="Z61" s="318">
        <v>0</v>
      </c>
      <c r="AA61" s="318">
        <v>0</v>
      </c>
      <c r="AB61" s="318">
        <v>2193684</v>
      </c>
      <c r="AC61" s="321" t="s">
        <v>95</v>
      </c>
      <c r="AD61" s="321" t="s">
        <v>599</v>
      </c>
      <c r="AE61" s="318">
        <v>12278250</v>
      </c>
      <c r="AF61" s="321" t="s">
        <v>599</v>
      </c>
      <c r="AG61" s="321" t="s">
        <v>599</v>
      </c>
      <c r="AH61" s="322"/>
      <c r="AI61" s="322"/>
      <c r="AJ61" s="525"/>
      <c r="AK61" s="554"/>
      <c r="AL61" s="554"/>
      <c r="AM61" s="554"/>
    </row>
    <row r="62" spans="1:39" ht="39.75" customHeight="1" x14ac:dyDescent="0.35">
      <c r="A62" s="14"/>
      <c r="B62" s="519"/>
      <c r="C62" s="322"/>
      <c r="D62" s="322"/>
      <c r="E62" s="314"/>
      <c r="F62" s="314"/>
      <c r="G62" s="314"/>
      <c r="H62" s="322"/>
      <c r="I62" s="322"/>
      <c r="J62" s="188" t="s">
        <v>606</v>
      </c>
      <c r="K62" s="542" t="s">
        <v>623</v>
      </c>
      <c r="L62" s="522" t="s">
        <v>608</v>
      </c>
      <c r="M62" s="542">
        <v>1</v>
      </c>
      <c r="N62" s="322"/>
      <c r="O62" s="322"/>
      <c r="P62" s="322"/>
      <c r="Q62" s="322"/>
      <c r="R62" s="322"/>
      <c r="S62" s="322"/>
      <c r="T62" s="558"/>
      <c r="U62" s="319"/>
      <c r="V62" s="319"/>
      <c r="W62" s="319"/>
      <c r="X62" s="319"/>
      <c r="Y62" s="319"/>
      <c r="Z62" s="319"/>
      <c r="AA62" s="319"/>
      <c r="AB62" s="319"/>
      <c r="AC62" s="322"/>
      <c r="AD62" s="322"/>
      <c r="AE62" s="319"/>
      <c r="AF62" s="322"/>
      <c r="AG62" s="322"/>
      <c r="AH62" s="322"/>
      <c r="AI62" s="322"/>
      <c r="AJ62" s="525"/>
      <c r="AK62" s="554"/>
      <c r="AL62" s="554"/>
      <c r="AM62" s="554"/>
    </row>
    <row r="63" spans="1:39" ht="54.75" customHeight="1" x14ac:dyDescent="0.35">
      <c r="A63" s="14"/>
      <c r="B63" s="519"/>
      <c r="C63" s="322"/>
      <c r="D63" s="322"/>
      <c r="E63" s="314"/>
      <c r="F63" s="317"/>
      <c r="G63" s="317"/>
      <c r="H63" s="323"/>
      <c r="I63" s="323"/>
      <c r="J63" s="188" t="s">
        <v>652</v>
      </c>
      <c r="K63" s="559" t="s">
        <v>653</v>
      </c>
      <c r="L63" s="522" t="s">
        <v>605</v>
      </c>
      <c r="M63" s="542">
        <v>7000</v>
      </c>
      <c r="N63" s="323"/>
      <c r="O63" s="323"/>
      <c r="P63" s="323"/>
      <c r="Q63" s="323"/>
      <c r="R63" s="323"/>
      <c r="S63" s="323"/>
      <c r="T63" s="558"/>
      <c r="U63" s="320"/>
      <c r="V63" s="320"/>
      <c r="W63" s="320"/>
      <c r="X63" s="320"/>
      <c r="Y63" s="320"/>
      <c r="Z63" s="320"/>
      <c r="AA63" s="320"/>
      <c r="AB63" s="320"/>
      <c r="AC63" s="323"/>
      <c r="AD63" s="323"/>
      <c r="AE63" s="320"/>
      <c r="AF63" s="323"/>
      <c r="AG63" s="323"/>
      <c r="AH63" s="322"/>
      <c r="AI63" s="322"/>
      <c r="AJ63" s="525"/>
      <c r="AK63" s="554"/>
      <c r="AL63" s="554"/>
      <c r="AM63" s="554"/>
    </row>
    <row r="64" spans="1:39" ht="39.75" customHeight="1" x14ac:dyDescent="0.35">
      <c r="A64" s="14"/>
      <c r="B64" s="519"/>
      <c r="C64" s="322"/>
      <c r="D64" s="322"/>
      <c r="E64" s="314"/>
      <c r="F64" s="316" t="s">
        <v>667</v>
      </c>
      <c r="G64" s="316" t="s">
        <v>664</v>
      </c>
      <c r="H64" s="321" t="s">
        <v>84</v>
      </c>
      <c r="I64" s="321" t="s">
        <v>599</v>
      </c>
      <c r="J64" s="188" t="s">
        <v>644</v>
      </c>
      <c r="K64" s="542" t="s">
        <v>645</v>
      </c>
      <c r="L64" s="522" t="s">
        <v>646</v>
      </c>
      <c r="M64" s="542">
        <v>52500</v>
      </c>
      <c r="N64" s="321" t="s">
        <v>147</v>
      </c>
      <c r="O64" s="321" t="s">
        <v>310</v>
      </c>
      <c r="P64" s="321" t="s">
        <v>602</v>
      </c>
      <c r="Q64" s="321" t="s">
        <v>91</v>
      </c>
      <c r="R64" s="321" t="s">
        <v>92</v>
      </c>
      <c r="S64" s="321" t="s">
        <v>166</v>
      </c>
      <c r="T64" s="558"/>
      <c r="U64" s="318">
        <v>6394664.4900000002</v>
      </c>
      <c r="V64" s="318">
        <v>6394664.4900000002</v>
      </c>
      <c r="W64" s="318">
        <v>0</v>
      </c>
      <c r="X64" s="318">
        <v>0</v>
      </c>
      <c r="Y64" s="318">
        <v>0</v>
      </c>
      <c r="Z64" s="318">
        <v>0</v>
      </c>
      <c r="AA64" s="318">
        <v>0</v>
      </c>
      <c r="AB64" s="318">
        <v>1414640.83</v>
      </c>
      <c r="AC64" s="321" t="s">
        <v>95</v>
      </c>
      <c r="AD64" s="321" t="s">
        <v>599</v>
      </c>
      <c r="AE64" s="318">
        <v>6394664.4900000002</v>
      </c>
      <c r="AF64" s="321" t="s">
        <v>599</v>
      </c>
      <c r="AG64" s="321" t="s">
        <v>599</v>
      </c>
      <c r="AH64" s="322"/>
      <c r="AI64" s="322"/>
      <c r="AJ64" s="525"/>
      <c r="AK64" s="554"/>
      <c r="AL64" s="554"/>
      <c r="AM64" s="554"/>
    </row>
    <row r="65" spans="1:39" ht="39.75" customHeight="1" x14ac:dyDescent="0.35">
      <c r="A65" s="14"/>
      <c r="B65" s="519"/>
      <c r="C65" s="322"/>
      <c r="D65" s="322"/>
      <c r="E65" s="314"/>
      <c r="F65" s="314"/>
      <c r="G65" s="314"/>
      <c r="H65" s="322"/>
      <c r="I65" s="322"/>
      <c r="J65" s="188" t="s">
        <v>606</v>
      </c>
      <c r="K65" s="542" t="s">
        <v>623</v>
      </c>
      <c r="L65" s="522" t="s">
        <v>608</v>
      </c>
      <c r="M65" s="542">
        <v>1</v>
      </c>
      <c r="N65" s="322"/>
      <c r="O65" s="322"/>
      <c r="P65" s="322"/>
      <c r="Q65" s="322"/>
      <c r="R65" s="322"/>
      <c r="S65" s="322"/>
      <c r="T65" s="558"/>
      <c r="U65" s="319"/>
      <c r="V65" s="319"/>
      <c r="W65" s="319"/>
      <c r="X65" s="319"/>
      <c r="Y65" s="319"/>
      <c r="Z65" s="319"/>
      <c r="AA65" s="319"/>
      <c r="AB65" s="319"/>
      <c r="AC65" s="322"/>
      <c r="AD65" s="322"/>
      <c r="AE65" s="319"/>
      <c r="AF65" s="322"/>
      <c r="AG65" s="322"/>
      <c r="AH65" s="322"/>
      <c r="AI65" s="322"/>
      <c r="AJ65" s="525"/>
      <c r="AK65" s="554"/>
      <c r="AL65" s="554"/>
      <c r="AM65" s="554"/>
    </row>
    <row r="66" spans="1:39" ht="60" customHeight="1" x14ac:dyDescent="0.35">
      <c r="A66" s="14"/>
      <c r="B66" s="519"/>
      <c r="C66" s="322"/>
      <c r="D66" s="322"/>
      <c r="E66" s="314"/>
      <c r="F66" s="317"/>
      <c r="G66" s="317"/>
      <c r="H66" s="323"/>
      <c r="I66" s="323"/>
      <c r="J66" s="188" t="s">
        <v>652</v>
      </c>
      <c r="K66" s="559" t="s">
        <v>653</v>
      </c>
      <c r="L66" s="522" t="s">
        <v>605</v>
      </c>
      <c r="M66" s="543">
        <v>2958.97</v>
      </c>
      <c r="N66" s="323"/>
      <c r="O66" s="323"/>
      <c r="P66" s="323"/>
      <c r="Q66" s="323"/>
      <c r="R66" s="323"/>
      <c r="S66" s="323"/>
      <c r="T66" s="558"/>
      <c r="U66" s="320"/>
      <c r="V66" s="320"/>
      <c r="W66" s="320"/>
      <c r="X66" s="320"/>
      <c r="Y66" s="320"/>
      <c r="Z66" s="320"/>
      <c r="AA66" s="320"/>
      <c r="AB66" s="320"/>
      <c r="AC66" s="323"/>
      <c r="AD66" s="323"/>
      <c r="AE66" s="320"/>
      <c r="AF66" s="323"/>
      <c r="AG66" s="323"/>
      <c r="AH66" s="322"/>
      <c r="AI66" s="322"/>
      <c r="AJ66" s="525"/>
      <c r="AK66" s="554"/>
      <c r="AL66" s="554"/>
      <c r="AM66" s="554"/>
    </row>
    <row r="67" spans="1:39" ht="28.5" customHeight="1" x14ac:dyDescent="0.35">
      <c r="A67" s="14"/>
      <c r="B67" s="519"/>
      <c r="C67" s="322"/>
      <c r="D67" s="322"/>
      <c r="E67" s="314"/>
      <c r="F67" s="316" t="s">
        <v>668</v>
      </c>
      <c r="G67" s="316" t="s">
        <v>664</v>
      </c>
      <c r="H67" s="321" t="s">
        <v>84</v>
      </c>
      <c r="I67" s="321" t="s">
        <v>599</v>
      </c>
      <c r="J67" s="188" t="s">
        <v>644</v>
      </c>
      <c r="K67" s="542" t="s">
        <v>645</v>
      </c>
      <c r="L67" s="522" t="s">
        <v>646</v>
      </c>
      <c r="M67" s="542">
        <v>58125</v>
      </c>
      <c r="N67" s="321" t="s">
        <v>147</v>
      </c>
      <c r="O67" s="321" t="s">
        <v>310</v>
      </c>
      <c r="P67" s="321" t="s">
        <v>602</v>
      </c>
      <c r="Q67" s="321" t="s">
        <v>91</v>
      </c>
      <c r="R67" s="321" t="s">
        <v>92</v>
      </c>
      <c r="S67" s="321" t="s">
        <v>166</v>
      </c>
      <c r="T67" s="558"/>
      <c r="U67" s="318">
        <v>10914000</v>
      </c>
      <c r="V67" s="318">
        <v>10914000</v>
      </c>
      <c r="W67" s="318">
        <v>0</v>
      </c>
      <c r="X67" s="318">
        <v>0</v>
      </c>
      <c r="Y67" s="318">
        <v>0</v>
      </c>
      <c r="Z67" s="318">
        <v>0</v>
      </c>
      <c r="AA67" s="318">
        <v>0</v>
      </c>
      <c r="AB67" s="318">
        <v>1926000</v>
      </c>
      <c r="AC67" s="321" t="s">
        <v>95</v>
      </c>
      <c r="AD67" s="321" t="s">
        <v>599</v>
      </c>
      <c r="AE67" s="318">
        <v>10914000</v>
      </c>
      <c r="AF67" s="321" t="s">
        <v>599</v>
      </c>
      <c r="AG67" s="321" t="s">
        <v>599</v>
      </c>
      <c r="AH67" s="322"/>
      <c r="AI67" s="322"/>
      <c r="AJ67" s="525"/>
      <c r="AK67" s="554"/>
      <c r="AL67" s="554"/>
      <c r="AM67" s="554"/>
    </row>
    <row r="68" spans="1:39" ht="16.5" customHeight="1" x14ac:dyDescent="0.35">
      <c r="A68" s="14"/>
      <c r="B68" s="519"/>
      <c r="C68" s="322"/>
      <c r="D68" s="322"/>
      <c r="E68" s="314"/>
      <c r="F68" s="314"/>
      <c r="G68" s="314"/>
      <c r="H68" s="322"/>
      <c r="I68" s="322"/>
      <c r="J68" s="188" t="s">
        <v>606</v>
      </c>
      <c r="K68" s="542" t="s">
        <v>623</v>
      </c>
      <c r="L68" s="522" t="s">
        <v>608</v>
      </c>
      <c r="M68" s="542">
        <v>1</v>
      </c>
      <c r="N68" s="322"/>
      <c r="O68" s="322"/>
      <c r="P68" s="322"/>
      <c r="Q68" s="322"/>
      <c r="R68" s="322"/>
      <c r="S68" s="322"/>
      <c r="T68" s="558"/>
      <c r="U68" s="319"/>
      <c r="V68" s="319"/>
      <c r="W68" s="319"/>
      <c r="X68" s="319"/>
      <c r="Y68" s="319"/>
      <c r="Z68" s="319"/>
      <c r="AA68" s="319"/>
      <c r="AB68" s="319"/>
      <c r="AC68" s="322"/>
      <c r="AD68" s="322"/>
      <c r="AE68" s="319"/>
      <c r="AF68" s="322"/>
      <c r="AG68" s="322"/>
      <c r="AH68" s="322"/>
      <c r="AI68" s="322"/>
      <c r="AJ68" s="525"/>
      <c r="AK68" s="554"/>
      <c r="AL68" s="554"/>
      <c r="AM68" s="554"/>
    </row>
    <row r="69" spans="1:39" ht="39.75" customHeight="1" x14ac:dyDescent="0.35">
      <c r="A69" s="14"/>
      <c r="B69" s="519"/>
      <c r="C69" s="322"/>
      <c r="D69" s="322"/>
      <c r="E69" s="314"/>
      <c r="F69" s="314"/>
      <c r="G69" s="314"/>
      <c r="H69" s="322"/>
      <c r="I69" s="322"/>
      <c r="J69" s="188" t="s">
        <v>652</v>
      </c>
      <c r="K69" s="559" t="s">
        <v>653</v>
      </c>
      <c r="L69" s="184" t="s">
        <v>605</v>
      </c>
      <c r="M69" s="542">
        <v>4300</v>
      </c>
      <c r="N69" s="322"/>
      <c r="O69" s="322"/>
      <c r="P69" s="322"/>
      <c r="Q69" s="322"/>
      <c r="R69" s="322"/>
      <c r="S69" s="322"/>
      <c r="T69" s="558"/>
      <c r="U69" s="319"/>
      <c r="V69" s="319"/>
      <c r="W69" s="319"/>
      <c r="X69" s="319"/>
      <c r="Y69" s="319"/>
      <c r="Z69" s="319"/>
      <c r="AA69" s="319"/>
      <c r="AB69" s="319"/>
      <c r="AC69" s="322"/>
      <c r="AD69" s="322"/>
      <c r="AE69" s="319"/>
      <c r="AF69" s="322"/>
      <c r="AG69" s="322"/>
      <c r="AH69" s="322"/>
      <c r="AI69" s="322"/>
      <c r="AJ69" s="525"/>
      <c r="AK69" s="554"/>
      <c r="AL69" s="554"/>
      <c r="AM69" s="554"/>
    </row>
    <row r="70" spans="1:39" ht="39.75" customHeight="1" x14ac:dyDescent="0.35">
      <c r="A70" s="14"/>
      <c r="B70" s="519"/>
      <c r="C70" s="322"/>
      <c r="D70" s="322"/>
      <c r="E70" s="314"/>
      <c r="F70" s="316" t="s">
        <v>669</v>
      </c>
      <c r="G70" s="557" t="s">
        <v>664</v>
      </c>
      <c r="H70" s="549" t="s">
        <v>84</v>
      </c>
      <c r="I70" s="549" t="s">
        <v>599</v>
      </c>
      <c r="J70" s="536" t="s">
        <v>600</v>
      </c>
      <c r="K70" s="173" t="s">
        <v>670</v>
      </c>
      <c r="L70" s="522" t="s">
        <v>401</v>
      </c>
      <c r="M70" s="173">
        <v>2.29</v>
      </c>
      <c r="N70" s="549" t="s">
        <v>147</v>
      </c>
      <c r="O70" s="549" t="s">
        <v>310</v>
      </c>
      <c r="P70" s="549" t="s">
        <v>602</v>
      </c>
      <c r="Q70" s="549" t="s">
        <v>91</v>
      </c>
      <c r="R70" s="549" t="s">
        <v>92</v>
      </c>
      <c r="S70" s="549" t="s">
        <v>166</v>
      </c>
      <c r="T70" s="558"/>
      <c r="U70" s="318">
        <v>2595114.11</v>
      </c>
      <c r="V70" s="318">
        <v>2589555.1800000002</v>
      </c>
      <c r="W70" s="318">
        <v>0</v>
      </c>
      <c r="X70" s="318">
        <v>0</v>
      </c>
      <c r="Y70" s="318">
        <v>0</v>
      </c>
      <c r="Z70" s="318">
        <v>0</v>
      </c>
      <c r="AA70" s="318">
        <v>0</v>
      </c>
      <c r="AB70" s="318">
        <v>456980.33</v>
      </c>
      <c r="AC70" s="318" t="s">
        <v>95</v>
      </c>
      <c r="AD70" s="318" t="s">
        <v>599</v>
      </c>
      <c r="AE70" s="318">
        <v>2595114.11</v>
      </c>
      <c r="AF70" s="318" t="s">
        <v>599</v>
      </c>
      <c r="AG70" s="318" t="s">
        <v>599</v>
      </c>
      <c r="AH70" s="322"/>
      <c r="AI70" s="322"/>
      <c r="AJ70" s="525"/>
      <c r="AK70" s="554"/>
      <c r="AL70" s="554"/>
      <c r="AM70" s="554"/>
    </row>
    <row r="71" spans="1:39" ht="18" customHeight="1" x14ac:dyDescent="0.35">
      <c r="A71" s="14"/>
      <c r="B71" s="519"/>
      <c r="C71" s="322"/>
      <c r="D71" s="322"/>
      <c r="E71" s="314"/>
      <c r="F71" s="314"/>
      <c r="G71" s="557"/>
      <c r="H71" s="549"/>
      <c r="I71" s="549"/>
      <c r="J71" s="536" t="s">
        <v>606</v>
      </c>
      <c r="K71" s="563" t="s">
        <v>607</v>
      </c>
      <c r="L71" s="522" t="s">
        <v>608</v>
      </c>
      <c r="M71" s="563">
        <v>1</v>
      </c>
      <c r="N71" s="549"/>
      <c r="O71" s="549"/>
      <c r="P71" s="549"/>
      <c r="Q71" s="549"/>
      <c r="R71" s="549"/>
      <c r="S71" s="549"/>
      <c r="T71" s="558"/>
      <c r="U71" s="319"/>
      <c r="V71" s="319"/>
      <c r="W71" s="319"/>
      <c r="X71" s="319"/>
      <c r="Y71" s="319"/>
      <c r="Z71" s="319"/>
      <c r="AA71" s="319"/>
      <c r="AB71" s="319"/>
      <c r="AC71" s="319"/>
      <c r="AD71" s="319"/>
      <c r="AE71" s="319"/>
      <c r="AF71" s="319"/>
      <c r="AG71" s="319"/>
      <c r="AH71" s="322"/>
      <c r="AI71" s="322"/>
      <c r="AJ71" s="525"/>
      <c r="AK71" s="554"/>
      <c r="AL71" s="554"/>
      <c r="AM71" s="554"/>
    </row>
    <row r="72" spans="1:39" ht="39.75" customHeight="1" x14ac:dyDescent="0.35">
      <c r="A72" s="14"/>
      <c r="B72" s="519"/>
      <c r="C72" s="322"/>
      <c r="D72" s="322"/>
      <c r="E72" s="314"/>
      <c r="F72" s="317"/>
      <c r="G72" s="557"/>
      <c r="H72" s="549"/>
      <c r="I72" s="549"/>
      <c r="J72" s="536" t="s">
        <v>671</v>
      </c>
      <c r="K72" s="564" t="s">
        <v>672</v>
      </c>
      <c r="L72" s="522" t="s">
        <v>605</v>
      </c>
      <c r="M72" s="564">
        <v>22976.9</v>
      </c>
      <c r="N72" s="549"/>
      <c r="O72" s="549"/>
      <c r="P72" s="549"/>
      <c r="Q72" s="549"/>
      <c r="R72" s="549"/>
      <c r="S72" s="549"/>
      <c r="T72" s="558"/>
      <c r="U72" s="320"/>
      <c r="V72" s="320"/>
      <c r="W72" s="320"/>
      <c r="X72" s="320"/>
      <c r="Y72" s="320"/>
      <c r="Z72" s="320"/>
      <c r="AA72" s="320"/>
      <c r="AB72" s="320"/>
      <c r="AC72" s="320"/>
      <c r="AD72" s="320"/>
      <c r="AE72" s="320"/>
      <c r="AF72" s="320"/>
      <c r="AG72" s="320"/>
      <c r="AH72" s="322"/>
      <c r="AI72" s="322"/>
      <c r="AJ72" s="525"/>
      <c r="AK72" s="554"/>
      <c r="AL72" s="554"/>
      <c r="AM72" s="554"/>
    </row>
    <row r="73" spans="1:39" ht="39.75" customHeight="1" x14ac:dyDescent="0.35">
      <c r="A73" s="14"/>
      <c r="B73" s="519"/>
      <c r="C73" s="322"/>
      <c r="D73" s="322"/>
      <c r="E73" s="314"/>
      <c r="F73" s="316" t="s">
        <v>673</v>
      </c>
      <c r="G73" s="557" t="s">
        <v>664</v>
      </c>
      <c r="H73" s="549" t="s">
        <v>84</v>
      </c>
      <c r="I73" s="549" t="s">
        <v>599</v>
      </c>
      <c r="J73" s="536" t="s">
        <v>600</v>
      </c>
      <c r="K73" s="173" t="s">
        <v>670</v>
      </c>
      <c r="L73" s="522" t="s">
        <v>401</v>
      </c>
      <c r="M73" s="565">
        <v>2.6</v>
      </c>
      <c r="N73" s="549" t="s">
        <v>147</v>
      </c>
      <c r="O73" s="549" t="s">
        <v>310</v>
      </c>
      <c r="P73" s="549" t="s">
        <v>602</v>
      </c>
      <c r="Q73" s="549" t="s">
        <v>91</v>
      </c>
      <c r="R73" s="549" t="s">
        <v>92</v>
      </c>
      <c r="S73" s="549" t="s">
        <v>166</v>
      </c>
      <c r="T73" s="558"/>
      <c r="U73" s="318">
        <v>1316112.8999999999</v>
      </c>
      <c r="V73" s="318">
        <v>1524579.42</v>
      </c>
      <c r="W73" s="318">
        <v>0</v>
      </c>
      <c r="X73" s="318">
        <v>0</v>
      </c>
      <c r="Y73" s="318">
        <v>0</v>
      </c>
      <c r="Z73" s="318">
        <v>0</v>
      </c>
      <c r="AA73" s="318">
        <v>0</v>
      </c>
      <c r="AB73" s="318">
        <v>269043.43</v>
      </c>
      <c r="AC73" s="318" t="s">
        <v>95</v>
      </c>
      <c r="AD73" s="318" t="s">
        <v>599</v>
      </c>
      <c r="AE73" s="318">
        <v>1316112.8999999999</v>
      </c>
      <c r="AF73" s="318" t="s">
        <v>599</v>
      </c>
      <c r="AG73" s="318" t="s">
        <v>599</v>
      </c>
      <c r="AH73" s="322"/>
      <c r="AI73" s="322"/>
      <c r="AJ73" s="525"/>
      <c r="AK73" s="554"/>
      <c r="AL73" s="554"/>
      <c r="AM73" s="554"/>
    </row>
    <row r="74" spans="1:39" ht="24.75" customHeight="1" x14ac:dyDescent="0.35">
      <c r="A74" s="14"/>
      <c r="B74" s="519"/>
      <c r="C74" s="322"/>
      <c r="D74" s="322"/>
      <c r="E74" s="314"/>
      <c r="F74" s="314"/>
      <c r="G74" s="557"/>
      <c r="H74" s="549"/>
      <c r="I74" s="549"/>
      <c r="J74" s="536" t="s">
        <v>606</v>
      </c>
      <c r="K74" s="563" t="s">
        <v>607</v>
      </c>
      <c r="L74" s="522" t="s">
        <v>608</v>
      </c>
      <c r="M74" s="542">
        <v>1</v>
      </c>
      <c r="N74" s="549"/>
      <c r="O74" s="549"/>
      <c r="P74" s="549"/>
      <c r="Q74" s="549"/>
      <c r="R74" s="549"/>
      <c r="S74" s="549"/>
      <c r="T74" s="558"/>
      <c r="U74" s="319"/>
      <c r="V74" s="319"/>
      <c r="W74" s="319"/>
      <c r="X74" s="319"/>
      <c r="Y74" s="319"/>
      <c r="Z74" s="319"/>
      <c r="AA74" s="319"/>
      <c r="AB74" s="319"/>
      <c r="AC74" s="319"/>
      <c r="AD74" s="319"/>
      <c r="AE74" s="319"/>
      <c r="AF74" s="319"/>
      <c r="AG74" s="319"/>
      <c r="AH74" s="322"/>
      <c r="AI74" s="322"/>
      <c r="AJ74" s="525"/>
      <c r="AK74" s="554"/>
      <c r="AL74" s="554"/>
      <c r="AM74" s="554"/>
    </row>
    <row r="75" spans="1:39" ht="33" customHeight="1" x14ac:dyDescent="0.35">
      <c r="A75" s="14"/>
      <c r="B75" s="519"/>
      <c r="C75" s="322"/>
      <c r="D75" s="322"/>
      <c r="E75" s="314"/>
      <c r="F75" s="317"/>
      <c r="G75" s="557"/>
      <c r="H75" s="549"/>
      <c r="I75" s="549"/>
      <c r="J75" s="536" t="s">
        <v>671</v>
      </c>
      <c r="K75" s="564" t="s">
        <v>672</v>
      </c>
      <c r="L75" s="522" t="s">
        <v>605</v>
      </c>
      <c r="M75" s="542">
        <v>26019</v>
      </c>
      <c r="N75" s="549"/>
      <c r="O75" s="549"/>
      <c r="P75" s="549"/>
      <c r="Q75" s="549"/>
      <c r="R75" s="549"/>
      <c r="S75" s="549"/>
      <c r="T75" s="558"/>
      <c r="U75" s="320"/>
      <c r="V75" s="320"/>
      <c r="W75" s="320"/>
      <c r="X75" s="320"/>
      <c r="Y75" s="320"/>
      <c r="Z75" s="320"/>
      <c r="AA75" s="320"/>
      <c r="AB75" s="320"/>
      <c r="AC75" s="320"/>
      <c r="AD75" s="320"/>
      <c r="AE75" s="320"/>
      <c r="AF75" s="320"/>
      <c r="AG75" s="320"/>
      <c r="AH75" s="322"/>
      <c r="AI75" s="322"/>
      <c r="AJ75" s="525"/>
      <c r="AK75" s="554"/>
      <c r="AL75" s="554"/>
      <c r="AM75" s="554"/>
    </row>
    <row r="76" spans="1:39" ht="39.75" customHeight="1" x14ac:dyDescent="0.35">
      <c r="A76" s="14"/>
      <c r="B76" s="519"/>
      <c r="C76" s="322"/>
      <c r="D76" s="322"/>
      <c r="E76" s="314"/>
      <c r="F76" s="316" t="s">
        <v>674</v>
      </c>
      <c r="G76" s="557" t="s">
        <v>664</v>
      </c>
      <c r="H76" s="549" t="s">
        <v>84</v>
      </c>
      <c r="I76" s="549" t="s">
        <v>599</v>
      </c>
      <c r="J76" s="536" t="s">
        <v>600</v>
      </c>
      <c r="K76" s="173" t="s">
        <v>670</v>
      </c>
      <c r="L76" s="522" t="s">
        <v>401</v>
      </c>
      <c r="M76" s="566">
        <v>3.1</v>
      </c>
      <c r="N76" s="549" t="s">
        <v>147</v>
      </c>
      <c r="O76" s="549" t="s">
        <v>310</v>
      </c>
      <c r="P76" s="549" t="s">
        <v>602</v>
      </c>
      <c r="Q76" s="549" t="s">
        <v>91</v>
      </c>
      <c r="R76" s="549" t="s">
        <v>92</v>
      </c>
      <c r="S76" s="549" t="s">
        <v>166</v>
      </c>
      <c r="T76" s="558"/>
      <c r="U76" s="318">
        <v>814367.85</v>
      </c>
      <c r="V76" s="318">
        <v>803047.33</v>
      </c>
      <c r="W76" s="318">
        <v>0</v>
      </c>
      <c r="X76" s="318">
        <v>0</v>
      </c>
      <c r="Y76" s="318">
        <v>0</v>
      </c>
      <c r="Z76" s="318">
        <v>0</v>
      </c>
      <c r="AA76" s="318">
        <v>0</v>
      </c>
      <c r="AB76" s="318">
        <v>141714.23999999999</v>
      </c>
      <c r="AC76" s="318" t="s">
        <v>95</v>
      </c>
      <c r="AD76" s="318" t="s">
        <v>599</v>
      </c>
      <c r="AE76" s="318">
        <v>814367.85</v>
      </c>
      <c r="AF76" s="318" t="s">
        <v>599</v>
      </c>
      <c r="AG76" s="318" t="s">
        <v>599</v>
      </c>
      <c r="AH76" s="322"/>
      <c r="AI76" s="322"/>
      <c r="AJ76" s="525"/>
      <c r="AK76" s="554"/>
      <c r="AL76" s="554"/>
      <c r="AM76" s="554"/>
    </row>
    <row r="77" spans="1:39" ht="23.25" customHeight="1" x14ac:dyDescent="0.35">
      <c r="A77" s="14"/>
      <c r="B77" s="519"/>
      <c r="C77" s="322"/>
      <c r="D77" s="322"/>
      <c r="E77" s="314"/>
      <c r="F77" s="314"/>
      <c r="G77" s="557"/>
      <c r="H77" s="549"/>
      <c r="I77" s="549"/>
      <c r="J77" s="536" t="s">
        <v>606</v>
      </c>
      <c r="K77" s="563" t="s">
        <v>607</v>
      </c>
      <c r="L77" s="522" t="s">
        <v>608</v>
      </c>
      <c r="M77" s="542">
        <v>1</v>
      </c>
      <c r="N77" s="549"/>
      <c r="O77" s="549"/>
      <c r="P77" s="549"/>
      <c r="Q77" s="549"/>
      <c r="R77" s="549"/>
      <c r="S77" s="549"/>
      <c r="T77" s="558"/>
      <c r="U77" s="319"/>
      <c r="V77" s="319"/>
      <c r="W77" s="319"/>
      <c r="X77" s="319"/>
      <c r="Y77" s="319"/>
      <c r="Z77" s="319"/>
      <c r="AA77" s="319"/>
      <c r="AB77" s="319"/>
      <c r="AC77" s="319"/>
      <c r="AD77" s="319"/>
      <c r="AE77" s="319"/>
      <c r="AF77" s="319"/>
      <c r="AG77" s="319"/>
      <c r="AH77" s="322"/>
      <c r="AI77" s="322"/>
      <c r="AJ77" s="525"/>
      <c r="AK77" s="554"/>
      <c r="AL77" s="554"/>
      <c r="AM77" s="554"/>
    </row>
    <row r="78" spans="1:39" ht="39.75" customHeight="1" thickBot="1" x14ac:dyDescent="0.4">
      <c r="A78" s="14"/>
      <c r="B78" s="526"/>
      <c r="C78" s="527"/>
      <c r="D78" s="527"/>
      <c r="E78" s="315"/>
      <c r="F78" s="315"/>
      <c r="G78" s="567"/>
      <c r="H78" s="550"/>
      <c r="I78" s="550"/>
      <c r="J78" s="537" t="s">
        <v>671</v>
      </c>
      <c r="K78" s="568" t="s">
        <v>672</v>
      </c>
      <c r="L78" s="530" t="s">
        <v>605</v>
      </c>
      <c r="M78" s="176">
        <v>31000</v>
      </c>
      <c r="N78" s="550"/>
      <c r="O78" s="550"/>
      <c r="P78" s="550"/>
      <c r="Q78" s="550"/>
      <c r="R78" s="550"/>
      <c r="S78" s="550"/>
      <c r="T78" s="569"/>
      <c r="U78" s="324"/>
      <c r="V78" s="324"/>
      <c r="W78" s="324"/>
      <c r="X78" s="324"/>
      <c r="Y78" s="324"/>
      <c r="Z78" s="324"/>
      <c r="AA78" s="324"/>
      <c r="AB78" s="324"/>
      <c r="AC78" s="324"/>
      <c r="AD78" s="324"/>
      <c r="AE78" s="324"/>
      <c r="AF78" s="324"/>
      <c r="AG78" s="324"/>
      <c r="AH78" s="527"/>
      <c r="AI78" s="527"/>
      <c r="AJ78" s="533"/>
      <c r="AK78" s="554"/>
      <c r="AL78" s="554"/>
      <c r="AM78" s="554"/>
    </row>
    <row r="79" spans="1:39" ht="39.75" customHeight="1" x14ac:dyDescent="0.35">
      <c r="A79" s="14"/>
      <c r="B79" s="510" t="s">
        <v>675</v>
      </c>
      <c r="C79" s="511" t="s">
        <v>676</v>
      </c>
      <c r="D79" s="511" t="s">
        <v>641</v>
      </c>
      <c r="E79" s="313" t="s">
        <v>642</v>
      </c>
      <c r="F79" s="313" t="s">
        <v>677</v>
      </c>
      <c r="G79" s="555" t="s">
        <v>664</v>
      </c>
      <c r="H79" s="511" t="s">
        <v>84</v>
      </c>
      <c r="I79" s="511" t="s">
        <v>599</v>
      </c>
      <c r="J79" s="186" t="s">
        <v>644</v>
      </c>
      <c r="K79" s="561" t="s">
        <v>645</v>
      </c>
      <c r="L79" s="514" t="s">
        <v>646</v>
      </c>
      <c r="M79" s="561">
        <v>59063</v>
      </c>
      <c r="N79" s="511" t="s">
        <v>147</v>
      </c>
      <c r="O79" s="511" t="s">
        <v>89</v>
      </c>
      <c r="P79" s="511" t="s">
        <v>602</v>
      </c>
      <c r="Q79" s="511" t="s">
        <v>91</v>
      </c>
      <c r="R79" s="511" t="s">
        <v>92</v>
      </c>
      <c r="S79" s="511" t="s">
        <v>166</v>
      </c>
      <c r="T79" s="556">
        <f>U79+U81+U84+U87+U90</f>
        <v>20732755.140000001</v>
      </c>
      <c r="U79" s="325">
        <v>10200000</v>
      </c>
      <c r="V79" s="325">
        <v>10200000</v>
      </c>
      <c r="W79" s="325">
        <v>0</v>
      </c>
      <c r="X79" s="325">
        <v>0</v>
      </c>
      <c r="Y79" s="325">
        <v>0</v>
      </c>
      <c r="Z79" s="325">
        <v>0</v>
      </c>
      <c r="AA79" s="325">
        <v>0</v>
      </c>
      <c r="AB79" s="325">
        <v>1800000</v>
      </c>
      <c r="AC79" s="325" t="s">
        <v>95</v>
      </c>
      <c r="AD79" s="325" t="s">
        <v>599</v>
      </c>
      <c r="AE79" s="325">
        <v>10200000</v>
      </c>
      <c r="AF79" s="325" t="s">
        <v>599</v>
      </c>
      <c r="AG79" s="325" t="s">
        <v>599</v>
      </c>
      <c r="AH79" s="325" t="s">
        <v>255</v>
      </c>
      <c r="AI79" s="325" t="s">
        <v>563</v>
      </c>
      <c r="AJ79" s="517">
        <v>45635</v>
      </c>
      <c r="AK79" s="518"/>
      <c r="AL79" s="518"/>
      <c r="AM79" s="518"/>
    </row>
    <row r="80" spans="1:39" ht="39.75" customHeight="1" x14ac:dyDescent="0.35">
      <c r="A80" s="14"/>
      <c r="B80" s="519"/>
      <c r="C80" s="322"/>
      <c r="D80" s="322"/>
      <c r="E80" s="314"/>
      <c r="F80" s="317"/>
      <c r="G80" s="557"/>
      <c r="H80" s="323"/>
      <c r="I80" s="323"/>
      <c r="J80" s="188" t="s">
        <v>606</v>
      </c>
      <c r="K80" s="542" t="s">
        <v>607</v>
      </c>
      <c r="L80" s="522" t="s">
        <v>608</v>
      </c>
      <c r="M80" s="542">
        <v>1</v>
      </c>
      <c r="N80" s="323"/>
      <c r="O80" s="323"/>
      <c r="P80" s="323"/>
      <c r="Q80" s="323"/>
      <c r="R80" s="323"/>
      <c r="S80" s="323"/>
      <c r="T80" s="558"/>
      <c r="U80" s="320"/>
      <c r="V80" s="320"/>
      <c r="W80" s="320"/>
      <c r="X80" s="320"/>
      <c r="Y80" s="320"/>
      <c r="Z80" s="320"/>
      <c r="AA80" s="320"/>
      <c r="AB80" s="320"/>
      <c r="AC80" s="320"/>
      <c r="AD80" s="320"/>
      <c r="AE80" s="320"/>
      <c r="AF80" s="320"/>
      <c r="AG80" s="320"/>
      <c r="AH80" s="319"/>
      <c r="AI80" s="319"/>
      <c r="AJ80" s="525"/>
      <c r="AK80" s="518"/>
      <c r="AL80" s="518"/>
      <c r="AM80" s="518"/>
    </row>
    <row r="81" spans="1:39" ht="39.75" customHeight="1" x14ac:dyDescent="0.35">
      <c r="A81" s="14"/>
      <c r="B81" s="519"/>
      <c r="C81" s="322"/>
      <c r="D81" s="322"/>
      <c r="E81" s="314"/>
      <c r="F81" s="316" t="s">
        <v>678</v>
      </c>
      <c r="G81" s="316" t="s">
        <v>664</v>
      </c>
      <c r="H81" s="321" t="s">
        <v>84</v>
      </c>
      <c r="I81" s="321" t="s">
        <v>599</v>
      </c>
      <c r="J81" s="188" t="s">
        <v>644</v>
      </c>
      <c r="K81" s="175" t="s">
        <v>645</v>
      </c>
      <c r="L81" s="522" t="s">
        <v>646</v>
      </c>
      <c r="M81" s="175">
        <v>63000</v>
      </c>
      <c r="N81" s="321" t="s">
        <v>147</v>
      </c>
      <c r="O81" s="321" t="s">
        <v>89</v>
      </c>
      <c r="P81" s="321" t="s">
        <v>602</v>
      </c>
      <c r="Q81" s="321" t="s">
        <v>91</v>
      </c>
      <c r="R81" s="321" t="s">
        <v>92</v>
      </c>
      <c r="S81" s="321" t="s">
        <v>166</v>
      </c>
      <c r="T81" s="558"/>
      <c r="U81" s="318">
        <v>4250000</v>
      </c>
      <c r="V81" s="318">
        <v>4250000</v>
      </c>
      <c r="W81" s="318">
        <v>0</v>
      </c>
      <c r="X81" s="318">
        <v>0</v>
      </c>
      <c r="Y81" s="318">
        <v>0</v>
      </c>
      <c r="Z81" s="318">
        <v>0</v>
      </c>
      <c r="AA81" s="318">
        <v>0</v>
      </c>
      <c r="AB81" s="318">
        <v>750000</v>
      </c>
      <c r="AC81" s="321" t="s">
        <v>95</v>
      </c>
      <c r="AD81" s="321" t="s">
        <v>599</v>
      </c>
      <c r="AE81" s="318">
        <v>4250000</v>
      </c>
      <c r="AF81" s="321" t="s">
        <v>599</v>
      </c>
      <c r="AG81" s="321" t="s">
        <v>599</v>
      </c>
      <c r="AH81" s="319"/>
      <c r="AI81" s="319"/>
      <c r="AJ81" s="525"/>
      <c r="AK81" s="518"/>
      <c r="AL81" s="518"/>
      <c r="AM81" s="518"/>
    </row>
    <row r="82" spans="1:39" ht="21" customHeight="1" x14ac:dyDescent="0.35">
      <c r="A82" s="14"/>
      <c r="B82" s="519"/>
      <c r="C82" s="322"/>
      <c r="D82" s="322"/>
      <c r="E82" s="314"/>
      <c r="F82" s="314"/>
      <c r="G82" s="314"/>
      <c r="H82" s="322"/>
      <c r="I82" s="322"/>
      <c r="J82" s="188" t="s">
        <v>606</v>
      </c>
      <c r="K82" s="542" t="s">
        <v>623</v>
      </c>
      <c r="L82" s="522" t="s">
        <v>608</v>
      </c>
      <c r="M82" s="542">
        <v>1</v>
      </c>
      <c r="N82" s="322"/>
      <c r="O82" s="322"/>
      <c r="P82" s="322"/>
      <c r="Q82" s="322"/>
      <c r="R82" s="322"/>
      <c r="S82" s="322"/>
      <c r="T82" s="558"/>
      <c r="U82" s="319"/>
      <c r="V82" s="319"/>
      <c r="W82" s="319"/>
      <c r="X82" s="319"/>
      <c r="Y82" s="319"/>
      <c r="Z82" s="319"/>
      <c r="AA82" s="319"/>
      <c r="AB82" s="319"/>
      <c r="AC82" s="322"/>
      <c r="AD82" s="322"/>
      <c r="AE82" s="319"/>
      <c r="AF82" s="322"/>
      <c r="AG82" s="322"/>
      <c r="AH82" s="319"/>
      <c r="AI82" s="319"/>
      <c r="AJ82" s="525"/>
      <c r="AK82" s="518"/>
      <c r="AL82" s="518"/>
      <c r="AM82" s="518"/>
    </row>
    <row r="83" spans="1:39" ht="54" customHeight="1" x14ac:dyDescent="0.35">
      <c r="A83" s="14"/>
      <c r="B83" s="519"/>
      <c r="C83" s="322"/>
      <c r="D83" s="322"/>
      <c r="E83" s="314"/>
      <c r="F83" s="317"/>
      <c r="G83" s="317"/>
      <c r="H83" s="323"/>
      <c r="I83" s="323"/>
      <c r="J83" s="188" t="s">
        <v>652</v>
      </c>
      <c r="K83" s="175" t="s">
        <v>653</v>
      </c>
      <c r="L83" s="522" t="s">
        <v>605</v>
      </c>
      <c r="M83" s="175">
        <v>2230</v>
      </c>
      <c r="N83" s="323"/>
      <c r="O83" s="323"/>
      <c r="P83" s="323"/>
      <c r="Q83" s="323"/>
      <c r="R83" s="323"/>
      <c r="S83" s="323"/>
      <c r="T83" s="558"/>
      <c r="U83" s="320"/>
      <c r="V83" s="320"/>
      <c r="W83" s="320"/>
      <c r="X83" s="320"/>
      <c r="Y83" s="320"/>
      <c r="Z83" s="320"/>
      <c r="AA83" s="320"/>
      <c r="AB83" s="320"/>
      <c r="AC83" s="323"/>
      <c r="AD83" s="323"/>
      <c r="AE83" s="320"/>
      <c r="AF83" s="323"/>
      <c r="AG83" s="323"/>
      <c r="AH83" s="319"/>
      <c r="AI83" s="319"/>
      <c r="AJ83" s="525"/>
      <c r="AK83" s="518"/>
      <c r="AL83" s="518"/>
      <c r="AM83" s="518"/>
    </row>
    <row r="84" spans="1:39" ht="39.75" customHeight="1" x14ac:dyDescent="0.35">
      <c r="A84" s="14"/>
      <c r="B84" s="519"/>
      <c r="C84" s="322"/>
      <c r="D84" s="322"/>
      <c r="E84" s="314"/>
      <c r="F84" s="316" t="s">
        <v>679</v>
      </c>
      <c r="G84" s="316" t="s">
        <v>664</v>
      </c>
      <c r="H84" s="321" t="s">
        <v>84</v>
      </c>
      <c r="I84" s="321" t="s">
        <v>599</v>
      </c>
      <c r="J84" s="188" t="s">
        <v>600</v>
      </c>
      <c r="K84" s="175" t="s">
        <v>670</v>
      </c>
      <c r="L84" s="522" t="s">
        <v>401</v>
      </c>
      <c r="M84" s="522">
        <v>1.95</v>
      </c>
      <c r="N84" s="321" t="s">
        <v>147</v>
      </c>
      <c r="O84" s="321" t="s">
        <v>89</v>
      </c>
      <c r="P84" s="321" t="s">
        <v>602</v>
      </c>
      <c r="Q84" s="321" t="s">
        <v>91</v>
      </c>
      <c r="R84" s="321" t="s">
        <v>92</v>
      </c>
      <c r="S84" s="321" t="s">
        <v>166</v>
      </c>
      <c r="T84" s="558"/>
      <c r="U84" s="318">
        <v>2550000</v>
      </c>
      <c r="V84" s="318">
        <v>2550000</v>
      </c>
      <c r="W84" s="318">
        <v>0</v>
      </c>
      <c r="X84" s="318">
        <v>0</v>
      </c>
      <c r="Y84" s="318">
        <v>0</v>
      </c>
      <c r="Z84" s="318">
        <v>0</v>
      </c>
      <c r="AA84" s="318">
        <v>0</v>
      </c>
      <c r="AB84" s="318">
        <v>450000</v>
      </c>
      <c r="AC84" s="318" t="s">
        <v>95</v>
      </c>
      <c r="AD84" s="318" t="s">
        <v>599</v>
      </c>
      <c r="AE84" s="318">
        <v>2550000</v>
      </c>
      <c r="AF84" s="318" t="s">
        <v>599</v>
      </c>
      <c r="AG84" s="318" t="s">
        <v>599</v>
      </c>
      <c r="AH84" s="319"/>
      <c r="AI84" s="319"/>
      <c r="AJ84" s="525"/>
      <c r="AK84" s="518"/>
      <c r="AL84" s="518"/>
      <c r="AM84" s="518"/>
    </row>
    <row r="85" spans="1:39" ht="19.5" customHeight="1" x14ac:dyDescent="0.35">
      <c r="A85" s="14"/>
      <c r="B85" s="519"/>
      <c r="C85" s="322"/>
      <c r="D85" s="322"/>
      <c r="E85" s="314"/>
      <c r="F85" s="314"/>
      <c r="G85" s="314"/>
      <c r="H85" s="322"/>
      <c r="I85" s="322"/>
      <c r="J85" s="188" t="s">
        <v>606</v>
      </c>
      <c r="K85" s="542" t="s">
        <v>623</v>
      </c>
      <c r="L85" s="522" t="s">
        <v>608</v>
      </c>
      <c r="M85" s="522">
        <v>1</v>
      </c>
      <c r="N85" s="322"/>
      <c r="O85" s="322"/>
      <c r="P85" s="322"/>
      <c r="Q85" s="322"/>
      <c r="R85" s="322"/>
      <c r="S85" s="322"/>
      <c r="T85" s="558"/>
      <c r="U85" s="319"/>
      <c r="V85" s="319"/>
      <c r="W85" s="319"/>
      <c r="X85" s="319"/>
      <c r="Y85" s="319"/>
      <c r="Z85" s="319"/>
      <c r="AA85" s="319"/>
      <c r="AB85" s="319"/>
      <c r="AC85" s="319"/>
      <c r="AD85" s="319"/>
      <c r="AE85" s="319"/>
      <c r="AF85" s="319"/>
      <c r="AG85" s="319"/>
      <c r="AH85" s="319"/>
      <c r="AI85" s="319"/>
      <c r="AJ85" s="525"/>
      <c r="AK85" s="518"/>
      <c r="AL85" s="518"/>
      <c r="AM85" s="518"/>
    </row>
    <row r="86" spans="1:39" ht="27" customHeight="1" x14ac:dyDescent="0.35">
      <c r="A86" s="14"/>
      <c r="B86" s="519"/>
      <c r="C86" s="322"/>
      <c r="D86" s="322"/>
      <c r="E86" s="314"/>
      <c r="F86" s="317"/>
      <c r="G86" s="317"/>
      <c r="H86" s="323"/>
      <c r="I86" s="323"/>
      <c r="J86" s="188" t="s">
        <v>671</v>
      </c>
      <c r="K86" s="175" t="s">
        <v>672</v>
      </c>
      <c r="L86" s="522" t="s">
        <v>605</v>
      </c>
      <c r="M86" s="522">
        <v>19500</v>
      </c>
      <c r="N86" s="323"/>
      <c r="O86" s="323"/>
      <c r="P86" s="323"/>
      <c r="Q86" s="323"/>
      <c r="R86" s="323"/>
      <c r="S86" s="323"/>
      <c r="T86" s="558"/>
      <c r="U86" s="320"/>
      <c r="V86" s="320"/>
      <c r="W86" s="320"/>
      <c r="X86" s="320"/>
      <c r="Y86" s="320"/>
      <c r="Z86" s="320"/>
      <c r="AA86" s="320"/>
      <c r="AB86" s="320"/>
      <c r="AC86" s="320"/>
      <c r="AD86" s="320"/>
      <c r="AE86" s="320"/>
      <c r="AF86" s="320"/>
      <c r="AG86" s="320"/>
      <c r="AH86" s="319"/>
      <c r="AI86" s="319"/>
      <c r="AJ86" s="525"/>
      <c r="AK86" s="518"/>
      <c r="AL86" s="518"/>
      <c r="AM86" s="518"/>
    </row>
    <row r="87" spans="1:39" ht="39.75" customHeight="1" x14ac:dyDescent="0.35">
      <c r="A87" s="14"/>
      <c r="B87" s="519"/>
      <c r="C87" s="322"/>
      <c r="D87" s="322"/>
      <c r="E87" s="314"/>
      <c r="F87" s="316" t="s">
        <v>681</v>
      </c>
      <c r="G87" s="316" t="s">
        <v>664</v>
      </c>
      <c r="H87" s="321" t="s">
        <v>84</v>
      </c>
      <c r="I87" s="321" t="s">
        <v>599</v>
      </c>
      <c r="J87" s="188" t="s">
        <v>600</v>
      </c>
      <c r="K87" s="175" t="s">
        <v>670</v>
      </c>
      <c r="L87" s="522" t="s">
        <v>401</v>
      </c>
      <c r="M87" s="566">
        <v>3.3</v>
      </c>
      <c r="N87" s="321" t="s">
        <v>147</v>
      </c>
      <c r="O87" s="321" t="s">
        <v>310</v>
      </c>
      <c r="P87" s="321" t="s">
        <v>602</v>
      </c>
      <c r="Q87" s="321" t="s">
        <v>91</v>
      </c>
      <c r="R87" s="321" t="s">
        <v>92</v>
      </c>
      <c r="S87" s="321" t="s">
        <v>166</v>
      </c>
      <c r="T87" s="558"/>
      <c r="U87" s="318">
        <v>1410577.27</v>
      </c>
      <c r="V87" s="318">
        <v>1410577.27</v>
      </c>
      <c r="W87" s="318">
        <v>0</v>
      </c>
      <c r="X87" s="318">
        <v>0</v>
      </c>
      <c r="Y87" s="318">
        <v>0</v>
      </c>
      <c r="Z87" s="318">
        <v>0</v>
      </c>
      <c r="AA87" s="318">
        <v>0</v>
      </c>
      <c r="AB87" s="318">
        <v>248925.41</v>
      </c>
      <c r="AC87" s="318" t="s">
        <v>95</v>
      </c>
      <c r="AD87" s="318" t="s">
        <v>599</v>
      </c>
      <c r="AE87" s="318">
        <v>1410577.27</v>
      </c>
      <c r="AF87" s="318" t="s">
        <v>599</v>
      </c>
      <c r="AG87" s="318" t="s">
        <v>599</v>
      </c>
      <c r="AH87" s="319"/>
      <c r="AI87" s="319"/>
      <c r="AJ87" s="525"/>
      <c r="AK87" s="518"/>
      <c r="AL87" s="518"/>
      <c r="AM87" s="518"/>
    </row>
    <row r="88" spans="1:39" ht="21" customHeight="1" x14ac:dyDescent="0.35">
      <c r="A88" s="14"/>
      <c r="B88" s="519"/>
      <c r="C88" s="322"/>
      <c r="D88" s="322"/>
      <c r="E88" s="314"/>
      <c r="F88" s="314"/>
      <c r="G88" s="314"/>
      <c r="H88" s="322"/>
      <c r="I88" s="322"/>
      <c r="J88" s="188" t="s">
        <v>606</v>
      </c>
      <c r="K88" s="542" t="s">
        <v>623</v>
      </c>
      <c r="L88" s="522" t="s">
        <v>608</v>
      </c>
      <c r="M88" s="542">
        <v>1</v>
      </c>
      <c r="N88" s="322"/>
      <c r="O88" s="322"/>
      <c r="P88" s="322"/>
      <c r="Q88" s="322"/>
      <c r="R88" s="322"/>
      <c r="S88" s="322"/>
      <c r="T88" s="558"/>
      <c r="U88" s="319"/>
      <c r="V88" s="319"/>
      <c r="W88" s="319"/>
      <c r="X88" s="319"/>
      <c r="Y88" s="319"/>
      <c r="Z88" s="319"/>
      <c r="AA88" s="319"/>
      <c r="AB88" s="319"/>
      <c r="AC88" s="319"/>
      <c r="AD88" s="319"/>
      <c r="AE88" s="319"/>
      <c r="AF88" s="319"/>
      <c r="AG88" s="319"/>
      <c r="AH88" s="319"/>
      <c r="AI88" s="319"/>
      <c r="AJ88" s="525"/>
      <c r="AK88" s="518"/>
      <c r="AL88" s="518"/>
      <c r="AM88" s="518"/>
    </row>
    <row r="89" spans="1:39" ht="27" customHeight="1" x14ac:dyDescent="0.35">
      <c r="A89" s="14"/>
      <c r="B89" s="519"/>
      <c r="C89" s="322"/>
      <c r="D89" s="322"/>
      <c r="E89" s="314"/>
      <c r="F89" s="317"/>
      <c r="G89" s="317"/>
      <c r="H89" s="323"/>
      <c r="I89" s="323"/>
      <c r="J89" s="188" t="s">
        <v>671</v>
      </c>
      <c r="K89" s="175" t="s">
        <v>672</v>
      </c>
      <c r="L89" s="522" t="s">
        <v>605</v>
      </c>
      <c r="M89" s="542">
        <v>33000</v>
      </c>
      <c r="N89" s="323"/>
      <c r="O89" s="323"/>
      <c r="P89" s="323"/>
      <c r="Q89" s="323"/>
      <c r="R89" s="323"/>
      <c r="S89" s="323"/>
      <c r="T89" s="558"/>
      <c r="U89" s="320"/>
      <c r="V89" s="320"/>
      <c r="W89" s="320"/>
      <c r="X89" s="320"/>
      <c r="Y89" s="320"/>
      <c r="Z89" s="320"/>
      <c r="AA89" s="320"/>
      <c r="AB89" s="320"/>
      <c r="AC89" s="320"/>
      <c r="AD89" s="320"/>
      <c r="AE89" s="320"/>
      <c r="AF89" s="320"/>
      <c r="AG89" s="320"/>
      <c r="AH89" s="319"/>
      <c r="AI89" s="319"/>
      <c r="AJ89" s="525"/>
      <c r="AK89" s="518"/>
      <c r="AL89" s="518"/>
      <c r="AM89" s="518"/>
    </row>
    <row r="90" spans="1:39" ht="39.75" customHeight="1" x14ac:dyDescent="0.35">
      <c r="A90" s="14"/>
      <c r="B90" s="519"/>
      <c r="C90" s="322"/>
      <c r="D90" s="322"/>
      <c r="E90" s="314"/>
      <c r="F90" s="316" t="s">
        <v>682</v>
      </c>
      <c r="G90" s="316" t="s">
        <v>664</v>
      </c>
      <c r="H90" s="321" t="s">
        <v>84</v>
      </c>
      <c r="I90" s="321" t="s">
        <v>599</v>
      </c>
      <c r="J90" s="188" t="s">
        <v>600</v>
      </c>
      <c r="K90" s="175" t="s">
        <v>670</v>
      </c>
      <c r="L90" s="522" t="s">
        <v>401</v>
      </c>
      <c r="M90" s="543">
        <v>1.75</v>
      </c>
      <c r="N90" s="321" t="s">
        <v>147</v>
      </c>
      <c r="O90" s="321" t="s">
        <v>310</v>
      </c>
      <c r="P90" s="321" t="s">
        <v>602</v>
      </c>
      <c r="Q90" s="321" t="s">
        <v>91</v>
      </c>
      <c r="R90" s="321" t="s">
        <v>92</v>
      </c>
      <c r="S90" s="321" t="s">
        <v>166</v>
      </c>
      <c r="T90" s="558"/>
      <c r="U90" s="318">
        <v>2322177.87</v>
      </c>
      <c r="V90" s="318">
        <v>2322177.87</v>
      </c>
      <c r="W90" s="318">
        <v>0</v>
      </c>
      <c r="X90" s="318">
        <v>0</v>
      </c>
      <c r="Y90" s="318">
        <v>0</v>
      </c>
      <c r="Z90" s="318">
        <v>0</v>
      </c>
      <c r="AA90" s="318">
        <v>0</v>
      </c>
      <c r="AB90" s="318">
        <v>540517.43999999994</v>
      </c>
      <c r="AC90" s="318" t="s">
        <v>95</v>
      </c>
      <c r="AD90" s="318" t="s">
        <v>599</v>
      </c>
      <c r="AE90" s="318">
        <v>2322177.87</v>
      </c>
      <c r="AF90" s="318" t="s">
        <v>599</v>
      </c>
      <c r="AG90" s="318" t="s">
        <v>599</v>
      </c>
      <c r="AH90" s="319"/>
      <c r="AI90" s="319"/>
      <c r="AJ90" s="525"/>
      <c r="AK90" s="518"/>
      <c r="AL90" s="518"/>
      <c r="AM90" s="518"/>
    </row>
    <row r="91" spans="1:39" ht="26.25" customHeight="1" x14ac:dyDescent="0.35">
      <c r="A91" s="14"/>
      <c r="B91" s="519"/>
      <c r="C91" s="322"/>
      <c r="D91" s="322"/>
      <c r="E91" s="314"/>
      <c r="F91" s="314"/>
      <c r="G91" s="314"/>
      <c r="H91" s="322"/>
      <c r="I91" s="322"/>
      <c r="J91" s="188" t="s">
        <v>606</v>
      </c>
      <c r="K91" s="542" t="s">
        <v>623</v>
      </c>
      <c r="L91" s="522" t="s">
        <v>608</v>
      </c>
      <c r="M91" s="542">
        <v>1</v>
      </c>
      <c r="N91" s="322"/>
      <c r="O91" s="322"/>
      <c r="P91" s="322"/>
      <c r="Q91" s="322"/>
      <c r="R91" s="322"/>
      <c r="S91" s="322"/>
      <c r="T91" s="558"/>
      <c r="U91" s="319"/>
      <c r="V91" s="319"/>
      <c r="W91" s="319"/>
      <c r="X91" s="319"/>
      <c r="Y91" s="319"/>
      <c r="Z91" s="319"/>
      <c r="AA91" s="319"/>
      <c r="AB91" s="319"/>
      <c r="AC91" s="319"/>
      <c r="AD91" s="319"/>
      <c r="AE91" s="319"/>
      <c r="AF91" s="319"/>
      <c r="AG91" s="319"/>
      <c r="AH91" s="319"/>
      <c r="AI91" s="319"/>
      <c r="AJ91" s="525"/>
      <c r="AK91" s="518"/>
      <c r="AL91" s="518"/>
      <c r="AM91" s="518"/>
    </row>
    <row r="92" spans="1:39" ht="35.25" customHeight="1" x14ac:dyDescent="0.35">
      <c r="A92" s="14"/>
      <c r="B92" s="519"/>
      <c r="C92" s="322"/>
      <c r="D92" s="322"/>
      <c r="E92" s="314"/>
      <c r="F92" s="314"/>
      <c r="G92" s="314"/>
      <c r="H92" s="322"/>
      <c r="I92" s="322"/>
      <c r="J92" s="188" t="s">
        <v>671</v>
      </c>
      <c r="K92" s="175" t="s">
        <v>672</v>
      </c>
      <c r="L92" s="184" t="s">
        <v>605</v>
      </c>
      <c r="M92" s="542">
        <v>17543</v>
      </c>
      <c r="N92" s="322"/>
      <c r="O92" s="322"/>
      <c r="P92" s="322"/>
      <c r="Q92" s="322"/>
      <c r="R92" s="322"/>
      <c r="S92" s="322"/>
      <c r="T92" s="558"/>
      <c r="U92" s="319"/>
      <c r="V92" s="319"/>
      <c r="W92" s="319"/>
      <c r="X92" s="319"/>
      <c r="Y92" s="319"/>
      <c r="Z92" s="319"/>
      <c r="AA92" s="319"/>
      <c r="AB92" s="319"/>
      <c r="AC92" s="319"/>
      <c r="AD92" s="319"/>
      <c r="AE92" s="319"/>
      <c r="AF92" s="319"/>
      <c r="AG92" s="319"/>
      <c r="AH92" s="319"/>
      <c r="AI92" s="319"/>
      <c r="AJ92" s="525"/>
      <c r="AK92" s="518"/>
      <c r="AL92" s="518"/>
      <c r="AM92" s="518"/>
    </row>
    <row r="93" spans="1:39" ht="39.75" customHeight="1" x14ac:dyDescent="0.35">
      <c r="A93" s="14"/>
      <c r="B93" s="549" t="s">
        <v>684</v>
      </c>
      <c r="C93" s="549" t="s">
        <v>685</v>
      </c>
      <c r="D93" s="549" t="s">
        <v>641</v>
      </c>
      <c r="E93" s="549" t="s">
        <v>642</v>
      </c>
      <c r="F93" s="557" t="s">
        <v>680</v>
      </c>
      <c r="G93" s="549" t="s">
        <v>664</v>
      </c>
      <c r="H93" s="549" t="s">
        <v>84</v>
      </c>
      <c r="I93" s="549" t="s">
        <v>599</v>
      </c>
      <c r="J93" s="536" t="s">
        <v>644</v>
      </c>
      <c r="K93" s="570" t="s">
        <v>645</v>
      </c>
      <c r="L93" s="522" t="s">
        <v>646</v>
      </c>
      <c r="M93" s="563">
        <v>69300</v>
      </c>
      <c r="N93" s="549" t="s">
        <v>147</v>
      </c>
      <c r="O93" s="549" t="s">
        <v>310</v>
      </c>
      <c r="P93" s="549" t="s">
        <v>602</v>
      </c>
      <c r="Q93" s="549" t="s">
        <v>91</v>
      </c>
      <c r="R93" s="549" t="s">
        <v>92</v>
      </c>
      <c r="S93" s="549" t="s">
        <v>166</v>
      </c>
      <c r="T93" s="571">
        <f>U93</f>
        <v>9549750</v>
      </c>
      <c r="U93" s="572">
        <v>9549750</v>
      </c>
      <c r="V93" s="572">
        <v>9549750</v>
      </c>
      <c r="W93" s="549">
        <v>0</v>
      </c>
      <c r="X93" s="549">
        <v>0</v>
      </c>
      <c r="Y93" s="549">
        <v>0</v>
      </c>
      <c r="Z93" s="549">
        <v>0</v>
      </c>
      <c r="AA93" s="549">
        <v>0</v>
      </c>
      <c r="AB93" s="572">
        <v>1739118.08</v>
      </c>
      <c r="AC93" s="549" t="s">
        <v>95</v>
      </c>
      <c r="AD93" s="549" t="s">
        <v>599</v>
      </c>
      <c r="AE93" s="572">
        <v>9549750</v>
      </c>
      <c r="AF93" s="549" t="s">
        <v>599</v>
      </c>
      <c r="AG93" s="549" t="s">
        <v>599</v>
      </c>
      <c r="AH93" s="573">
        <v>45717</v>
      </c>
      <c r="AI93" s="573">
        <v>45778</v>
      </c>
      <c r="AJ93" s="574"/>
      <c r="AK93" s="575"/>
      <c r="AL93" s="575"/>
      <c r="AM93" s="576"/>
    </row>
    <row r="94" spans="1:39" ht="17.25" customHeight="1" x14ac:dyDescent="0.35">
      <c r="A94" s="14"/>
      <c r="B94" s="549"/>
      <c r="C94" s="549"/>
      <c r="D94" s="549"/>
      <c r="E94" s="549"/>
      <c r="F94" s="557"/>
      <c r="G94" s="549"/>
      <c r="H94" s="549"/>
      <c r="I94" s="549"/>
      <c r="J94" s="536" t="s">
        <v>606</v>
      </c>
      <c r="K94" s="563" t="s">
        <v>623</v>
      </c>
      <c r="L94" s="522" t="s">
        <v>608</v>
      </c>
      <c r="M94" s="563">
        <v>1</v>
      </c>
      <c r="N94" s="549"/>
      <c r="O94" s="549"/>
      <c r="P94" s="549"/>
      <c r="Q94" s="549"/>
      <c r="R94" s="549"/>
      <c r="S94" s="549"/>
      <c r="T94" s="571"/>
      <c r="U94" s="572"/>
      <c r="V94" s="572"/>
      <c r="W94" s="549"/>
      <c r="X94" s="549"/>
      <c r="Y94" s="549"/>
      <c r="Z94" s="549"/>
      <c r="AA94" s="549"/>
      <c r="AB94" s="572"/>
      <c r="AC94" s="549"/>
      <c r="AD94" s="549"/>
      <c r="AE94" s="572"/>
      <c r="AF94" s="549"/>
      <c r="AG94" s="549"/>
      <c r="AH94" s="573"/>
      <c r="AI94" s="573"/>
      <c r="AJ94" s="574"/>
      <c r="AK94" s="575"/>
      <c r="AL94" s="575"/>
      <c r="AM94" s="576"/>
    </row>
    <row r="95" spans="1:39" ht="99" customHeight="1" thickBot="1" x14ac:dyDescent="0.4">
      <c r="A95" s="14"/>
      <c r="B95" s="549"/>
      <c r="C95" s="549"/>
      <c r="D95" s="549"/>
      <c r="E95" s="549"/>
      <c r="F95" s="557"/>
      <c r="G95" s="549"/>
      <c r="H95" s="549"/>
      <c r="I95" s="549"/>
      <c r="J95" s="536" t="s">
        <v>652</v>
      </c>
      <c r="K95" s="570" t="s">
        <v>653</v>
      </c>
      <c r="L95" s="522" t="s">
        <v>605</v>
      </c>
      <c r="M95" s="563">
        <v>4300</v>
      </c>
      <c r="N95" s="549"/>
      <c r="O95" s="549"/>
      <c r="P95" s="549"/>
      <c r="Q95" s="549"/>
      <c r="R95" s="549"/>
      <c r="S95" s="549"/>
      <c r="T95" s="571"/>
      <c r="U95" s="572"/>
      <c r="V95" s="572"/>
      <c r="W95" s="549"/>
      <c r="X95" s="549"/>
      <c r="Y95" s="549"/>
      <c r="Z95" s="549"/>
      <c r="AA95" s="549"/>
      <c r="AB95" s="572"/>
      <c r="AC95" s="549"/>
      <c r="AD95" s="549"/>
      <c r="AE95" s="572"/>
      <c r="AF95" s="549"/>
      <c r="AG95" s="549"/>
      <c r="AH95" s="573"/>
      <c r="AI95" s="573"/>
      <c r="AJ95" s="574"/>
      <c r="AK95" s="575"/>
      <c r="AL95" s="575"/>
      <c r="AM95" s="576"/>
    </row>
    <row r="96" spans="1:39" ht="37.5" customHeight="1" x14ac:dyDescent="0.35">
      <c r="A96" s="14"/>
      <c r="B96" s="519" t="s">
        <v>687</v>
      </c>
      <c r="C96" s="322" t="s">
        <v>688</v>
      </c>
      <c r="D96" s="322" t="s">
        <v>641</v>
      </c>
      <c r="E96" s="314" t="s">
        <v>642</v>
      </c>
      <c r="F96" s="314" t="s">
        <v>689</v>
      </c>
      <c r="G96" s="314" t="s">
        <v>664</v>
      </c>
      <c r="H96" s="322" t="s">
        <v>84</v>
      </c>
      <c r="I96" s="322" t="s">
        <v>599</v>
      </c>
      <c r="J96" s="187" t="s">
        <v>644</v>
      </c>
      <c r="K96" s="577" t="s">
        <v>645</v>
      </c>
      <c r="L96" s="185" t="s">
        <v>646</v>
      </c>
      <c r="M96" s="578">
        <v>65625</v>
      </c>
      <c r="N96" s="322" t="s">
        <v>147</v>
      </c>
      <c r="O96" s="322" t="s">
        <v>89</v>
      </c>
      <c r="P96" s="322" t="s">
        <v>602</v>
      </c>
      <c r="Q96" s="322" t="s">
        <v>91</v>
      </c>
      <c r="R96" s="322" t="s">
        <v>92</v>
      </c>
      <c r="S96" s="322" t="s">
        <v>166</v>
      </c>
      <c r="T96" s="579" t="s">
        <v>715</v>
      </c>
      <c r="U96" s="319">
        <v>5100000</v>
      </c>
      <c r="V96" s="319">
        <v>5100000</v>
      </c>
      <c r="W96" s="319">
        <v>0</v>
      </c>
      <c r="X96" s="319">
        <v>0</v>
      </c>
      <c r="Y96" s="319">
        <v>0</v>
      </c>
      <c r="Z96" s="319">
        <v>0</v>
      </c>
      <c r="AA96" s="319">
        <v>0</v>
      </c>
      <c r="AB96" s="319">
        <v>900000</v>
      </c>
      <c r="AC96" s="319" t="s">
        <v>95</v>
      </c>
      <c r="AD96" s="319" t="s">
        <v>599</v>
      </c>
      <c r="AE96" s="319">
        <v>5100000</v>
      </c>
      <c r="AF96" s="319" t="s">
        <v>599</v>
      </c>
      <c r="AG96" s="319" t="s">
        <v>599</v>
      </c>
      <c r="AH96" s="319" t="s">
        <v>256</v>
      </c>
      <c r="AI96" s="319" t="s">
        <v>448</v>
      </c>
      <c r="AJ96" s="580"/>
      <c r="AK96" s="518"/>
      <c r="AL96" s="518"/>
      <c r="AM96" s="518"/>
    </row>
    <row r="97" spans="1:39" ht="19.5" customHeight="1" x14ac:dyDescent="0.35">
      <c r="A97" s="14"/>
      <c r="B97" s="519"/>
      <c r="C97" s="322"/>
      <c r="D97" s="322"/>
      <c r="E97" s="314"/>
      <c r="F97" s="314"/>
      <c r="G97" s="314"/>
      <c r="H97" s="322"/>
      <c r="I97" s="322"/>
      <c r="J97" s="188" t="s">
        <v>606</v>
      </c>
      <c r="K97" s="542" t="s">
        <v>623</v>
      </c>
      <c r="L97" s="522" t="s">
        <v>608</v>
      </c>
      <c r="M97" s="563">
        <v>1</v>
      </c>
      <c r="N97" s="322"/>
      <c r="O97" s="322"/>
      <c r="P97" s="322"/>
      <c r="Q97" s="322"/>
      <c r="R97" s="322"/>
      <c r="S97" s="322"/>
      <c r="T97" s="558"/>
      <c r="U97" s="319"/>
      <c r="V97" s="319"/>
      <c r="W97" s="319"/>
      <c r="X97" s="319"/>
      <c r="Y97" s="319"/>
      <c r="Z97" s="319"/>
      <c r="AA97" s="319"/>
      <c r="AB97" s="319"/>
      <c r="AC97" s="319"/>
      <c r="AD97" s="319"/>
      <c r="AE97" s="319"/>
      <c r="AF97" s="319"/>
      <c r="AG97" s="319"/>
      <c r="AH97" s="319"/>
      <c r="AI97" s="319"/>
      <c r="AJ97" s="581"/>
      <c r="AK97" s="518"/>
      <c r="AL97" s="518"/>
      <c r="AM97" s="518"/>
    </row>
    <row r="98" spans="1:39" ht="51.75" customHeight="1" x14ac:dyDescent="0.35">
      <c r="A98" s="14"/>
      <c r="B98" s="519"/>
      <c r="C98" s="322"/>
      <c r="D98" s="322"/>
      <c r="E98" s="314"/>
      <c r="F98" s="317"/>
      <c r="G98" s="314"/>
      <c r="H98" s="322"/>
      <c r="I98" s="322"/>
      <c r="J98" s="188" t="s">
        <v>652</v>
      </c>
      <c r="K98" s="175" t="s">
        <v>653</v>
      </c>
      <c r="L98" s="184" t="s">
        <v>605</v>
      </c>
      <c r="M98" s="542">
        <v>3900</v>
      </c>
      <c r="N98" s="322"/>
      <c r="O98" s="322"/>
      <c r="P98" s="322"/>
      <c r="Q98" s="322"/>
      <c r="R98" s="322"/>
      <c r="S98" s="322"/>
      <c r="T98" s="558"/>
      <c r="U98" s="320"/>
      <c r="V98" s="320"/>
      <c r="W98" s="320"/>
      <c r="X98" s="319"/>
      <c r="Y98" s="319"/>
      <c r="Z98" s="319"/>
      <c r="AA98" s="319"/>
      <c r="AB98" s="320"/>
      <c r="AC98" s="320"/>
      <c r="AD98" s="320"/>
      <c r="AE98" s="320"/>
      <c r="AF98" s="320"/>
      <c r="AG98" s="320"/>
      <c r="AH98" s="319"/>
      <c r="AI98" s="319"/>
      <c r="AJ98" s="581"/>
      <c r="AK98" s="518"/>
      <c r="AL98" s="518"/>
      <c r="AM98" s="518"/>
    </row>
    <row r="99" spans="1:39" ht="39.75" customHeight="1" x14ac:dyDescent="0.35">
      <c r="A99" s="14"/>
      <c r="B99" s="519"/>
      <c r="C99" s="322"/>
      <c r="D99" s="322"/>
      <c r="E99" s="314"/>
      <c r="F99" s="316" t="s">
        <v>690</v>
      </c>
      <c r="G99" s="557" t="s">
        <v>664</v>
      </c>
      <c r="H99" s="549" t="s">
        <v>84</v>
      </c>
      <c r="I99" s="549" t="s">
        <v>599</v>
      </c>
      <c r="J99" s="188" t="s">
        <v>600</v>
      </c>
      <c r="K99" s="175" t="s">
        <v>670</v>
      </c>
      <c r="L99" s="522" t="s">
        <v>401</v>
      </c>
      <c r="M99" s="173">
        <v>5.6</v>
      </c>
      <c r="N99" s="549" t="s">
        <v>147</v>
      </c>
      <c r="O99" s="549" t="s">
        <v>89</v>
      </c>
      <c r="P99" s="549" t="s">
        <v>602</v>
      </c>
      <c r="Q99" s="549" t="s">
        <v>91</v>
      </c>
      <c r="R99" s="549" t="s">
        <v>92</v>
      </c>
      <c r="S99" s="549" t="s">
        <v>166</v>
      </c>
      <c r="T99" s="558"/>
      <c r="U99" s="318">
        <v>1700000</v>
      </c>
      <c r="V99" s="318">
        <v>1700000</v>
      </c>
      <c r="W99" s="318">
        <v>0</v>
      </c>
      <c r="X99" s="572">
        <v>0</v>
      </c>
      <c r="Y99" s="572">
        <v>0</v>
      </c>
      <c r="Z99" s="572">
        <v>0</v>
      </c>
      <c r="AA99" s="572">
        <v>0</v>
      </c>
      <c r="AB99" s="318">
        <v>300000</v>
      </c>
      <c r="AC99" s="318" t="s">
        <v>95</v>
      </c>
      <c r="AD99" s="318" t="s">
        <v>599</v>
      </c>
      <c r="AE99" s="318">
        <v>1700000</v>
      </c>
      <c r="AF99" s="318" t="s">
        <v>599</v>
      </c>
      <c r="AG99" s="318" t="s">
        <v>599</v>
      </c>
      <c r="AH99" s="319"/>
      <c r="AI99" s="319"/>
      <c r="AJ99" s="581"/>
      <c r="AK99" s="518"/>
      <c r="AL99" s="518"/>
      <c r="AM99" s="518"/>
    </row>
    <row r="100" spans="1:39" ht="21" customHeight="1" x14ac:dyDescent="0.35">
      <c r="A100" s="14"/>
      <c r="B100" s="519"/>
      <c r="C100" s="322"/>
      <c r="D100" s="322"/>
      <c r="E100" s="314"/>
      <c r="F100" s="314"/>
      <c r="G100" s="557"/>
      <c r="H100" s="549"/>
      <c r="I100" s="549"/>
      <c r="J100" s="188" t="s">
        <v>606</v>
      </c>
      <c r="K100" s="542" t="s">
        <v>623</v>
      </c>
      <c r="L100" s="522" t="s">
        <v>608</v>
      </c>
      <c r="M100" s="563">
        <v>1</v>
      </c>
      <c r="N100" s="549"/>
      <c r="O100" s="549"/>
      <c r="P100" s="549"/>
      <c r="Q100" s="549"/>
      <c r="R100" s="549"/>
      <c r="S100" s="549"/>
      <c r="T100" s="558"/>
      <c r="U100" s="319"/>
      <c r="V100" s="319"/>
      <c r="W100" s="319"/>
      <c r="X100" s="572"/>
      <c r="Y100" s="572"/>
      <c r="Z100" s="572"/>
      <c r="AA100" s="572"/>
      <c r="AB100" s="319"/>
      <c r="AC100" s="319"/>
      <c r="AD100" s="319"/>
      <c r="AE100" s="319"/>
      <c r="AF100" s="319"/>
      <c r="AG100" s="319"/>
      <c r="AH100" s="319"/>
      <c r="AI100" s="319"/>
      <c r="AJ100" s="581"/>
      <c r="AK100" s="518"/>
      <c r="AL100" s="518"/>
      <c r="AM100" s="518"/>
    </row>
    <row r="101" spans="1:39" ht="30.75" customHeight="1" x14ac:dyDescent="0.35">
      <c r="A101" s="14"/>
      <c r="B101" s="519"/>
      <c r="C101" s="322"/>
      <c r="D101" s="322"/>
      <c r="E101" s="314"/>
      <c r="F101" s="317"/>
      <c r="G101" s="557"/>
      <c r="H101" s="549"/>
      <c r="I101" s="549"/>
      <c r="J101" s="188" t="s">
        <v>671</v>
      </c>
      <c r="K101" s="175" t="s">
        <v>672</v>
      </c>
      <c r="L101" s="522" t="s">
        <v>605</v>
      </c>
      <c r="M101" s="563">
        <v>56000</v>
      </c>
      <c r="N101" s="549"/>
      <c r="O101" s="549"/>
      <c r="P101" s="549"/>
      <c r="Q101" s="549"/>
      <c r="R101" s="549"/>
      <c r="S101" s="549"/>
      <c r="T101" s="558"/>
      <c r="U101" s="320"/>
      <c r="V101" s="320"/>
      <c r="W101" s="320"/>
      <c r="X101" s="572"/>
      <c r="Y101" s="572"/>
      <c r="Z101" s="572"/>
      <c r="AA101" s="572"/>
      <c r="AB101" s="320"/>
      <c r="AC101" s="320"/>
      <c r="AD101" s="320"/>
      <c r="AE101" s="320"/>
      <c r="AF101" s="320"/>
      <c r="AG101" s="320"/>
      <c r="AH101" s="319"/>
      <c r="AI101" s="319"/>
      <c r="AJ101" s="581"/>
      <c r="AK101" s="518"/>
      <c r="AL101" s="518"/>
      <c r="AM101" s="518"/>
    </row>
    <row r="102" spans="1:39" ht="39.75" customHeight="1" x14ac:dyDescent="0.35">
      <c r="A102" s="14"/>
      <c r="B102" s="519"/>
      <c r="C102" s="322"/>
      <c r="D102" s="322"/>
      <c r="E102" s="314"/>
      <c r="F102" s="316" t="s">
        <v>691</v>
      </c>
      <c r="G102" s="557" t="s">
        <v>664</v>
      </c>
      <c r="H102" s="549" t="s">
        <v>84</v>
      </c>
      <c r="I102" s="549" t="s">
        <v>599</v>
      </c>
      <c r="J102" s="188" t="s">
        <v>600</v>
      </c>
      <c r="K102" s="175" t="s">
        <v>670</v>
      </c>
      <c r="L102" s="522" t="s">
        <v>401</v>
      </c>
      <c r="M102" s="173">
        <v>4.04</v>
      </c>
      <c r="N102" s="549" t="s">
        <v>147</v>
      </c>
      <c r="O102" s="549" t="s">
        <v>89</v>
      </c>
      <c r="P102" s="549" t="s">
        <v>602</v>
      </c>
      <c r="Q102" s="549" t="s">
        <v>91</v>
      </c>
      <c r="R102" s="549" t="s">
        <v>92</v>
      </c>
      <c r="S102" s="549" t="s">
        <v>166</v>
      </c>
      <c r="T102" s="558"/>
      <c r="U102" s="318">
        <v>225375</v>
      </c>
      <c r="V102" s="318">
        <v>225375</v>
      </c>
      <c r="W102" s="318">
        <v>0</v>
      </c>
      <c r="X102" s="319">
        <v>0</v>
      </c>
      <c r="Y102" s="319">
        <v>0</v>
      </c>
      <c r="Z102" s="319">
        <v>0</v>
      </c>
      <c r="AA102" s="319">
        <v>0</v>
      </c>
      <c r="AB102" s="318">
        <v>39772.06</v>
      </c>
      <c r="AC102" s="318" t="s">
        <v>95</v>
      </c>
      <c r="AD102" s="318" t="s">
        <v>599</v>
      </c>
      <c r="AE102" s="318">
        <v>225375</v>
      </c>
      <c r="AF102" s="318" t="s">
        <v>599</v>
      </c>
      <c r="AG102" s="318" t="s">
        <v>599</v>
      </c>
      <c r="AH102" s="319"/>
      <c r="AI102" s="319"/>
      <c r="AJ102" s="581"/>
      <c r="AK102" s="518"/>
      <c r="AL102" s="518"/>
      <c r="AM102" s="518"/>
    </row>
    <row r="103" spans="1:39" ht="24" customHeight="1" x14ac:dyDescent="0.35">
      <c r="A103" s="14"/>
      <c r="B103" s="519"/>
      <c r="C103" s="322"/>
      <c r="D103" s="322"/>
      <c r="E103" s="314"/>
      <c r="F103" s="314"/>
      <c r="G103" s="557"/>
      <c r="H103" s="549"/>
      <c r="I103" s="549"/>
      <c r="J103" s="188" t="s">
        <v>606</v>
      </c>
      <c r="K103" s="542" t="s">
        <v>623</v>
      </c>
      <c r="L103" s="522" t="s">
        <v>608</v>
      </c>
      <c r="M103" s="563">
        <v>1</v>
      </c>
      <c r="N103" s="549"/>
      <c r="O103" s="549"/>
      <c r="P103" s="549"/>
      <c r="Q103" s="549"/>
      <c r="R103" s="549"/>
      <c r="S103" s="549"/>
      <c r="T103" s="558"/>
      <c r="U103" s="319"/>
      <c r="V103" s="319"/>
      <c r="W103" s="319"/>
      <c r="X103" s="319"/>
      <c r="Y103" s="319"/>
      <c r="Z103" s="319"/>
      <c r="AA103" s="319"/>
      <c r="AB103" s="319"/>
      <c r="AC103" s="319"/>
      <c r="AD103" s="319"/>
      <c r="AE103" s="319"/>
      <c r="AF103" s="319"/>
      <c r="AG103" s="319"/>
      <c r="AH103" s="319"/>
      <c r="AI103" s="319"/>
      <c r="AJ103" s="581"/>
      <c r="AK103" s="518"/>
      <c r="AL103" s="518"/>
      <c r="AM103" s="518"/>
    </row>
    <row r="104" spans="1:39" ht="39.75" customHeight="1" thickBot="1" x14ac:dyDescent="0.4">
      <c r="A104" s="14"/>
      <c r="B104" s="519"/>
      <c r="C104" s="322"/>
      <c r="D104" s="322"/>
      <c r="E104" s="314"/>
      <c r="F104" s="315"/>
      <c r="G104" s="567"/>
      <c r="H104" s="550"/>
      <c r="I104" s="321"/>
      <c r="J104" s="188" t="s">
        <v>671</v>
      </c>
      <c r="K104" s="175" t="s">
        <v>672</v>
      </c>
      <c r="L104" s="184" t="s">
        <v>605</v>
      </c>
      <c r="M104" s="542">
        <v>40400</v>
      </c>
      <c r="N104" s="321"/>
      <c r="O104" s="550"/>
      <c r="P104" s="550"/>
      <c r="Q104" s="550"/>
      <c r="R104" s="550"/>
      <c r="S104" s="550"/>
      <c r="T104" s="558"/>
      <c r="U104" s="324"/>
      <c r="V104" s="324"/>
      <c r="W104" s="324"/>
      <c r="X104" s="324"/>
      <c r="Y104" s="324"/>
      <c r="Z104" s="324"/>
      <c r="AA104" s="324"/>
      <c r="AB104" s="324"/>
      <c r="AC104" s="324"/>
      <c r="AD104" s="324"/>
      <c r="AE104" s="324"/>
      <c r="AF104" s="324"/>
      <c r="AG104" s="324"/>
      <c r="AH104" s="319"/>
      <c r="AI104" s="319"/>
      <c r="AJ104" s="582"/>
      <c r="AK104" s="518"/>
      <c r="AL104" s="518"/>
      <c r="AM104" s="518"/>
    </row>
    <row r="105" spans="1:39" ht="39.75" customHeight="1" x14ac:dyDescent="0.35">
      <c r="A105" s="14"/>
      <c r="B105" s="557" t="s">
        <v>716</v>
      </c>
      <c r="C105" s="557" t="s">
        <v>717</v>
      </c>
      <c r="D105" s="557" t="s">
        <v>595</v>
      </c>
      <c r="E105" s="557" t="s">
        <v>630</v>
      </c>
      <c r="F105" s="314" t="s">
        <v>631</v>
      </c>
      <c r="G105" s="314" t="s">
        <v>598</v>
      </c>
      <c r="H105" s="322" t="s">
        <v>84</v>
      </c>
      <c r="I105" s="549" t="s">
        <v>599</v>
      </c>
      <c r="J105" s="536" t="s">
        <v>600</v>
      </c>
      <c r="K105" s="583" t="s">
        <v>601</v>
      </c>
      <c r="L105" s="522" t="s">
        <v>620</v>
      </c>
      <c r="M105" s="583">
        <v>0.3</v>
      </c>
      <c r="N105" s="549" t="s">
        <v>147</v>
      </c>
      <c r="O105" s="322" t="s">
        <v>122</v>
      </c>
      <c r="P105" s="322" t="s">
        <v>602</v>
      </c>
      <c r="Q105" s="322" t="s">
        <v>91</v>
      </c>
      <c r="R105" s="322" t="s">
        <v>92</v>
      </c>
      <c r="S105" s="322" t="s">
        <v>166</v>
      </c>
      <c r="T105" s="572">
        <f>U105</f>
        <v>1000000</v>
      </c>
      <c r="U105" s="319">
        <v>1000000</v>
      </c>
      <c r="V105" s="319">
        <v>1000000</v>
      </c>
      <c r="W105" s="319">
        <v>0</v>
      </c>
      <c r="X105" s="319">
        <v>0</v>
      </c>
      <c r="Y105" s="319">
        <v>0</v>
      </c>
      <c r="Z105" s="319">
        <v>0</v>
      </c>
      <c r="AA105" s="319">
        <v>0</v>
      </c>
      <c r="AB105" s="319">
        <v>176470.59</v>
      </c>
      <c r="AC105" s="322" t="s">
        <v>95</v>
      </c>
      <c r="AD105" s="322" t="s">
        <v>599</v>
      </c>
      <c r="AE105" s="319">
        <v>1000000</v>
      </c>
      <c r="AF105" s="322" t="s">
        <v>599</v>
      </c>
      <c r="AG105" s="322" t="s">
        <v>599</v>
      </c>
      <c r="AH105" s="584">
        <v>45870</v>
      </c>
      <c r="AI105" s="584">
        <v>45931</v>
      </c>
      <c r="AJ105" s="585"/>
      <c r="AK105" s="575"/>
      <c r="AL105" s="575"/>
      <c r="AM105" s="586"/>
    </row>
    <row r="106" spans="1:39" ht="24.75" customHeight="1" x14ac:dyDescent="0.35">
      <c r="A106" s="14"/>
      <c r="B106" s="557"/>
      <c r="C106" s="557"/>
      <c r="D106" s="557"/>
      <c r="E106" s="557"/>
      <c r="F106" s="314"/>
      <c r="G106" s="314"/>
      <c r="H106" s="322"/>
      <c r="I106" s="549"/>
      <c r="J106" s="536" t="s">
        <v>603</v>
      </c>
      <c r="K106" s="570" t="s">
        <v>616</v>
      </c>
      <c r="L106" s="522" t="s">
        <v>605</v>
      </c>
      <c r="M106" s="570">
        <v>3000</v>
      </c>
      <c r="N106" s="549"/>
      <c r="O106" s="322"/>
      <c r="P106" s="322"/>
      <c r="Q106" s="322"/>
      <c r="R106" s="322"/>
      <c r="S106" s="322"/>
      <c r="T106" s="572"/>
      <c r="U106" s="319"/>
      <c r="V106" s="319"/>
      <c r="W106" s="319"/>
      <c r="X106" s="319"/>
      <c r="Y106" s="319"/>
      <c r="Z106" s="319"/>
      <c r="AA106" s="319"/>
      <c r="AB106" s="319"/>
      <c r="AC106" s="322"/>
      <c r="AD106" s="322"/>
      <c r="AE106" s="319"/>
      <c r="AF106" s="322"/>
      <c r="AG106" s="322"/>
      <c r="AH106" s="587"/>
      <c r="AI106" s="587"/>
      <c r="AJ106" s="588"/>
      <c r="AK106" s="575"/>
      <c r="AL106" s="575"/>
      <c r="AM106" s="586"/>
    </row>
    <row r="107" spans="1:39" ht="57" customHeight="1" x14ac:dyDescent="0.35">
      <c r="A107" s="14"/>
      <c r="B107" s="316"/>
      <c r="C107" s="316"/>
      <c r="D107" s="316"/>
      <c r="E107" s="316"/>
      <c r="F107" s="314"/>
      <c r="G107" s="314"/>
      <c r="H107" s="322"/>
      <c r="I107" s="321"/>
      <c r="J107" s="188" t="s">
        <v>606</v>
      </c>
      <c r="K107" s="542" t="s">
        <v>607</v>
      </c>
      <c r="L107" s="184" t="s">
        <v>608</v>
      </c>
      <c r="M107" s="542">
        <v>1</v>
      </c>
      <c r="N107" s="321"/>
      <c r="O107" s="322"/>
      <c r="P107" s="322"/>
      <c r="Q107" s="322"/>
      <c r="R107" s="322"/>
      <c r="S107" s="322"/>
      <c r="T107" s="318"/>
      <c r="U107" s="319"/>
      <c r="V107" s="319"/>
      <c r="W107" s="319"/>
      <c r="X107" s="319"/>
      <c r="Y107" s="319"/>
      <c r="Z107" s="319"/>
      <c r="AA107" s="319"/>
      <c r="AB107" s="319"/>
      <c r="AC107" s="322"/>
      <c r="AD107" s="322"/>
      <c r="AE107" s="319"/>
      <c r="AF107" s="322"/>
      <c r="AG107" s="322"/>
      <c r="AH107" s="589"/>
      <c r="AI107" s="589"/>
      <c r="AJ107" s="588"/>
      <c r="AK107" s="575"/>
      <c r="AL107" s="575"/>
      <c r="AM107" s="586"/>
    </row>
    <row r="108" spans="1:39" ht="39.75" customHeight="1" x14ac:dyDescent="0.35">
      <c r="A108" s="14"/>
      <c r="B108" s="557" t="s">
        <v>718</v>
      </c>
      <c r="C108" s="557" t="s">
        <v>719</v>
      </c>
      <c r="D108" s="557" t="s">
        <v>641</v>
      </c>
      <c r="E108" s="557" t="s">
        <v>642</v>
      </c>
      <c r="F108" s="557" t="s">
        <v>686</v>
      </c>
      <c r="G108" s="557" t="s">
        <v>720</v>
      </c>
      <c r="H108" s="557" t="s">
        <v>84</v>
      </c>
      <c r="I108" s="557" t="s">
        <v>599</v>
      </c>
      <c r="J108" s="536" t="s">
        <v>644</v>
      </c>
      <c r="K108" s="570" t="s">
        <v>645</v>
      </c>
      <c r="L108" s="522" t="s">
        <v>646</v>
      </c>
      <c r="M108" s="563">
        <v>11250</v>
      </c>
      <c r="N108" s="557" t="s">
        <v>147</v>
      </c>
      <c r="O108" s="557" t="s">
        <v>310</v>
      </c>
      <c r="P108" s="557" t="s">
        <v>602</v>
      </c>
      <c r="Q108" s="557" t="s">
        <v>91</v>
      </c>
      <c r="R108" s="557" t="s">
        <v>92</v>
      </c>
      <c r="S108" s="557" t="s">
        <v>166</v>
      </c>
      <c r="T108" s="572">
        <f>U108</f>
        <v>7431634.7800000003</v>
      </c>
      <c r="U108" s="572">
        <f>V108</f>
        <v>7431634.7800000003</v>
      </c>
      <c r="V108" s="572">
        <v>7431634.7800000003</v>
      </c>
      <c r="W108" s="572">
        <v>0</v>
      </c>
      <c r="X108" s="572">
        <v>0</v>
      </c>
      <c r="Y108" s="572">
        <v>0</v>
      </c>
      <c r="Z108" s="572">
        <v>0</v>
      </c>
      <c r="AA108" s="572">
        <v>0</v>
      </c>
      <c r="AB108" s="572">
        <v>1360865.22</v>
      </c>
      <c r="AC108" s="549" t="s">
        <v>95</v>
      </c>
      <c r="AD108" s="549" t="s">
        <v>599</v>
      </c>
      <c r="AE108" s="572">
        <v>6734154.2699999996</v>
      </c>
      <c r="AF108" s="549" t="s">
        <v>599</v>
      </c>
      <c r="AG108" s="549" t="s">
        <v>599</v>
      </c>
      <c r="AH108" s="590">
        <v>45839</v>
      </c>
      <c r="AI108" s="590">
        <v>45901</v>
      </c>
      <c r="AJ108" s="518"/>
      <c r="AK108" s="591"/>
      <c r="AL108" s="575"/>
      <c r="AM108" s="576"/>
    </row>
    <row r="109" spans="1:39" ht="24" customHeight="1" x14ac:dyDescent="0.35">
      <c r="A109" s="14"/>
      <c r="B109" s="557"/>
      <c r="C109" s="557"/>
      <c r="D109" s="557"/>
      <c r="E109" s="557"/>
      <c r="F109" s="557"/>
      <c r="G109" s="557"/>
      <c r="H109" s="557"/>
      <c r="I109" s="557"/>
      <c r="J109" s="536" t="s">
        <v>606</v>
      </c>
      <c r="K109" s="563" t="s">
        <v>623</v>
      </c>
      <c r="L109" s="522" t="s">
        <v>608</v>
      </c>
      <c r="M109" s="563">
        <v>1</v>
      </c>
      <c r="N109" s="557"/>
      <c r="O109" s="557"/>
      <c r="P109" s="557"/>
      <c r="Q109" s="557"/>
      <c r="R109" s="557"/>
      <c r="S109" s="557"/>
      <c r="T109" s="572"/>
      <c r="U109" s="572"/>
      <c r="V109" s="572"/>
      <c r="W109" s="572"/>
      <c r="X109" s="572"/>
      <c r="Y109" s="572"/>
      <c r="Z109" s="572"/>
      <c r="AA109" s="572"/>
      <c r="AB109" s="572"/>
      <c r="AC109" s="549"/>
      <c r="AD109" s="549"/>
      <c r="AE109" s="572"/>
      <c r="AF109" s="549"/>
      <c r="AG109" s="549"/>
      <c r="AH109" s="590"/>
      <c r="AI109" s="590"/>
      <c r="AJ109" s="518"/>
      <c r="AK109" s="591"/>
      <c r="AL109" s="575"/>
      <c r="AM109" s="576"/>
    </row>
    <row r="110" spans="1:39" ht="56.25" customHeight="1" x14ac:dyDescent="0.35">
      <c r="A110" s="14"/>
      <c r="B110" s="557"/>
      <c r="C110" s="557"/>
      <c r="D110" s="557"/>
      <c r="E110" s="557"/>
      <c r="F110" s="557"/>
      <c r="G110" s="557"/>
      <c r="H110" s="557"/>
      <c r="I110" s="557"/>
      <c r="J110" s="536" t="s">
        <v>652</v>
      </c>
      <c r="K110" s="570" t="s">
        <v>653</v>
      </c>
      <c r="L110" s="522" t="s">
        <v>605</v>
      </c>
      <c r="M110" s="563">
        <v>2300</v>
      </c>
      <c r="N110" s="557"/>
      <c r="O110" s="557"/>
      <c r="P110" s="557"/>
      <c r="Q110" s="557"/>
      <c r="R110" s="557"/>
      <c r="S110" s="557"/>
      <c r="T110" s="572"/>
      <c r="U110" s="572"/>
      <c r="V110" s="572"/>
      <c r="W110" s="572"/>
      <c r="X110" s="572"/>
      <c r="Y110" s="572"/>
      <c r="Z110" s="572"/>
      <c r="AA110" s="572"/>
      <c r="AB110" s="572"/>
      <c r="AC110" s="549"/>
      <c r="AD110" s="549"/>
      <c r="AE110" s="572"/>
      <c r="AF110" s="549"/>
      <c r="AG110" s="549"/>
      <c r="AH110" s="590"/>
      <c r="AI110" s="590"/>
      <c r="AJ110" s="518"/>
      <c r="AK110" s="591"/>
      <c r="AL110" s="575"/>
      <c r="AM110" s="576"/>
    </row>
    <row r="111" spans="1:39" ht="40.9" customHeight="1" x14ac:dyDescent="0.35">
      <c r="A111" s="592"/>
      <c r="B111" s="557" t="s">
        <v>721</v>
      </c>
      <c r="C111" s="557" t="s">
        <v>722</v>
      </c>
      <c r="D111" s="593" t="s">
        <v>641</v>
      </c>
      <c r="E111" s="593" t="s">
        <v>642</v>
      </c>
      <c r="F111" s="593" t="s">
        <v>683</v>
      </c>
      <c r="G111" s="593" t="s">
        <v>664</v>
      </c>
      <c r="H111" s="593" t="s">
        <v>84</v>
      </c>
      <c r="I111" s="593" t="s">
        <v>599</v>
      </c>
      <c r="J111" s="594" t="s">
        <v>600</v>
      </c>
      <c r="K111" s="595" t="s">
        <v>670</v>
      </c>
      <c r="L111" s="509" t="s">
        <v>401</v>
      </c>
      <c r="M111" s="596">
        <v>28.75</v>
      </c>
      <c r="N111" s="593" t="s">
        <v>147</v>
      </c>
      <c r="O111" s="593" t="s">
        <v>310</v>
      </c>
      <c r="P111" s="593" t="s">
        <v>602</v>
      </c>
      <c r="Q111" s="593" t="s">
        <v>91</v>
      </c>
      <c r="R111" s="593" t="s">
        <v>92</v>
      </c>
      <c r="S111" s="503" t="s">
        <v>166</v>
      </c>
      <c r="T111" s="597">
        <f>U111</f>
        <v>2000900</v>
      </c>
      <c r="U111" s="598">
        <v>2000900</v>
      </c>
      <c r="V111" s="598">
        <v>2000900</v>
      </c>
      <c r="W111" s="598">
        <v>0</v>
      </c>
      <c r="X111" s="598">
        <v>0</v>
      </c>
      <c r="Y111" s="598">
        <v>0</v>
      </c>
      <c r="Z111" s="598">
        <v>0</v>
      </c>
      <c r="AA111" s="598">
        <v>0</v>
      </c>
      <c r="AB111" s="598">
        <v>353100</v>
      </c>
      <c r="AC111" s="598" t="s">
        <v>95</v>
      </c>
      <c r="AD111" s="598" t="s">
        <v>599</v>
      </c>
      <c r="AE111" s="598">
        <v>2000900</v>
      </c>
      <c r="AF111" s="598" t="s">
        <v>599</v>
      </c>
      <c r="AG111" s="598" t="s">
        <v>599</v>
      </c>
      <c r="AH111" s="599">
        <v>45717</v>
      </c>
      <c r="AI111" s="599">
        <v>45778</v>
      </c>
      <c r="AJ111" s="600">
        <v>45730</v>
      </c>
      <c r="AK111" s="601"/>
      <c r="AL111" s="601"/>
      <c r="AM111" s="601"/>
    </row>
    <row r="112" spans="1:39" ht="32.5" customHeight="1" x14ac:dyDescent="0.35">
      <c r="A112" s="592"/>
      <c r="B112" s="557"/>
      <c r="C112" s="557"/>
      <c r="D112" s="593"/>
      <c r="E112" s="593"/>
      <c r="F112" s="593"/>
      <c r="G112" s="593"/>
      <c r="H112" s="593"/>
      <c r="I112" s="593"/>
      <c r="J112" s="594" t="s">
        <v>606</v>
      </c>
      <c r="K112" s="602" t="s">
        <v>623</v>
      </c>
      <c r="L112" s="509" t="s">
        <v>608</v>
      </c>
      <c r="M112" s="602">
        <v>1</v>
      </c>
      <c r="N112" s="593"/>
      <c r="O112" s="593"/>
      <c r="P112" s="593"/>
      <c r="Q112" s="593"/>
      <c r="R112" s="593"/>
      <c r="S112" s="503"/>
      <c r="T112" s="593"/>
      <c r="U112" s="598"/>
      <c r="V112" s="598"/>
      <c r="W112" s="598"/>
      <c r="X112" s="598"/>
      <c r="Y112" s="598"/>
      <c r="Z112" s="598"/>
      <c r="AA112" s="598"/>
      <c r="AB112" s="598"/>
      <c r="AC112" s="598"/>
      <c r="AD112" s="598"/>
      <c r="AE112" s="598"/>
      <c r="AF112" s="598"/>
      <c r="AG112" s="598"/>
      <c r="AH112" s="599"/>
      <c r="AI112" s="599"/>
      <c r="AJ112" s="593"/>
      <c r="AK112" s="601"/>
      <c r="AL112" s="601"/>
      <c r="AM112" s="601"/>
    </row>
    <row r="113" spans="1:39" ht="43.15" customHeight="1" x14ac:dyDescent="0.35">
      <c r="A113" s="592"/>
      <c r="B113" s="557"/>
      <c r="C113" s="557"/>
      <c r="D113" s="593"/>
      <c r="E113" s="593"/>
      <c r="F113" s="593"/>
      <c r="G113" s="593"/>
      <c r="H113" s="593"/>
      <c r="I113" s="593"/>
      <c r="J113" s="594" t="s">
        <v>671</v>
      </c>
      <c r="K113" s="595" t="s">
        <v>672</v>
      </c>
      <c r="L113" s="509" t="s">
        <v>605</v>
      </c>
      <c r="M113" s="602">
        <v>287534</v>
      </c>
      <c r="N113" s="593"/>
      <c r="O113" s="593"/>
      <c r="P113" s="593"/>
      <c r="Q113" s="593"/>
      <c r="R113" s="593"/>
      <c r="S113" s="503"/>
      <c r="T113" s="593"/>
      <c r="U113" s="598"/>
      <c r="V113" s="598"/>
      <c r="W113" s="598"/>
      <c r="X113" s="598"/>
      <c r="Y113" s="598"/>
      <c r="Z113" s="598"/>
      <c r="AA113" s="598"/>
      <c r="AB113" s="598"/>
      <c r="AC113" s="598"/>
      <c r="AD113" s="598"/>
      <c r="AE113" s="598"/>
      <c r="AF113" s="598"/>
      <c r="AG113" s="598"/>
      <c r="AH113" s="599"/>
      <c r="AI113" s="599"/>
      <c r="AJ113" s="593"/>
      <c r="AK113" s="601"/>
      <c r="AL113" s="601"/>
      <c r="AM113" s="601"/>
    </row>
    <row r="121" spans="1:39" x14ac:dyDescent="0.35">
      <c r="B121" s="603" t="s">
        <v>23</v>
      </c>
      <c r="C121" s="145"/>
      <c r="D121" s="604"/>
      <c r="E121" s="604"/>
      <c r="F121" s="146"/>
      <c r="G121" s="146"/>
      <c r="H121" s="146"/>
      <c r="I121" s="146"/>
      <c r="J121" s="14"/>
      <c r="K121" s="496"/>
    </row>
    <row r="122" spans="1:39" x14ac:dyDescent="0.35">
      <c r="B122" s="144" t="s">
        <v>73</v>
      </c>
      <c r="C122" s="145"/>
      <c r="D122" s="145"/>
      <c r="E122" s="146"/>
      <c r="F122" s="146"/>
      <c r="G122" s="146"/>
      <c r="H122" s="146"/>
      <c r="I122" s="146"/>
      <c r="J122" s="14"/>
      <c r="K122" s="496"/>
    </row>
    <row r="123" spans="1:39" x14ac:dyDescent="0.35">
      <c r="B123" s="144" t="s">
        <v>74</v>
      </c>
      <c r="C123" s="145"/>
      <c r="D123" s="145"/>
      <c r="E123" s="146"/>
      <c r="F123" s="146"/>
      <c r="G123" s="146"/>
      <c r="H123" s="146"/>
      <c r="I123" s="146"/>
      <c r="J123" s="14"/>
      <c r="K123" s="496"/>
    </row>
    <row r="124" spans="1:39" x14ac:dyDescent="0.35">
      <c r="B124" s="144" t="s">
        <v>692</v>
      </c>
      <c r="C124" s="145"/>
      <c r="D124" s="145"/>
      <c r="E124" s="146"/>
      <c r="F124" s="146"/>
      <c r="G124" s="146"/>
      <c r="H124" s="146"/>
      <c r="I124" s="146"/>
      <c r="J124" s="14"/>
      <c r="K124" s="496"/>
    </row>
    <row r="125" spans="1:39" x14ac:dyDescent="0.35">
      <c r="B125" s="146"/>
      <c r="C125" s="145"/>
      <c r="D125" s="145"/>
      <c r="E125" s="146"/>
      <c r="F125" s="146"/>
      <c r="G125" s="146"/>
      <c r="H125" s="146"/>
      <c r="I125" s="146"/>
      <c r="J125" s="14"/>
      <c r="K125" s="496"/>
    </row>
  </sheetData>
  <mergeCells count="984">
    <mergeCell ref="AM111:AM113"/>
    <mergeCell ref="AG111:AG113"/>
    <mergeCell ref="AH111:AH113"/>
    <mergeCell ref="AI111:AI113"/>
    <mergeCell ref="AJ111:AJ113"/>
    <mergeCell ref="AK111:AK113"/>
    <mergeCell ref="AL111:AL113"/>
    <mergeCell ref="AA111:AA113"/>
    <mergeCell ref="AB111:AB113"/>
    <mergeCell ref="AC111:AC113"/>
    <mergeCell ref="AD111:AD113"/>
    <mergeCell ref="AE111:AE113"/>
    <mergeCell ref="AF111:AF113"/>
    <mergeCell ref="U111:U113"/>
    <mergeCell ref="V111:V113"/>
    <mergeCell ref="W111:W113"/>
    <mergeCell ref="X111:X113"/>
    <mergeCell ref="Y111:Y113"/>
    <mergeCell ref="Z111:Z113"/>
    <mergeCell ref="O111:O113"/>
    <mergeCell ref="P111:P113"/>
    <mergeCell ref="Q111:Q113"/>
    <mergeCell ref="R111:R113"/>
    <mergeCell ref="S111:S113"/>
    <mergeCell ref="T111:T113"/>
    <mergeCell ref="AM108:AM110"/>
    <mergeCell ref="B111:B113"/>
    <mergeCell ref="C111:C113"/>
    <mergeCell ref="D111:D113"/>
    <mergeCell ref="E111:E113"/>
    <mergeCell ref="F111:F113"/>
    <mergeCell ref="G111:G113"/>
    <mergeCell ref="H111:H113"/>
    <mergeCell ref="I111:I113"/>
    <mergeCell ref="N111:N113"/>
    <mergeCell ref="AG108:AG110"/>
    <mergeCell ref="AH108:AH110"/>
    <mergeCell ref="AI108:AI110"/>
    <mergeCell ref="AJ108:AJ110"/>
    <mergeCell ref="AK108:AK110"/>
    <mergeCell ref="AL108:AL110"/>
    <mergeCell ref="AA108:AA110"/>
    <mergeCell ref="AB108:AB110"/>
    <mergeCell ref="AC108:AC110"/>
    <mergeCell ref="AD108:AD110"/>
    <mergeCell ref="AE108:AE110"/>
    <mergeCell ref="AF108:AF110"/>
    <mergeCell ref="U108:U110"/>
    <mergeCell ref="V108:V110"/>
    <mergeCell ref="W108:W110"/>
    <mergeCell ref="X108:X110"/>
    <mergeCell ref="Y108:Y110"/>
    <mergeCell ref="Z108:Z110"/>
    <mergeCell ref="O108:O110"/>
    <mergeCell ref="P108:P110"/>
    <mergeCell ref="Q108:Q110"/>
    <mergeCell ref="R108:R110"/>
    <mergeCell ref="S108:S110"/>
    <mergeCell ref="T108:T110"/>
    <mergeCell ref="AM105:AM107"/>
    <mergeCell ref="B108:B110"/>
    <mergeCell ref="C108:C110"/>
    <mergeCell ref="D108:D110"/>
    <mergeCell ref="E108:E110"/>
    <mergeCell ref="F108:F110"/>
    <mergeCell ref="G108:G110"/>
    <mergeCell ref="H108:H110"/>
    <mergeCell ref="I108:I110"/>
    <mergeCell ref="N108:N110"/>
    <mergeCell ref="AG105:AG107"/>
    <mergeCell ref="AH105:AH107"/>
    <mergeCell ref="AI105:AI107"/>
    <mergeCell ref="AJ105:AJ107"/>
    <mergeCell ref="AK105:AK107"/>
    <mergeCell ref="AL105:AL107"/>
    <mergeCell ref="AA105:AA107"/>
    <mergeCell ref="AB105:AB107"/>
    <mergeCell ref="AC105:AC107"/>
    <mergeCell ref="AD105:AD107"/>
    <mergeCell ref="AE105:AE107"/>
    <mergeCell ref="AF105:AF107"/>
    <mergeCell ref="U105:U107"/>
    <mergeCell ref="V105:V107"/>
    <mergeCell ref="W105:W107"/>
    <mergeCell ref="X105:X107"/>
    <mergeCell ref="Y105:Y107"/>
    <mergeCell ref="Z105:Z107"/>
    <mergeCell ref="O105:O107"/>
    <mergeCell ref="P105:P107"/>
    <mergeCell ref="Q105:Q107"/>
    <mergeCell ref="R105:R107"/>
    <mergeCell ref="S105:S107"/>
    <mergeCell ref="T105:T107"/>
    <mergeCell ref="AM102:AM104"/>
    <mergeCell ref="B105:B107"/>
    <mergeCell ref="C105:C107"/>
    <mergeCell ref="D105:D107"/>
    <mergeCell ref="E105:E107"/>
    <mergeCell ref="F105:F107"/>
    <mergeCell ref="G105:G107"/>
    <mergeCell ref="H105:H107"/>
    <mergeCell ref="I105:I107"/>
    <mergeCell ref="N105:N107"/>
    <mergeCell ref="AD102:AD104"/>
    <mergeCell ref="AE102:AE104"/>
    <mergeCell ref="AF102:AF104"/>
    <mergeCell ref="AG102:AG104"/>
    <mergeCell ref="AK102:AK104"/>
    <mergeCell ref="AL102:AL104"/>
    <mergeCell ref="X102:X104"/>
    <mergeCell ref="Y102:Y104"/>
    <mergeCell ref="Z102:Z104"/>
    <mergeCell ref="AA102:AA104"/>
    <mergeCell ref="AB102:AB104"/>
    <mergeCell ref="AC102:AC104"/>
    <mergeCell ref="Q102:Q104"/>
    <mergeCell ref="R102:R104"/>
    <mergeCell ref="S102:S104"/>
    <mergeCell ref="U102:U104"/>
    <mergeCell ref="V102:V104"/>
    <mergeCell ref="W102:W104"/>
    <mergeCell ref="AK99:AK101"/>
    <mergeCell ref="AL99:AL101"/>
    <mergeCell ref="AM99:AM101"/>
    <mergeCell ref="F102:F104"/>
    <mergeCell ref="G102:G104"/>
    <mergeCell ref="H102:H104"/>
    <mergeCell ref="I102:I104"/>
    <mergeCell ref="N102:N104"/>
    <mergeCell ref="O102:O104"/>
    <mergeCell ref="P102:P104"/>
    <mergeCell ref="X99:X101"/>
    <mergeCell ref="Y99:Y101"/>
    <mergeCell ref="Z99:Z101"/>
    <mergeCell ref="AA99:AA101"/>
    <mergeCell ref="AB99:AB101"/>
    <mergeCell ref="AC99:AC101"/>
    <mergeCell ref="P99:P101"/>
    <mergeCell ref="Q99:Q101"/>
    <mergeCell ref="R99:R101"/>
    <mergeCell ref="S99:S101"/>
    <mergeCell ref="U99:U101"/>
    <mergeCell ref="V99:V101"/>
    <mergeCell ref="AJ96:AJ104"/>
    <mergeCell ref="AK96:AK98"/>
    <mergeCell ref="AL96:AL98"/>
    <mergeCell ref="AM96:AM98"/>
    <mergeCell ref="F99:F101"/>
    <mergeCell ref="G99:G101"/>
    <mergeCell ref="H99:H101"/>
    <mergeCell ref="I99:I101"/>
    <mergeCell ref="N99:N101"/>
    <mergeCell ref="O99:O101"/>
    <mergeCell ref="AD96:AD98"/>
    <mergeCell ref="AE96:AE98"/>
    <mergeCell ref="AF96:AF98"/>
    <mergeCell ref="AG96:AG98"/>
    <mergeCell ref="AH96:AH104"/>
    <mergeCell ref="AI96:AI104"/>
    <mergeCell ref="AD99:AD101"/>
    <mergeCell ref="AE99:AE101"/>
    <mergeCell ref="AF99:AF101"/>
    <mergeCell ref="AG99:AG101"/>
    <mergeCell ref="X96:X98"/>
    <mergeCell ref="Y96:Y98"/>
    <mergeCell ref="Z96:Z98"/>
    <mergeCell ref="AA96:AA98"/>
    <mergeCell ref="AB96:AB98"/>
    <mergeCell ref="AC96:AC98"/>
    <mergeCell ref="R96:R98"/>
    <mergeCell ref="S96:S98"/>
    <mergeCell ref="T96:T104"/>
    <mergeCell ref="U96:U98"/>
    <mergeCell ref="V96:V98"/>
    <mergeCell ref="W96:W98"/>
    <mergeCell ref="W99:W101"/>
    <mergeCell ref="H96:H98"/>
    <mergeCell ref="I96:I98"/>
    <mergeCell ref="N96:N98"/>
    <mergeCell ref="O96:O98"/>
    <mergeCell ref="P96:P98"/>
    <mergeCell ref="Q96:Q98"/>
    <mergeCell ref="B96:B104"/>
    <mergeCell ref="C96:C104"/>
    <mergeCell ref="D96:D104"/>
    <mergeCell ref="E96:E104"/>
    <mergeCell ref="F96:F98"/>
    <mergeCell ref="G96:G98"/>
    <mergeCell ref="AG93:AG95"/>
    <mergeCell ref="AH93:AH95"/>
    <mergeCell ref="AI93:AI95"/>
    <mergeCell ref="AK93:AK95"/>
    <mergeCell ref="AL93:AL95"/>
    <mergeCell ref="AM93:AM95"/>
    <mergeCell ref="AA93:AA95"/>
    <mergeCell ref="AB93:AB95"/>
    <mergeCell ref="AC93:AC95"/>
    <mergeCell ref="AD93:AD95"/>
    <mergeCell ref="AE93:AE95"/>
    <mergeCell ref="AF93:AF95"/>
    <mergeCell ref="U93:U95"/>
    <mergeCell ref="V93:V95"/>
    <mergeCell ref="W93:W95"/>
    <mergeCell ref="X93:X95"/>
    <mergeCell ref="Y93:Y95"/>
    <mergeCell ref="Z93:Z95"/>
    <mergeCell ref="O93:O95"/>
    <mergeCell ref="P93:P95"/>
    <mergeCell ref="Q93:Q95"/>
    <mergeCell ref="R93:R95"/>
    <mergeCell ref="S93:S95"/>
    <mergeCell ref="T93:T95"/>
    <mergeCell ref="AM90:AM92"/>
    <mergeCell ref="B93:B95"/>
    <mergeCell ref="C93:C95"/>
    <mergeCell ref="D93:D95"/>
    <mergeCell ref="E93:E95"/>
    <mergeCell ref="F93:F95"/>
    <mergeCell ref="G93:G95"/>
    <mergeCell ref="H93:H95"/>
    <mergeCell ref="I93:I95"/>
    <mergeCell ref="N93:N95"/>
    <mergeCell ref="AD90:AD92"/>
    <mergeCell ref="AE90:AE92"/>
    <mergeCell ref="AF90:AF92"/>
    <mergeCell ref="AG90:AG92"/>
    <mergeCell ref="AK90:AK92"/>
    <mergeCell ref="AL90:AL92"/>
    <mergeCell ref="X90:X92"/>
    <mergeCell ref="Y90:Y92"/>
    <mergeCell ref="Z90:Z92"/>
    <mergeCell ref="AA90:AA92"/>
    <mergeCell ref="AB90:AB92"/>
    <mergeCell ref="AC90:AC92"/>
    <mergeCell ref="Q90:Q92"/>
    <mergeCell ref="R90:R92"/>
    <mergeCell ref="S90:S92"/>
    <mergeCell ref="U90:U92"/>
    <mergeCell ref="V90:V92"/>
    <mergeCell ref="W90:W92"/>
    <mergeCell ref="AK87:AK89"/>
    <mergeCell ref="AL87:AL89"/>
    <mergeCell ref="AM87:AM89"/>
    <mergeCell ref="F90:F92"/>
    <mergeCell ref="G90:G92"/>
    <mergeCell ref="H90:H92"/>
    <mergeCell ref="I90:I92"/>
    <mergeCell ref="N90:N92"/>
    <mergeCell ref="O90:O92"/>
    <mergeCell ref="P90:P92"/>
    <mergeCell ref="AB87:AB89"/>
    <mergeCell ref="AC87:AC89"/>
    <mergeCell ref="AD87:AD89"/>
    <mergeCell ref="AE87:AE89"/>
    <mergeCell ref="AF87:AF89"/>
    <mergeCell ref="AG87:AG89"/>
    <mergeCell ref="V87:V89"/>
    <mergeCell ref="W87:W89"/>
    <mergeCell ref="X87:X89"/>
    <mergeCell ref="Y87:Y89"/>
    <mergeCell ref="Z87:Z89"/>
    <mergeCell ref="AA87:AA89"/>
    <mergeCell ref="AL84:AL86"/>
    <mergeCell ref="AM84:AM86"/>
    <mergeCell ref="F87:F89"/>
    <mergeCell ref="G87:G89"/>
    <mergeCell ref="H87:H89"/>
    <mergeCell ref="I87:I89"/>
    <mergeCell ref="N87:N89"/>
    <mergeCell ref="O87:O89"/>
    <mergeCell ref="P87:P89"/>
    <mergeCell ref="Q87:Q89"/>
    <mergeCell ref="AC84:AC86"/>
    <mergeCell ref="AD84:AD86"/>
    <mergeCell ref="AE84:AE86"/>
    <mergeCell ref="AF84:AF86"/>
    <mergeCell ref="AG84:AG86"/>
    <mergeCell ref="AK84:AK86"/>
    <mergeCell ref="W84:W86"/>
    <mergeCell ref="X84:X86"/>
    <mergeCell ref="Y84:Y86"/>
    <mergeCell ref="Z84:Z86"/>
    <mergeCell ref="AA84:AA86"/>
    <mergeCell ref="AB84:AB86"/>
    <mergeCell ref="P84:P86"/>
    <mergeCell ref="Q84:Q86"/>
    <mergeCell ref="R84:R86"/>
    <mergeCell ref="S84:S86"/>
    <mergeCell ref="U84:U86"/>
    <mergeCell ref="V84:V86"/>
    <mergeCell ref="AG81:AG83"/>
    <mergeCell ref="AK81:AK83"/>
    <mergeCell ref="AL81:AL83"/>
    <mergeCell ref="AM81:AM83"/>
    <mergeCell ref="F84:F86"/>
    <mergeCell ref="G84:G86"/>
    <mergeCell ref="H84:H86"/>
    <mergeCell ref="I84:I86"/>
    <mergeCell ref="N84:N86"/>
    <mergeCell ref="O84:O86"/>
    <mergeCell ref="W81:W83"/>
    <mergeCell ref="X81:X83"/>
    <mergeCell ref="Y81:Y83"/>
    <mergeCell ref="Z81:Z83"/>
    <mergeCell ref="AA81:AA83"/>
    <mergeCell ref="AB81:AB83"/>
    <mergeCell ref="O81:O83"/>
    <mergeCell ref="P81:P83"/>
    <mergeCell ref="Q81:Q83"/>
    <mergeCell ref="R81:R83"/>
    <mergeCell ref="S81:S83"/>
    <mergeCell ref="U81:U83"/>
    <mergeCell ref="AI79:AI92"/>
    <mergeCell ref="AJ79:AJ92"/>
    <mergeCell ref="AK79:AK80"/>
    <mergeCell ref="AL79:AL80"/>
    <mergeCell ref="AM79:AM80"/>
    <mergeCell ref="F81:F83"/>
    <mergeCell ref="G81:G83"/>
    <mergeCell ref="H81:H83"/>
    <mergeCell ref="I81:I83"/>
    <mergeCell ref="N81:N83"/>
    <mergeCell ref="AC79:AC80"/>
    <mergeCell ref="AD79:AD80"/>
    <mergeCell ref="AE79:AE80"/>
    <mergeCell ref="AF79:AF80"/>
    <mergeCell ref="AG79:AG80"/>
    <mergeCell ref="AH79:AH92"/>
    <mergeCell ref="AC81:AC83"/>
    <mergeCell ref="AD81:AD83"/>
    <mergeCell ref="AE81:AE83"/>
    <mergeCell ref="AF81:AF83"/>
    <mergeCell ref="W79:W80"/>
    <mergeCell ref="X79:X80"/>
    <mergeCell ref="Y79:Y80"/>
    <mergeCell ref="Z79:Z80"/>
    <mergeCell ref="AA79:AA80"/>
    <mergeCell ref="AB79:AB80"/>
    <mergeCell ref="Q79:Q80"/>
    <mergeCell ref="R79:R80"/>
    <mergeCell ref="S79:S80"/>
    <mergeCell ref="T79:T92"/>
    <mergeCell ref="U79:U80"/>
    <mergeCell ref="V79:V80"/>
    <mergeCell ref="V81:V83"/>
    <mergeCell ref="R87:R89"/>
    <mergeCell ref="S87:S89"/>
    <mergeCell ref="U87:U89"/>
    <mergeCell ref="G79:G80"/>
    <mergeCell ref="H79:H80"/>
    <mergeCell ref="I79:I80"/>
    <mergeCell ref="N79:N80"/>
    <mergeCell ref="O79:O80"/>
    <mergeCell ref="P79:P80"/>
    <mergeCell ref="AC76:AC78"/>
    <mergeCell ref="AD76:AD78"/>
    <mergeCell ref="AE76:AE78"/>
    <mergeCell ref="AF76:AF78"/>
    <mergeCell ref="AG76:AG78"/>
    <mergeCell ref="B79:B92"/>
    <mergeCell ref="C79:C92"/>
    <mergeCell ref="D79:D92"/>
    <mergeCell ref="E79:E92"/>
    <mergeCell ref="F79:F80"/>
    <mergeCell ref="W76:W78"/>
    <mergeCell ref="X76:X78"/>
    <mergeCell ref="Y76:Y78"/>
    <mergeCell ref="Z76:Z78"/>
    <mergeCell ref="AA76:AA78"/>
    <mergeCell ref="AB76:AB78"/>
    <mergeCell ref="P76:P78"/>
    <mergeCell ref="Q76:Q78"/>
    <mergeCell ref="R76:R78"/>
    <mergeCell ref="S76:S78"/>
    <mergeCell ref="U76:U78"/>
    <mergeCell ref="V76:V78"/>
    <mergeCell ref="F76:F78"/>
    <mergeCell ref="G76:G78"/>
    <mergeCell ref="H76:H78"/>
    <mergeCell ref="I76:I78"/>
    <mergeCell ref="N76:N78"/>
    <mergeCell ref="O76:O78"/>
    <mergeCell ref="AB73:AB75"/>
    <mergeCell ref="AC73:AC75"/>
    <mergeCell ref="AD73:AD75"/>
    <mergeCell ref="AE73:AE75"/>
    <mergeCell ref="AF73:AF75"/>
    <mergeCell ref="AG73:AG75"/>
    <mergeCell ref="V73:V75"/>
    <mergeCell ref="W73:W75"/>
    <mergeCell ref="X73:X75"/>
    <mergeCell ref="Y73:Y75"/>
    <mergeCell ref="Z73:Z75"/>
    <mergeCell ref="AA73:AA75"/>
    <mergeCell ref="O73:O75"/>
    <mergeCell ref="P73:P75"/>
    <mergeCell ref="Q73:Q75"/>
    <mergeCell ref="R73:R75"/>
    <mergeCell ref="S73:S75"/>
    <mergeCell ref="U73:U75"/>
    <mergeCell ref="AC70:AC72"/>
    <mergeCell ref="AD70:AD72"/>
    <mergeCell ref="AE70:AE72"/>
    <mergeCell ref="AF70:AF72"/>
    <mergeCell ref="AG70:AG72"/>
    <mergeCell ref="F73:F75"/>
    <mergeCell ref="G73:G75"/>
    <mergeCell ref="H73:H75"/>
    <mergeCell ref="I73:I75"/>
    <mergeCell ref="N73:N75"/>
    <mergeCell ref="W70:W72"/>
    <mergeCell ref="X70:X72"/>
    <mergeCell ref="Y70:Y72"/>
    <mergeCell ref="Z70:Z72"/>
    <mergeCell ref="AA70:AA72"/>
    <mergeCell ref="AB70:AB72"/>
    <mergeCell ref="P70:P72"/>
    <mergeCell ref="Q70:Q72"/>
    <mergeCell ref="R70:R72"/>
    <mergeCell ref="S70:S72"/>
    <mergeCell ref="U70:U72"/>
    <mergeCell ref="V70:V72"/>
    <mergeCell ref="AD67:AD69"/>
    <mergeCell ref="AE67:AE69"/>
    <mergeCell ref="AF67:AF69"/>
    <mergeCell ref="AG67:AG69"/>
    <mergeCell ref="F70:F72"/>
    <mergeCell ref="G70:G72"/>
    <mergeCell ref="H70:H72"/>
    <mergeCell ref="I70:I72"/>
    <mergeCell ref="N70:N72"/>
    <mergeCell ref="O70:O72"/>
    <mergeCell ref="X67:X69"/>
    <mergeCell ref="Y67:Y69"/>
    <mergeCell ref="Z67:Z69"/>
    <mergeCell ref="AA67:AA69"/>
    <mergeCell ref="AB67:AB69"/>
    <mergeCell ref="AC67:AC69"/>
    <mergeCell ref="Q67:Q69"/>
    <mergeCell ref="R67:R69"/>
    <mergeCell ref="S67:S69"/>
    <mergeCell ref="U67:U69"/>
    <mergeCell ref="V67:V69"/>
    <mergeCell ref="W67:W69"/>
    <mergeCell ref="AE64:AE66"/>
    <mergeCell ref="AF64:AF66"/>
    <mergeCell ref="AG64:AG66"/>
    <mergeCell ref="F67:F69"/>
    <mergeCell ref="G67:G69"/>
    <mergeCell ref="H67:H69"/>
    <mergeCell ref="I67:I69"/>
    <mergeCell ref="N67:N69"/>
    <mergeCell ref="O67:O69"/>
    <mergeCell ref="P67:P69"/>
    <mergeCell ref="Y64:Y66"/>
    <mergeCell ref="Z64:Z66"/>
    <mergeCell ref="AA64:AA66"/>
    <mergeCell ref="AB64:AB66"/>
    <mergeCell ref="AC64:AC66"/>
    <mergeCell ref="AD64:AD66"/>
    <mergeCell ref="R64:R66"/>
    <mergeCell ref="S64:S66"/>
    <mergeCell ref="U64:U66"/>
    <mergeCell ref="V64:V66"/>
    <mergeCell ref="W64:W66"/>
    <mergeCell ref="X64:X66"/>
    <mergeCell ref="AF61:AF63"/>
    <mergeCell ref="AG61:AG63"/>
    <mergeCell ref="F64:F66"/>
    <mergeCell ref="G64:G66"/>
    <mergeCell ref="H64:H66"/>
    <mergeCell ref="I64:I66"/>
    <mergeCell ref="N64:N66"/>
    <mergeCell ref="O64:O66"/>
    <mergeCell ref="P64:P66"/>
    <mergeCell ref="Q64:Q66"/>
    <mergeCell ref="Y61:Y63"/>
    <mergeCell ref="Z61:Z63"/>
    <mergeCell ref="AA61:AA63"/>
    <mergeCell ref="AB61:AB63"/>
    <mergeCell ref="AC61:AC63"/>
    <mergeCell ref="AD61:AD63"/>
    <mergeCell ref="P61:P63"/>
    <mergeCell ref="Q61:Q63"/>
    <mergeCell ref="R61:R63"/>
    <mergeCell ref="S61:S63"/>
    <mergeCell ref="U61:U63"/>
    <mergeCell ref="V61:V63"/>
    <mergeCell ref="F61:F63"/>
    <mergeCell ref="G61:G63"/>
    <mergeCell ref="H61:H63"/>
    <mergeCell ref="I61:I63"/>
    <mergeCell ref="N61:N63"/>
    <mergeCell ref="O61:O63"/>
    <mergeCell ref="Y58:Y60"/>
    <mergeCell ref="Z58:Z60"/>
    <mergeCell ref="AA58:AA60"/>
    <mergeCell ref="AB58:AB60"/>
    <mergeCell ref="AC58:AC60"/>
    <mergeCell ref="AD58:AD60"/>
    <mergeCell ref="P58:P60"/>
    <mergeCell ref="Q58:Q60"/>
    <mergeCell ref="R58:R60"/>
    <mergeCell ref="S58:S60"/>
    <mergeCell ref="U58:U60"/>
    <mergeCell ref="V58:V60"/>
    <mergeCell ref="F58:F60"/>
    <mergeCell ref="G58:G60"/>
    <mergeCell ref="H58:H60"/>
    <mergeCell ref="I58:I60"/>
    <mergeCell ref="N58:N60"/>
    <mergeCell ref="O58:O60"/>
    <mergeCell ref="AE55:AE57"/>
    <mergeCell ref="AF55:AF57"/>
    <mergeCell ref="AG55:AG57"/>
    <mergeCell ref="AH55:AH78"/>
    <mergeCell ref="AI55:AI78"/>
    <mergeCell ref="AJ55:AJ78"/>
    <mergeCell ref="AE58:AE60"/>
    <mergeCell ref="AF58:AF60"/>
    <mergeCell ref="AG58:AG60"/>
    <mergeCell ref="AE61:AE63"/>
    <mergeCell ref="Y55:Y57"/>
    <mergeCell ref="Z55:Z57"/>
    <mergeCell ref="AA55:AA57"/>
    <mergeCell ref="AB55:AB57"/>
    <mergeCell ref="AC55:AC57"/>
    <mergeCell ref="AD55:AD57"/>
    <mergeCell ref="S55:S57"/>
    <mergeCell ref="T55:T78"/>
    <mergeCell ref="U55:U57"/>
    <mergeCell ref="V55:V57"/>
    <mergeCell ref="W55:W57"/>
    <mergeCell ref="X55:X57"/>
    <mergeCell ref="W58:W60"/>
    <mergeCell ref="X58:X60"/>
    <mergeCell ref="W61:W63"/>
    <mergeCell ref="X61:X63"/>
    <mergeCell ref="I55:I57"/>
    <mergeCell ref="N55:N57"/>
    <mergeCell ref="O55:O57"/>
    <mergeCell ref="P55:P57"/>
    <mergeCell ref="Q55:Q57"/>
    <mergeCell ref="R55:R57"/>
    <mergeCell ref="AK50:AK54"/>
    <mergeCell ref="AL50:AL54"/>
    <mergeCell ref="AM50:AM54"/>
    <mergeCell ref="B55:B78"/>
    <mergeCell ref="C55:C78"/>
    <mergeCell ref="D55:D78"/>
    <mergeCell ref="E55:E78"/>
    <mergeCell ref="F55:F57"/>
    <mergeCell ref="G55:G57"/>
    <mergeCell ref="H55:H57"/>
    <mergeCell ref="AA50:AA54"/>
    <mergeCell ref="AB50:AB54"/>
    <mergeCell ref="AD50:AD54"/>
    <mergeCell ref="AE50:AE54"/>
    <mergeCell ref="AF50:AF54"/>
    <mergeCell ref="AG50:AG54"/>
    <mergeCell ref="D50:D54"/>
    <mergeCell ref="E50:E54"/>
    <mergeCell ref="F50:F54"/>
    <mergeCell ref="G50:G54"/>
    <mergeCell ref="U50:U54"/>
    <mergeCell ref="V50:V54"/>
    <mergeCell ref="S49:S54"/>
    <mergeCell ref="T49:T54"/>
    <mergeCell ref="AC49:AC54"/>
    <mergeCell ref="AH49:AH54"/>
    <mergeCell ref="AI49:AI54"/>
    <mergeCell ref="AJ49:AJ54"/>
    <mergeCell ref="W50:W54"/>
    <mergeCell ref="X50:X54"/>
    <mergeCell ref="Y50:Y54"/>
    <mergeCell ref="Z50:Z54"/>
    <mergeCell ref="AM47:AM48"/>
    <mergeCell ref="B49:B54"/>
    <mergeCell ref="C49:C54"/>
    <mergeCell ref="H49:H54"/>
    <mergeCell ref="I49:I54"/>
    <mergeCell ref="N49:N54"/>
    <mergeCell ref="O49:O54"/>
    <mergeCell ref="P49:P54"/>
    <mergeCell ref="Q49:Q54"/>
    <mergeCell ref="R49:R54"/>
    <mergeCell ref="AA47:AA48"/>
    <mergeCell ref="AB47:AB48"/>
    <mergeCell ref="AC47:AC48"/>
    <mergeCell ref="AD47:AD48"/>
    <mergeCell ref="AE47:AE48"/>
    <mergeCell ref="AF47:AF48"/>
    <mergeCell ref="U47:U48"/>
    <mergeCell ref="V47:V48"/>
    <mergeCell ref="W47:W48"/>
    <mergeCell ref="X47:X48"/>
    <mergeCell ref="Y47:Y48"/>
    <mergeCell ref="Z47:Z48"/>
    <mergeCell ref="AM44:AM46"/>
    <mergeCell ref="F47:F48"/>
    <mergeCell ref="G47:G48"/>
    <mergeCell ref="H47:H48"/>
    <mergeCell ref="I47:I48"/>
    <mergeCell ref="N47:N48"/>
    <mergeCell ref="O47:O48"/>
    <mergeCell ref="P47:P48"/>
    <mergeCell ref="Q47:Q48"/>
    <mergeCell ref="R47:R48"/>
    <mergeCell ref="AG44:AG46"/>
    <mergeCell ref="AH44:AH48"/>
    <mergeCell ref="AI44:AI48"/>
    <mergeCell ref="AJ44:AJ48"/>
    <mergeCell ref="AK44:AK46"/>
    <mergeCell ref="AL44:AL46"/>
    <mergeCell ref="AG47:AG48"/>
    <mergeCell ref="AK47:AK48"/>
    <mergeCell ref="AL47:AL48"/>
    <mergeCell ref="AA44:AA46"/>
    <mergeCell ref="AB44:AB46"/>
    <mergeCell ref="AC44:AC46"/>
    <mergeCell ref="AD44:AD46"/>
    <mergeCell ref="AE44:AE46"/>
    <mergeCell ref="AF44:AF46"/>
    <mergeCell ref="U44:U46"/>
    <mergeCell ref="V44:V46"/>
    <mergeCell ref="W44:W46"/>
    <mergeCell ref="X44:X46"/>
    <mergeCell ref="Y44:Y46"/>
    <mergeCell ref="Z44:Z46"/>
    <mergeCell ref="O44:O46"/>
    <mergeCell ref="P44:P46"/>
    <mergeCell ref="Q44:Q46"/>
    <mergeCell ref="R44:R46"/>
    <mergeCell ref="S44:S46"/>
    <mergeCell ref="T44:T48"/>
    <mergeCell ref="S47:S48"/>
    <mergeCell ref="AG42:AG43"/>
    <mergeCell ref="B44:B48"/>
    <mergeCell ref="C44:C48"/>
    <mergeCell ref="D44:D48"/>
    <mergeCell ref="E44:E48"/>
    <mergeCell ref="F44:F46"/>
    <mergeCell ref="G44:G46"/>
    <mergeCell ref="H44:H46"/>
    <mergeCell ref="I44:I46"/>
    <mergeCell ref="N44:N46"/>
    <mergeCell ref="AA42:AA43"/>
    <mergeCell ref="AB42:AB43"/>
    <mergeCell ref="AC42:AC43"/>
    <mergeCell ref="AD42:AD43"/>
    <mergeCell ref="AE42:AE43"/>
    <mergeCell ref="AF42:AF43"/>
    <mergeCell ref="U42:U43"/>
    <mergeCell ref="V42:V43"/>
    <mergeCell ref="W42:W43"/>
    <mergeCell ref="X42:X43"/>
    <mergeCell ref="Y42:Y43"/>
    <mergeCell ref="Z42:Z43"/>
    <mergeCell ref="AG40:AG41"/>
    <mergeCell ref="AH40:AH43"/>
    <mergeCell ref="AI40:AI43"/>
    <mergeCell ref="AJ40:AJ43"/>
    <mergeCell ref="F42:F43"/>
    <mergeCell ref="G42:G43"/>
    <mergeCell ref="H42:H43"/>
    <mergeCell ref="I42:I43"/>
    <mergeCell ref="N42:N43"/>
    <mergeCell ref="O42:O43"/>
    <mergeCell ref="AA40:AA41"/>
    <mergeCell ref="AB40:AB41"/>
    <mergeCell ref="AC40:AC41"/>
    <mergeCell ref="AD40:AD41"/>
    <mergeCell ref="AE40:AE41"/>
    <mergeCell ref="AF40:AF41"/>
    <mergeCell ref="U40:U41"/>
    <mergeCell ref="V40:V41"/>
    <mergeCell ref="W40:W41"/>
    <mergeCell ref="X40:X41"/>
    <mergeCell ref="Y40:Y41"/>
    <mergeCell ref="Z40:Z41"/>
    <mergeCell ref="O40:O41"/>
    <mergeCell ref="P40:P41"/>
    <mergeCell ref="Q40:Q41"/>
    <mergeCell ref="R40:R41"/>
    <mergeCell ref="S40:S41"/>
    <mergeCell ref="T40:T43"/>
    <mergeCell ref="P42:P43"/>
    <mergeCell ref="Q42:Q43"/>
    <mergeCell ref="R42:R43"/>
    <mergeCell ref="S42:S43"/>
    <mergeCell ref="AM35:AM39"/>
    <mergeCell ref="B40:B43"/>
    <mergeCell ref="C40:C43"/>
    <mergeCell ref="D40:D43"/>
    <mergeCell ref="E40:E43"/>
    <mergeCell ref="F40:F41"/>
    <mergeCell ref="G40:G41"/>
    <mergeCell ref="H40:H41"/>
    <mergeCell ref="I40:I41"/>
    <mergeCell ref="N40:N41"/>
    <mergeCell ref="AG35:AG39"/>
    <mergeCell ref="AH35:AH39"/>
    <mergeCell ref="AI35:AI39"/>
    <mergeCell ref="AJ35:AJ39"/>
    <mergeCell ref="AK35:AK39"/>
    <mergeCell ref="AL35:AL39"/>
    <mergeCell ref="AA35:AA39"/>
    <mergeCell ref="AB35:AB39"/>
    <mergeCell ref="AC35:AC39"/>
    <mergeCell ref="AD35:AD39"/>
    <mergeCell ref="AE35:AE39"/>
    <mergeCell ref="AF35:AF39"/>
    <mergeCell ref="U35:U39"/>
    <mergeCell ref="V35:V39"/>
    <mergeCell ref="W35:W39"/>
    <mergeCell ref="X35:X39"/>
    <mergeCell ref="Y35:Y39"/>
    <mergeCell ref="Z35:Z39"/>
    <mergeCell ref="O35:O39"/>
    <mergeCell ref="P35:P39"/>
    <mergeCell ref="Q35:Q39"/>
    <mergeCell ref="R35:R39"/>
    <mergeCell ref="S35:S39"/>
    <mergeCell ref="T35:T39"/>
    <mergeCell ref="AM32:AM34"/>
    <mergeCell ref="B35:B39"/>
    <mergeCell ref="C35:C39"/>
    <mergeCell ref="D35:D39"/>
    <mergeCell ref="E35:E39"/>
    <mergeCell ref="F35:F39"/>
    <mergeCell ref="G35:G39"/>
    <mergeCell ref="H35:H39"/>
    <mergeCell ref="I35:I39"/>
    <mergeCell ref="N35:N39"/>
    <mergeCell ref="AA32:AA34"/>
    <mergeCell ref="AB32:AB34"/>
    <mergeCell ref="AC32:AC34"/>
    <mergeCell ref="AD32:AD34"/>
    <mergeCell ref="AE32:AE34"/>
    <mergeCell ref="AF32:AF34"/>
    <mergeCell ref="U32:U34"/>
    <mergeCell ref="V32:V34"/>
    <mergeCell ref="W32:W34"/>
    <mergeCell ref="X32:X34"/>
    <mergeCell ref="Y32:Y34"/>
    <mergeCell ref="Z32:Z34"/>
    <mergeCell ref="AM29:AM31"/>
    <mergeCell ref="F32:F34"/>
    <mergeCell ref="G32:G34"/>
    <mergeCell ref="H32:H34"/>
    <mergeCell ref="I32:I34"/>
    <mergeCell ref="N32:N34"/>
    <mergeCell ref="O32:O34"/>
    <mergeCell ref="P32:P34"/>
    <mergeCell ref="Q32:Q34"/>
    <mergeCell ref="R32:R34"/>
    <mergeCell ref="AG29:AG31"/>
    <mergeCell ref="AH29:AH34"/>
    <mergeCell ref="AI29:AI34"/>
    <mergeCell ref="AJ29:AJ34"/>
    <mergeCell ref="AK29:AK31"/>
    <mergeCell ref="AL29:AL31"/>
    <mergeCell ref="AG32:AG34"/>
    <mergeCell ref="AK32:AK34"/>
    <mergeCell ref="AL32:AL34"/>
    <mergeCell ref="AA29:AA31"/>
    <mergeCell ref="AB29:AB31"/>
    <mergeCell ref="AC29:AC31"/>
    <mergeCell ref="AD29:AD31"/>
    <mergeCell ref="AE29:AE31"/>
    <mergeCell ref="AF29:AF31"/>
    <mergeCell ref="U29:U31"/>
    <mergeCell ref="V29:V31"/>
    <mergeCell ref="W29:W31"/>
    <mergeCell ref="X29:X31"/>
    <mergeCell ref="Y29:Y31"/>
    <mergeCell ref="Z29:Z31"/>
    <mergeCell ref="O29:O31"/>
    <mergeCell ref="P29:P31"/>
    <mergeCell ref="Q29:Q31"/>
    <mergeCell ref="R29:R31"/>
    <mergeCell ref="S29:S31"/>
    <mergeCell ref="T29:T34"/>
    <mergeCell ref="S32:S34"/>
    <mergeCell ref="AM24:AM28"/>
    <mergeCell ref="B29:B34"/>
    <mergeCell ref="C29:C34"/>
    <mergeCell ref="D29:D34"/>
    <mergeCell ref="E29:E34"/>
    <mergeCell ref="F29:F31"/>
    <mergeCell ref="G29:G31"/>
    <mergeCell ref="H29:H31"/>
    <mergeCell ref="I29:I31"/>
    <mergeCell ref="N29:N31"/>
    <mergeCell ref="AA24:AA28"/>
    <mergeCell ref="AB24:AB28"/>
    <mergeCell ref="AC24:AC28"/>
    <mergeCell ref="AD24:AD28"/>
    <mergeCell ref="AE24:AE28"/>
    <mergeCell ref="AF24:AF28"/>
    <mergeCell ref="U24:U28"/>
    <mergeCell ref="V24:V28"/>
    <mergeCell ref="W24:W28"/>
    <mergeCell ref="X24:X28"/>
    <mergeCell ref="Y24:Y28"/>
    <mergeCell ref="Z24:Z28"/>
    <mergeCell ref="AM19:AM23"/>
    <mergeCell ref="F24:F28"/>
    <mergeCell ref="G24:G28"/>
    <mergeCell ref="H24:H28"/>
    <mergeCell ref="I24:I28"/>
    <mergeCell ref="N24:N28"/>
    <mergeCell ref="O24:O28"/>
    <mergeCell ref="P24:P28"/>
    <mergeCell ref="Q24:Q28"/>
    <mergeCell ref="R24:R28"/>
    <mergeCell ref="AG19:AG23"/>
    <mergeCell ref="AH19:AH28"/>
    <mergeCell ref="AI19:AI28"/>
    <mergeCell ref="AJ19:AJ28"/>
    <mergeCell ref="AK19:AK23"/>
    <mergeCell ref="AL19:AL23"/>
    <mergeCell ref="AG24:AG28"/>
    <mergeCell ref="AK24:AK28"/>
    <mergeCell ref="AL24:AL28"/>
    <mergeCell ref="AA19:AA23"/>
    <mergeCell ref="AB19:AB23"/>
    <mergeCell ref="AC19:AC23"/>
    <mergeCell ref="AD19:AD23"/>
    <mergeCell ref="AE19:AE23"/>
    <mergeCell ref="AF19:AF23"/>
    <mergeCell ref="U19:U23"/>
    <mergeCell ref="V19:V23"/>
    <mergeCell ref="W19:W23"/>
    <mergeCell ref="X19:X23"/>
    <mergeCell ref="Y19:Y23"/>
    <mergeCell ref="Z19:Z23"/>
    <mergeCell ref="O19:O23"/>
    <mergeCell ref="P19:P23"/>
    <mergeCell ref="Q19:Q23"/>
    <mergeCell ref="R19:R23"/>
    <mergeCell ref="S19:S23"/>
    <mergeCell ref="T19:T28"/>
    <mergeCell ref="S24:S28"/>
    <mergeCell ref="AM14:AM18"/>
    <mergeCell ref="B19:B28"/>
    <mergeCell ref="C19:C28"/>
    <mergeCell ref="D19:D28"/>
    <mergeCell ref="E19:E28"/>
    <mergeCell ref="F19:F23"/>
    <mergeCell ref="G19:G23"/>
    <mergeCell ref="H19:H23"/>
    <mergeCell ref="I19:I23"/>
    <mergeCell ref="N19:N23"/>
    <mergeCell ref="AG14:AG18"/>
    <mergeCell ref="AH14:AH18"/>
    <mergeCell ref="AI14:AI18"/>
    <mergeCell ref="AJ14:AJ18"/>
    <mergeCell ref="AK14:AK18"/>
    <mergeCell ref="AL14:AL18"/>
    <mergeCell ref="AA14:AA18"/>
    <mergeCell ref="AB14:AB18"/>
    <mergeCell ref="AC14:AC18"/>
    <mergeCell ref="AD14:AD18"/>
    <mergeCell ref="AE14:AE18"/>
    <mergeCell ref="AF14:AF18"/>
    <mergeCell ref="U14:U18"/>
    <mergeCell ref="V14:V18"/>
    <mergeCell ref="W14:W18"/>
    <mergeCell ref="X14:X18"/>
    <mergeCell ref="Y14:Y18"/>
    <mergeCell ref="Z14:Z18"/>
    <mergeCell ref="O14:O18"/>
    <mergeCell ref="P14:P18"/>
    <mergeCell ref="Q14:Q18"/>
    <mergeCell ref="R14:R18"/>
    <mergeCell ref="S14:S18"/>
    <mergeCell ref="T14:T18"/>
    <mergeCell ref="AM9:AM13"/>
    <mergeCell ref="B14:B18"/>
    <mergeCell ref="C14:C18"/>
    <mergeCell ref="D14:D18"/>
    <mergeCell ref="E14:E18"/>
    <mergeCell ref="F14:F18"/>
    <mergeCell ref="G14:G18"/>
    <mergeCell ref="H14:H18"/>
    <mergeCell ref="I14:I18"/>
    <mergeCell ref="N14:N18"/>
    <mergeCell ref="AG9:AG13"/>
    <mergeCell ref="AH9:AH13"/>
    <mergeCell ref="AI9:AI13"/>
    <mergeCell ref="AJ9:AJ13"/>
    <mergeCell ref="AK9:AK13"/>
    <mergeCell ref="AL9:AL13"/>
    <mergeCell ref="AA9:AA13"/>
    <mergeCell ref="AB9:AB13"/>
    <mergeCell ref="AC9:AC13"/>
    <mergeCell ref="AD9:AD13"/>
    <mergeCell ref="AE9:AE13"/>
    <mergeCell ref="AF9:AF13"/>
    <mergeCell ref="U9:U13"/>
    <mergeCell ref="V9:V13"/>
    <mergeCell ref="W9:W13"/>
    <mergeCell ref="X9:X13"/>
    <mergeCell ref="Y9:Y13"/>
    <mergeCell ref="Z9:Z13"/>
    <mergeCell ref="O9:O13"/>
    <mergeCell ref="P9:P13"/>
    <mergeCell ref="Q9:Q13"/>
    <mergeCell ref="R9:R13"/>
    <mergeCell ref="S9:S13"/>
    <mergeCell ref="T9:T13"/>
    <mergeCell ref="AM6:AM8"/>
    <mergeCell ref="B9:B13"/>
    <mergeCell ref="C9:C13"/>
    <mergeCell ref="D9:D13"/>
    <mergeCell ref="E9:E13"/>
    <mergeCell ref="F9:F13"/>
    <mergeCell ref="G9:G13"/>
    <mergeCell ref="H9:H13"/>
    <mergeCell ref="I9:I13"/>
    <mergeCell ref="N9:N13"/>
    <mergeCell ref="AG6:AG8"/>
    <mergeCell ref="AH6:AH8"/>
    <mergeCell ref="AI6:AI8"/>
    <mergeCell ref="AJ6:AJ8"/>
    <mergeCell ref="AK6:AK8"/>
    <mergeCell ref="AL6:AL8"/>
    <mergeCell ref="AA6:AA8"/>
    <mergeCell ref="AB6:AB8"/>
    <mergeCell ref="AC6:AC8"/>
    <mergeCell ref="AD6:AD8"/>
    <mergeCell ref="AE6:AE8"/>
    <mergeCell ref="AF6:AF8"/>
    <mergeCell ref="U6:U8"/>
    <mergeCell ref="V6:V8"/>
    <mergeCell ref="W6:W8"/>
    <mergeCell ref="X6:X8"/>
    <mergeCell ref="Y6:Y8"/>
    <mergeCell ref="Z6:Z8"/>
    <mergeCell ref="O6:O8"/>
    <mergeCell ref="P6:P8"/>
    <mergeCell ref="Q6:Q8"/>
    <mergeCell ref="R6:R8"/>
    <mergeCell ref="S6:S8"/>
    <mergeCell ref="T6:T8"/>
    <mergeCell ref="AM3:AM4"/>
    <mergeCell ref="B6:B8"/>
    <mergeCell ref="C6:C8"/>
    <mergeCell ref="D6:D8"/>
    <mergeCell ref="E6:E8"/>
    <mergeCell ref="F6:F8"/>
    <mergeCell ref="G6:G8"/>
    <mergeCell ref="H6:H8"/>
    <mergeCell ref="I6:I8"/>
    <mergeCell ref="N6:N8"/>
    <mergeCell ref="AG3:AG4"/>
    <mergeCell ref="AH3:AH4"/>
    <mergeCell ref="AI3:AI4"/>
    <mergeCell ref="AJ3:AJ4"/>
    <mergeCell ref="AK3:AK4"/>
    <mergeCell ref="AL3:AL4"/>
    <mergeCell ref="T3:T4"/>
    <mergeCell ref="U3:U4"/>
    <mergeCell ref="V3:AA3"/>
    <mergeCell ref="AB3:AB4"/>
    <mergeCell ref="AC3:AC4"/>
    <mergeCell ref="AD3:AF3"/>
    <mergeCell ref="N3:N4"/>
    <mergeCell ref="O3:O4"/>
    <mergeCell ref="P3:P4"/>
    <mergeCell ref="Q3:Q4"/>
    <mergeCell ref="R3:R4"/>
    <mergeCell ref="S3:S4"/>
    <mergeCell ref="B1:AI1"/>
    <mergeCell ref="B3:B4"/>
    <mergeCell ref="C3:C4"/>
    <mergeCell ref="D3:D4"/>
    <mergeCell ref="E3:E4"/>
    <mergeCell ref="F3:F4"/>
    <mergeCell ref="G3:G4"/>
    <mergeCell ref="H3:H4"/>
    <mergeCell ref="I3:I4"/>
    <mergeCell ref="J3:M3"/>
  </mergeCells>
  <conditionalFormatting sqref="B121">
    <cfRule type="duplicateValues" dxfId="0" priority="1"/>
  </conditionalFormatting>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J66"/>
  <sheetViews>
    <sheetView topLeftCell="A53" zoomScale="80" zoomScaleNormal="80" workbookViewId="0">
      <selection activeCell="D58" sqref="D58:D59"/>
    </sheetView>
  </sheetViews>
  <sheetFormatPr defaultRowHeight="14.5" x14ac:dyDescent="0.35"/>
  <cols>
    <col min="1" max="1" width="5" customWidth="1"/>
    <col min="2" max="2" width="16.7265625" customWidth="1"/>
    <col min="3" max="3" width="19.26953125" customWidth="1"/>
    <col min="4" max="4" width="16.26953125" customWidth="1"/>
    <col min="5" max="5" width="13.7265625" customWidth="1"/>
    <col min="6" max="6" width="20.1796875" customWidth="1"/>
    <col min="7" max="7" width="50.26953125" customWidth="1"/>
    <col min="8" max="8" width="11.26953125" customWidth="1"/>
    <col min="9" max="9" width="10.26953125" customWidth="1"/>
    <col min="10" max="10" width="30" customWidth="1"/>
    <col min="11" max="14" width="10.54296875" customWidth="1"/>
    <col min="15" max="16" width="15.7265625" customWidth="1"/>
    <col min="17" max="17" width="18.54296875" customWidth="1"/>
    <col min="18" max="18" width="15.7265625" customWidth="1"/>
    <col min="19" max="21" width="14" customWidth="1"/>
    <col min="22" max="22" width="12" customWidth="1"/>
    <col min="23" max="23" width="11.26953125" customWidth="1"/>
    <col min="24" max="24" width="10" customWidth="1"/>
    <col min="25" max="25" width="11.7265625" customWidth="1"/>
    <col min="26" max="27" width="12.26953125" customWidth="1"/>
    <col min="28" max="29" width="11.26953125" customWidth="1"/>
    <col min="30" max="30" width="12.26953125" customWidth="1"/>
    <col min="31" max="33" width="11.26953125" customWidth="1"/>
    <col min="34" max="34" width="19.1796875" customWidth="1"/>
    <col min="35" max="35" width="19.453125" customWidth="1"/>
    <col min="36" max="36" width="10.453125" customWidth="1"/>
  </cols>
  <sheetData>
    <row r="1" spans="1:36" x14ac:dyDescent="0.35">
      <c r="A1" s="1"/>
      <c r="B1" s="236" t="s">
        <v>40</v>
      </c>
      <c r="C1" s="236"/>
      <c r="D1" s="236"/>
      <c r="E1" s="236"/>
      <c r="F1" s="236"/>
      <c r="G1" s="236"/>
      <c r="H1" s="236"/>
      <c r="I1" s="236"/>
      <c r="J1" s="236"/>
      <c r="K1" s="236"/>
      <c r="L1" s="236"/>
      <c r="M1" s="236"/>
      <c r="N1" s="236"/>
      <c r="O1" s="236"/>
      <c r="P1" s="236"/>
      <c r="Q1" s="236"/>
      <c r="R1" s="236"/>
      <c r="S1" s="236"/>
      <c r="T1" s="236"/>
      <c r="U1" s="236"/>
      <c r="V1" s="236"/>
      <c r="W1" s="236"/>
      <c r="X1" s="236"/>
      <c r="Y1" s="236"/>
      <c r="Z1" s="236"/>
      <c r="AA1" s="236"/>
      <c r="AB1" s="236"/>
      <c r="AC1" s="236"/>
      <c r="AD1" s="236"/>
      <c r="AE1" s="236"/>
      <c r="AF1" s="236"/>
      <c r="AG1" s="236"/>
      <c r="AH1" s="236"/>
      <c r="AI1" s="236"/>
      <c r="AJ1" s="1"/>
    </row>
    <row r="2" spans="1:36" ht="15" thickBot="1" x14ac:dyDescent="0.4">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24.4" customHeight="1" thickBot="1" x14ac:dyDescent="0.4">
      <c r="A3" s="1"/>
      <c r="B3" s="392" t="s">
        <v>0</v>
      </c>
      <c r="C3" s="384" t="s">
        <v>1</v>
      </c>
      <c r="D3" s="384" t="s">
        <v>28</v>
      </c>
      <c r="E3" s="384" t="s">
        <v>29</v>
      </c>
      <c r="F3" s="384" t="s">
        <v>30</v>
      </c>
      <c r="G3" s="384" t="s">
        <v>3</v>
      </c>
      <c r="H3" s="384" t="s">
        <v>4</v>
      </c>
      <c r="I3" s="384" t="s">
        <v>5</v>
      </c>
      <c r="J3" s="385" t="s">
        <v>6</v>
      </c>
      <c r="K3" s="385"/>
      <c r="L3" s="385"/>
      <c r="M3" s="385"/>
      <c r="N3" s="384" t="s">
        <v>47</v>
      </c>
      <c r="O3" s="384" t="s">
        <v>31</v>
      </c>
      <c r="P3" s="386" t="s">
        <v>42</v>
      </c>
      <c r="Q3" s="386" t="s">
        <v>32</v>
      </c>
      <c r="R3" s="386" t="s">
        <v>37</v>
      </c>
      <c r="S3" s="386" t="s">
        <v>33</v>
      </c>
      <c r="T3" s="384" t="s">
        <v>55</v>
      </c>
      <c r="U3" s="384" t="s">
        <v>57</v>
      </c>
      <c r="V3" s="385" t="s">
        <v>59</v>
      </c>
      <c r="W3" s="385"/>
      <c r="X3" s="385"/>
      <c r="Y3" s="385"/>
      <c r="Z3" s="385"/>
      <c r="AA3" s="385"/>
      <c r="AB3" s="384" t="s">
        <v>69</v>
      </c>
      <c r="AC3" s="386" t="s">
        <v>75</v>
      </c>
      <c r="AD3" s="387" t="s">
        <v>77</v>
      </c>
      <c r="AE3" s="388"/>
      <c r="AF3" s="389"/>
      <c r="AG3" s="384" t="s">
        <v>27</v>
      </c>
      <c r="AH3" s="384" t="s">
        <v>36</v>
      </c>
      <c r="AI3" s="384" t="s">
        <v>34</v>
      </c>
      <c r="AJ3" s="380" t="s">
        <v>35</v>
      </c>
    </row>
    <row r="4" spans="1:36" ht="142.5" customHeight="1" thickBot="1" x14ac:dyDescent="0.4">
      <c r="A4" s="1"/>
      <c r="B4" s="392"/>
      <c r="C4" s="384"/>
      <c r="D4" s="384"/>
      <c r="E4" s="384"/>
      <c r="F4" s="384"/>
      <c r="G4" s="384"/>
      <c r="H4" s="384"/>
      <c r="I4" s="384"/>
      <c r="J4" s="133" t="s">
        <v>7</v>
      </c>
      <c r="K4" s="133" t="s">
        <v>8</v>
      </c>
      <c r="L4" s="133" t="s">
        <v>9</v>
      </c>
      <c r="M4" s="134" t="s">
        <v>10</v>
      </c>
      <c r="N4" s="384"/>
      <c r="O4" s="384"/>
      <c r="P4" s="386"/>
      <c r="Q4" s="386"/>
      <c r="R4" s="386"/>
      <c r="S4" s="386"/>
      <c r="T4" s="384"/>
      <c r="U4" s="384"/>
      <c r="V4" s="133" t="s">
        <v>61</v>
      </c>
      <c r="W4" s="133" t="s">
        <v>62</v>
      </c>
      <c r="X4" s="133" t="s">
        <v>15</v>
      </c>
      <c r="Y4" s="133" t="s">
        <v>63</v>
      </c>
      <c r="Z4" s="133" t="s">
        <v>60</v>
      </c>
      <c r="AA4" s="133" t="s">
        <v>25</v>
      </c>
      <c r="AB4" s="384"/>
      <c r="AC4" s="386"/>
      <c r="AD4" s="133" t="s">
        <v>16</v>
      </c>
      <c r="AE4" s="133" t="s">
        <v>17</v>
      </c>
      <c r="AF4" s="133" t="s">
        <v>26</v>
      </c>
      <c r="AG4" s="384"/>
      <c r="AH4" s="384"/>
      <c r="AI4" s="384"/>
      <c r="AJ4" s="381"/>
    </row>
    <row r="5" spans="1:36" ht="15" thickBot="1" x14ac:dyDescent="0.4">
      <c r="A5" s="1"/>
      <c r="B5" s="99">
        <v>1</v>
      </c>
      <c r="C5" s="100">
        <v>2</v>
      </c>
      <c r="D5" s="100">
        <v>3</v>
      </c>
      <c r="E5" s="100">
        <v>4</v>
      </c>
      <c r="F5" s="100">
        <v>5</v>
      </c>
      <c r="G5" s="100">
        <v>6</v>
      </c>
      <c r="H5" s="100">
        <v>7</v>
      </c>
      <c r="I5" s="100">
        <v>8</v>
      </c>
      <c r="J5" s="100">
        <v>9</v>
      </c>
      <c r="K5" s="100">
        <v>10</v>
      </c>
      <c r="L5" s="100">
        <v>11</v>
      </c>
      <c r="M5" s="100">
        <v>12</v>
      </c>
      <c r="N5" s="100">
        <v>13</v>
      </c>
      <c r="O5" s="100">
        <v>14</v>
      </c>
      <c r="P5" s="100">
        <v>15</v>
      </c>
      <c r="Q5" s="100">
        <v>16</v>
      </c>
      <c r="R5" s="100">
        <v>17</v>
      </c>
      <c r="S5" s="101">
        <v>18</v>
      </c>
      <c r="T5" s="100">
        <v>19</v>
      </c>
      <c r="U5" s="100">
        <v>20</v>
      </c>
      <c r="V5" s="100">
        <v>21</v>
      </c>
      <c r="W5" s="100">
        <v>22</v>
      </c>
      <c r="X5" s="100">
        <v>23</v>
      </c>
      <c r="Y5" s="100">
        <v>24</v>
      </c>
      <c r="Z5" s="100">
        <v>25</v>
      </c>
      <c r="AA5" s="100">
        <v>26</v>
      </c>
      <c r="AB5" s="100">
        <v>27</v>
      </c>
      <c r="AC5" s="100">
        <v>28</v>
      </c>
      <c r="AD5" s="100">
        <v>29</v>
      </c>
      <c r="AE5" s="100">
        <v>30</v>
      </c>
      <c r="AF5" s="100">
        <v>31</v>
      </c>
      <c r="AG5" s="100">
        <v>32</v>
      </c>
      <c r="AH5" s="100">
        <v>33</v>
      </c>
      <c r="AI5" s="100">
        <v>34</v>
      </c>
      <c r="AJ5" s="142">
        <v>35</v>
      </c>
    </row>
    <row r="6" spans="1:36" s="98" customFormat="1" ht="48" customHeight="1" thickBot="1" x14ac:dyDescent="0.4">
      <c r="A6" s="97"/>
      <c r="B6" s="382" t="s">
        <v>228</v>
      </c>
      <c r="C6" s="360" t="s">
        <v>229</v>
      </c>
      <c r="D6" s="360" t="s">
        <v>230</v>
      </c>
      <c r="E6" s="360" t="s">
        <v>231</v>
      </c>
      <c r="F6" s="336" t="s">
        <v>232</v>
      </c>
      <c r="G6" s="360" t="s">
        <v>233</v>
      </c>
      <c r="H6" s="340" t="s">
        <v>84</v>
      </c>
      <c r="I6" s="340" t="s">
        <v>84</v>
      </c>
      <c r="J6" s="125" t="s">
        <v>234</v>
      </c>
      <c r="K6" s="125" t="s">
        <v>235</v>
      </c>
      <c r="L6" s="125" t="s">
        <v>236</v>
      </c>
      <c r="M6" s="127">
        <v>20</v>
      </c>
      <c r="N6" s="336" t="s">
        <v>147</v>
      </c>
      <c r="O6" s="336" t="s">
        <v>122</v>
      </c>
      <c r="P6" s="326" t="s">
        <v>240</v>
      </c>
      <c r="Q6" s="326" t="s">
        <v>241</v>
      </c>
      <c r="R6" s="326" t="s">
        <v>92</v>
      </c>
      <c r="S6" s="326" t="s">
        <v>166</v>
      </c>
      <c r="T6" s="390">
        <f>U6</f>
        <v>800000</v>
      </c>
      <c r="U6" s="374">
        <f>V6</f>
        <v>800000</v>
      </c>
      <c r="V6" s="374">
        <v>800000</v>
      </c>
      <c r="W6" s="374">
        <v>0</v>
      </c>
      <c r="X6" s="374">
        <v>0</v>
      </c>
      <c r="Y6" s="374">
        <v>0</v>
      </c>
      <c r="Z6" s="374">
        <v>0</v>
      </c>
      <c r="AA6" s="374">
        <v>0</v>
      </c>
      <c r="AB6" s="374">
        <v>141177</v>
      </c>
      <c r="AC6" s="374" t="s">
        <v>95</v>
      </c>
      <c r="AD6" s="374">
        <v>0</v>
      </c>
      <c r="AE6" s="374">
        <f>V6</f>
        <v>800000</v>
      </c>
      <c r="AF6" s="374">
        <v>0</v>
      </c>
      <c r="AG6" s="374"/>
      <c r="AH6" s="351" t="s">
        <v>253</v>
      </c>
      <c r="AI6" s="351" t="s">
        <v>254</v>
      </c>
      <c r="AJ6" s="378">
        <v>45365</v>
      </c>
    </row>
    <row r="7" spans="1:36" s="98" customFormat="1" ht="55.5" customHeight="1" thickBot="1" x14ac:dyDescent="0.4">
      <c r="A7" s="97"/>
      <c r="B7" s="383"/>
      <c r="C7" s="358"/>
      <c r="D7" s="358"/>
      <c r="E7" s="358"/>
      <c r="F7" s="337"/>
      <c r="G7" s="358"/>
      <c r="H7" s="341"/>
      <c r="I7" s="341"/>
      <c r="J7" s="126" t="s">
        <v>237</v>
      </c>
      <c r="K7" s="126" t="s">
        <v>238</v>
      </c>
      <c r="L7" s="126" t="s">
        <v>239</v>
      </c>
      <c r="M7" s="128">
        <v>20</v>
      </c>
      <c r="N7" s="337"/>
      <c r="O7" s="337"/>
      <c r="P7" s="327"/>
      <c r="Q7" s="327"/>
      <c r="R7" s="327"/>
      <c r="S7" s="327"/>
      <c r="T7" s="391"/>
      <c r="U7" s="372"/>
      <c r="V7" s="372"/>
      <c r="W7" s="372"/>
      <c r="X7" s="372"/>
      <c r="Y7" s="372"/>
      <c r="Z7" s="372"/>
      <c r="AA7" s="372"/>
      <c r="AB7" s="372"/>
      <c r="AC7" s="372"/>
      <c r="AD7" s="372"/>
      <c r="AE7" s="372"/>
      <c r="AF7" s="372"/>
      <c r="AG7" s="372"/>
      <c r="AH7" s="350"/>
      <c r="AI7" s="350"/>
      <c r="AJ7" s="379"/>
    </row>
    <row r="8" spans="1:36" s="98" customFormat="1" ht="54" customHeight="1" thickBot="1" x14ac:dyDescent="0.4">
      <c r="A8" s="97"/>
      <c r="B8" s="375" t="s">
        <v>243</v>
      </c>
      <c r="C8" s="336" t="s">
        <v>244</v>
      </c>
      <c r="D8" s="336" t="s">
        <v>230</v>
      </c>
      <c r="E8" s="336" t="s">
        <v>231</v>
      </c>
      <c r="F8" s="336" t="s">
        <v>242</v>
      </c>
      <c r="G8" s="336" t="s">
        <v>233</v>
      </c>
      <c r="H8" s="340" t="s">
        <v>84</v>
      </c>
      <c r="I8" s="340" t="s">
        <v>84</v>
      </c>
      <c r="J8" s="125" t="s">
        <v>234</v>
      </c>
      <c r="K8" s="125" t="s">
        <v>235</v>
      </c>
      <c r="L8" s="125" t="s">
        <v>236</v>
      </c>
      <c r="M8" s="127">
        <v>43</v>
      </c>
      <c r="N8" s="336" t="s">
        <v>147</v>
      </c>
      <c r="O8" s="336" t="s">
        <v>120</v>
      </c>
      <c r="P8" s="326" t="s">
        <v>240</v>
      </c>
      <c r="Q8" s="326" t="s">
        <v>241</v>
      </c>
      <c r="R8" s="326" t="s">
        <v>92</v>
      </c>
      <c r="S8" s="326" t="s">
        <v>166</v>
      </c>
      <c r="T8" s="374">
        <f>U8+U10</f>
        <v>3000000</v>
      </c>
      <c r="U8" s="374">
        <f>V8</f>
        <v>1000000</v>
      </c>
      <c r="V8" s="374">
        <v>1000000</v>
      </c>
      <c r="W8" s="374">
        <v>0</v>
      </c>
      <c r="X8" s="374">
        <v>0</v>
      </c>
      <c r="Y8" s="374">
        <v>0</v>
      </c>
      <c r="Z8" s="374">
        <v>0</v>
      </c>
      <c r="AA8" s="374">
        <v>0</v>
      </c>
      <c r="AB8" s="374">
        <v>176470.59</v>
      </c>
      <c r="AC8" s="374" t="s">
        <v>95</v>
      </c>
      <c r="AD8" s="374">
        <v>0</v>
      </c>
      <c r="AE8" s="374">
        <f>V8</f>
        <v>1000000</v>
      </c>
      <c r="AF8" s="374">
        <v>0</v>
      </c>
      <c r="AG8" s="374"/>
      <c r="AH8" s="328">
        <v>45383</v>
      </c>
      <c r="AI8" s="328">
        <v>45444</v>
      </c>
      <c r="AJ8" s="378">
        <v>45390</v>
      </c>
    </row>
    <row r="9" spans="1:36" s="98" customFormat="1" ht="49.15" customHeight="1" thickBot="1" x14ac:dyDescent="0.4">
      <c r="A9" s="97"/>
      <c r="B9" s="376"/>
      <c r="C9" s="346"/>
      <c r="D9" s="346"/>
      <c r="E9" s="346"/>
      <c r="F9" s="346"/>
      <c r="G9" s="346"/>
      <c r="H9" s="347"/>
      <c r="I9" s="347"/>
      <c r="J9" s="129" t="s">
        <v>237</v>
      </c>
      <c r="K9" s="129" t="s">
        <v>238</v>
      </c>
      <c r="L9" s="129" t="s">
        <v>239</v>
      </c>
      <c r="M9" s="130">
        <v>43</v>
      </c>
      <c r="N9" s="346"/>
      <c r="O9" s="346"/>
      <c r="P9" s="342"/>
      <c r="Q9" s="342"/>
      <c r="R9" s="342"/>
      <c r="S9" s="342"/>
      <c r="T9" s="371"/>
      <c r="U9" s="371"/>
      <c r="V9" s="371"/>
      <c r="W9" s="371"/>
      <c r="X9" s="371"/>
      <c r="Y9" s="371"/>
      <c r="Z9" s="371"/>
      <c r="AA9" s="371"/>
      <c r="AB9" s="371"/>
      <c r="AC9" s="371"/>
      <c r="AD9" s="371"/>
      <c r="AE9" s="371"/>
      <c r="AF9" s="371"/>
      <c r="AG9" s="371"/>
      <c r="AH9" s="345"/>
      <c r="AI9" s="345"/>
      <c r="AJ9" s="379"/>
    </row>
    <row r="10" spans="1:36" s="98" customFormat="1" ht="49.15" customHeight="1" thickBot="1" x14ac:dyDescent="0.4">
      <c r="A10" s="97"/>
      <c r="B10" s="376"/>
      <c r="C10" s="346"/>
      <c r="D10" s="346"/>
      <c r="E10" s="346"/>
      <c r="F10" s="346" t="s">
        <v>245</v>
      </c>
      <c r="G10" s="346"/>
      <c r="H10" s="347" t="s">
        <v>84</v>
      </c>
      <c r="I10" s="347" t="s">
        <v>84</v>
      </c>
      <c r="J10" s="129" t="s">
        <v>234</v>
      </c>
      <c r="K10" s="129" t="s">
        <v>235</v>
      </c>
      <c r="L10" s="129" t="s">
        <v>236</v>
      </c>
      <c r="M10" s="130">
        <v>67</v>
      </c>
      <c r="N10" s="346" t="s">
        <v>147</v>
      </c>
      <c r="O10" s="346" t="s">
        <v>89</v>
      </c>
      <c r="P10" s="342" t="s">
        <v>240</v>
      </c>
      <c r="Q10" s="342" t="s">
        <v>241</v>
      </c>
      <c r="R10" s="342" t="s">
        <v>92</v>
      </c>
      <c r="S10" s="342" t="s">
        <v>166</v>
      </c>
      <c r="T10" s="371"/>
      <c r="U10" s="371">
        <f>V10</f>
        <v>2000000</v>
      </c>
      <c r="V10" s="371">
        <v>2000000</v>
      </c>
      <c r="W10" s="371">
        <v>0</v>
      </c>
      <c r="X10" s="371">
        <v>0</v>
      </c>
      <c r="Y10" s="371">
        <v>0</v>
      </c>
      <c r="Z10" s="371">
        <v>0</v>
      </c>
      <c r="AA10" s="371">
        <v>0</v>
      </c>
      <c r="AB10" s="371">
        <v>352941.18</v>
      </c>
      <c r="AC10" s="371" t="s">
        <v>95</v>
      </c>
      <c r="AD10" s="371">
        <v>0</v>
      </c>
      <c r="AE10" s="371">
        <f>V10</f>
        <v>2000000</v>
      </c>
      <c r="AF10" s="371">
        <v>0</v>
      </c>
      <c r="AG10" s="347"/>
      <c r="AH10" s="345"/>
      <c r="AI10" s="345"/>
      <c r="AJ10" s="379"/>
    </row>
    <row r="11" spans="1:36" s="98" customFormat="1" ht="52.15" customHeight="1" thickBot="1" x14ac:dyDescent="0.4">
      <c r="A11" s="97"/>
      <c r="B11" s="377"/>
      <c r="C11" s="337"/>
      <c r="D11" s="337"/>
      <c r="E11" s="337"/>
      <c r="F11" s="337"/>
      <c r="G11" s="337"/>
      <c r="H11" s="341"/>
      <c r="I11" s="341"/>
      <c r="J11" s="126" t="s">
        <v>237</v>
      </c>
      <c r="K11" s="126" t="s">
        <v>238</v>
      </c>
      <c r="L11" s="126" t="s">
        <v>239</v>
      </c>
      <c r="M11" s="128">
        <v>67</v>
      </c>
      <c r="N11" s="337"/>
      <c r="O11" s="337"/>
      <c r="P11" s="327"/>
      <c r="Q11" s="327"/>
      <c r="R11" s="327"/>
      <c r="S11" s="327"/>
      <c r="T11" s="372"/>
      <c r="U11" s="372"/>
      <c r="V11" s="372"/>
      <c r="W11" s="372"/>
      <c r="X11" s="372"/>
      <c r="Y11" s="372"/>
      <c r="Z11" s="372"/>
      <c r="AA11" s="372"/>
      <c r="AB11" s="372"/>
      <c r="AC11" s="372"/>
      <c r="AD11" s="372"/>
      <c r="AE11" s="372"/>
      <c r="AF11" s="372"/>
      <c r="AG11" s="341"/>
      <c r="AH11" s="329"/>
      <c r="AI11" s="329"/>
      <c r="AJ11" s="379"/>
    </row>
    <row r="12" spans="1:36" s="98" customFormat="1" ht="52.15" customHeight="1" thickBot="1" x14ac:dyDescent="0.4">
      <c r="A12" s="97"/>
      <c r="B12" s="375" t="s">
        <v>246</v>
      </c>
      <c r="C12" s="336" t="s">
        <v>247</v>
      </c>
      <c r="D12" s="336" t="s">
        <v>230</v>
      </c>
      <c r="E12" s="336" t="s">
        <v>231</v>
      </c>
      <c r="F12" s="336" t="s">
        <v>248</v>
      </c>
      <c r="G12" s="336" t="s">
        <v>233</v>
      </c>
      <c r="H12" s="340" t="s">
        <v>84</v>
      </c>
      <c r="I12" s="340" t="s">
        <v>84</v>
      </c>
      <c r="J12" s="125" t="s">
        <v>234</v>
      </c>
      <c r="K12" s="125" t="s">
        <v>235</v>
      </c>
      <c r="L12" s="125" t="s">
        <v>236</v>
      </c>
      <c r="M12" s="127">
        <v>49</v>
      </c>
      <c r="N12" s="336" t="s">
        <v>147</v>
      </c>
      <c r="O12" s="336" t="s">
        <v>137</v>
      </c>
      <c r="P12" s="326" t="s">
        <v>240</v>
      </c>
      <c r="Q12" s="326" t="s">
        <v>241</v>
      </c>
      <c r="R12" s="326" t="s">
        <v>92</v>
      </c>
      <c r="S12" s="326" t="s">
        <v>166</v>
      </c>
      <c r="T12" s="374">
        <f>U12+U14</f>
        <v>1663327</v>
      </c>
      <c r="U12" s="374">
        <f>V12</f>
        <v>763327</v>
      </c>
      <c r="V12" s="374">
        <v>763327</v>
      </c>
      <c r="W12" s="374">
        <v>0</v>
      </c>
      <c r="X12" s="374">
        <v>0</v>
      </c>
      <c r="Y12" s="374">
        <v>0</v>
      </c>
      <c r="Z12" s="374">
        <v>0</v>
      </c>
      <c r="AA12" s="374">
        <v>0</v>
      </c>
      <c r="AB12" s="374">
        <v>134705</v>
      </c>
      <c r="AC12" s="374" t="s">
        <v>95</v>
      </c>
      <c r="AD12" s="374">
        <v>0</v>
      </c>
      <c r="AE12" s="374">
        <f>V12</f>
        <v>763327</v>
      </c>
      <c r="AF12" s="374">
        <v>0</v>
      </c>
      <c r="AG12" s="340"/>
      <c r="AH12" s="328">
        <v>45566</v>
      </c>
      <c r="AI12" s="328">
        <v>45627</v>
      </c>
      <c r="AJ12" s="373"/>
    </row>
    <row r="13" spans="1:36" s="98" customFormat="1" ht="52.15" customHeight="1" thickBot="1" x14ac:dyDescent="0.4">
      <c r="A13" s="97"/>
      <c r="B13" s="376"/>
      <c r="C13" s="346"/>
      <c r="D13" s="346"/>
      <c r="E13" s="346"/>
      <c r="F13" s="346"/>
      <c r="G13" s="346"/>
      <c r="H13" s="347"/>
      <c r="I13" s="347"/>
      <c r="J13" s="129" t="s">
        <v>237</v>
      </c>
      <c r="K13" s="129" t="s">
        <v>238</v>
      </c>
      <c r="L13" s="129" t="s">
        <v>239</v>
      </c>
      <c r="M13" s="130">
        <v>49</v>
      </c>
      <c r="N13" s="346"/>
      <c r="O13" s="346"/>
      <c r="P13" s="342"/>
      <c r="Q13" s="342"/>
      <c r="R13" s="342"/>
      <c r="S13" s="342"/>
      <c r="T13" s="371"/>
      <c r="U13" s="371"/>
      <c r="V13" s="371"/>
      <c r="W13" s="371"/>
      <c r="X13" s="371"/>
      <c r="Y13" s="371"/>
      <c r="Z13" s="371"/>
      <c r="AA13" s="371"/>
      <c r="AB13" s="371"/>
      <c r="AC13" s="371"/>
      <c r="AD13" s="371"/>
      <c r="AE13" s="371"/>
      <c r="AF13" s="371"/>
      <c r="AG13" s="347"/>
      <c r="AH13" s="345"/>
      <c r="AI13" s="345"/>
      <c r="AJ13" s="373"/>
    </row>
    <row r="14" spans="1:36" s="98" customFormat="1" ht="52.15" customHeight="1" thickBot="1" x14ac:dyDescent="0.4">
      <c r="A14" s="97"/>
      <c r="B14" s="376"/>
      <c r="C14" s="346"/>
      <c r="D14" s="346"/>
      <c r="E14" s="346"/>
      <c r="F14" s="346" t="s">
        <v>249</v>
      </c>
      <c r="G14" s="346"/>
      <c r="H14" s="347" t="s">
        <v>84</v>
      </c>
      <c r="I14" s="347" t="s">
        <v>84</v>
      </c>
      <c r="J14" s="129" t="s">
        <v>234</v>
      </c>
      <c r="K14" s="129" t="s">
        <v>235</v>
      </c>
      <c r="L14" s="129" t="s">
        <v>236</v>
      </c>
      <c r="M14" s="130">
        <v>58</v>
      </c>
      <c r="N14" s="346" t="s">
        <v>147</v>
      </c>
      <c r="O14" s="346" t="s">
        <v>110</v>
      </c>
      <c r="P14" s="342" t="s">
        <v>240</v>
      </c>
      <c r="Q14" s="342" t="s">
        <v>241</v>
      </c>
      <c r="R14" s="342" t="s">
        <v>92</v>
      </c>
      <c r="S14" s="342" t="s">
        <v>166</v>
      </c>
      <c r="T14" s="371"/>
      <c r="U14" s="371">
        <f>V14</f>
        <v>900000</v>
      </c>
      <c r="V14" s="371">
        <v>900000</v>
      </c>
      <c r="W14" s="371">
        <v>0</v>
      </c>
      <c r="X14" s="371">
        <v>0</v>
      </c>
      <c r="Y14" s="371">
        <v>0</v>
      </c>
      <c r="Z14" s="371">
        <v>0</v>
      </c>
      <c r="AA14" s="371">
        <v>0</v>
      </c>
      <c r="AB14" s="371">
        <v>164000</v>
      </c>
      <c r="AC14" s="371" t="s">
        <v>95</v>
      </c>
      <c r="AD14" s="371">
        <v>0</v>
      </c>
      <c r="AE14" s="371">
        <f>V14</f>
        <v>900000</v>
      </c>
      <c r="AF14" s="371">
        <v>0</v>
      </c>
      <c r="AG14" s="347"/>
      <c r="AH14" s="345"/>
      <c r="AI14" s="345"/>
      <c r="AJ14" s="373"/>
    </row>
    <row r="15" spans="1:36" s="98" customFormat="1" ht="52.15" customHeight="1" thickBot="1" x14ac:dyDescent="0.4">
      <c r="A15" s="97"/>
      <c r="B15" s="377"/>
      <c r="C15" s="337"/>
      <c r="D15" s="337"/>
      <c r="E15" s="337"/>
      <c r="F15" s="337"/>
      <c r="G15" s="337"/>
      <c r="H15" s="341"/>
      <c r="I15" s="341"/>
      <c r="J15" s="126" t="s">
        <v>237</v>
      </c>
      <c r="K15" s="126" t="s">
        <v>238</v>
      </c>
      <c r="L15" s="126" t="s">
        <v>239</v>
      </c>
      <c r="M15" s="128">
        <v>58</v>
      </c>
      <c r="N15" s="337"/>
      <c r="O15" s="337"/>
      <c r="P15" s="327"/>
      <c r="Q15" s="327"/>
      <c r="R15" s="327"/>
      <c r="S15" s="327"/>
      <c r="T15" s="372"/>
      <c r="U15" s="372"/>
      <c r="V15" s="372"/>
      <c r="W15" s="372"/>
      <c r="X15" s="372"/>
      <c r="Y15" s="372"/>
      <c r="Z15" s="372"/>
      <c r="AA15" s="372"/>
      <c r="AB15" s="372"/>
      <c r="AC15" s="372"/>
      <c r="AD15" s="372"/>
      <c r="AE15" s="372"/>
      <c r="AF15" s="372"/>
      <c r="AG15" s="341"/>
      <c r="AH15" s="329"/>
      <c r="AI15" s="329"/>
      <c r="AJ15" s="373"/>
    </row>
    <row r="16" spans="1:36" s="98" customFormat="1" ht="49.5" customHeight="1" thickBot="1" x14ac:dyDescent="0.4">
      <c r="A16" s="97"/>
      <c r="B16" s="355" t="s">
        <v>250</v>
      </c>
      <c r="C16" s="357" t="s">
        <v>251</v>
      </c>
      <c r="D16" s="357" t="s">
        <v>230</v>
      </c>
      <c r="E16" s="357" t="s">
        <v>231</v>
      </c>
      <c r="F16" s="357" t="s">
        <v>252</v>
      </c>
      <c r="G16" s="357" t="s">
        <v>233</v>
      </c>
      <c r="H16" s="361" t="s">
        <v>84</v>
      </c>
      <c r="I16" s="361" t="s">
        <v>84</v>
      </c>
      <c r="J16" s="131" t="s">
        <v>234</v>
      </c>
      <c r="K16" s="131" t="s">
        <v>235</v>
      </c>
      <c r="L16" s="131" t="s">
        <v>236</v>
      </c>
      <c r="M16" s="131">
        <v>50</v>
      </c>
      <c r="N16" s="358" t="s">
        <v>147</v>
      </c>
      <c r="O16" s="358" t="s">
        <v>124</v>
      </c>
      <c r="P16" s="363" t="s">
        <v>240</v>
      </c>
      <c r="Q16" s="363" t="s">
        <v>241</v>
      </c>
      <c r="R16" s="363" t="s">
        <v>92</v>
      </c>
      <c r="S16" s="363" t="s">
        <v>166</v>
      </c>
      <c r="T16" s="354">
        <f>V16</f>
        <v>1360000</v>
      </c>
      <c r="U16" s="354">
        <f>V16</f>
        <v>1360000</v>
      </c>
      <c r="V16" s="354">
        <v>1360000</v>
      </c>
      <c r="W16" s="354">
        <v>0</v>
      </c>
      <c r="X16" s="354">
        <v>0</v>
      </c>
      <c r="Y16" s="354">
        <v>0</v>
      </c>
      <c r="Z16" s="354">
        <v>0</v>
      </c>
      <c r="AA16" s="366">
        <v>0</v>
      </c>
      <c r="AB16" s="354">
        <v>240000</v>
      </c>
      <c r="AC16" s="368" t="s">
        <v>95</v>
      </c>
      <c r="AD16" s="368">
        <v>0</v>
      </c>
      <c r="AE16" s="368">
        <f>V16</f>
        <v>1360000</v>
      </c>
      <c r="AF16" s="368">
        <v>0</v>
      </c>
      <c r="AG16" s="365"/>
      <c r="AH16" s="349" t="s">
        <v>560</v>
      </c>
      <c r="AI16" s="349" t="s">
        <v>561</v>
      </c>
      <c r="AJ16" s="330"/>
    </row>
    <row r="17" spans="1:36" s="98" customFormat="1" ht="51" customHeight="1" thickBot="1" x14ac:dyDescent="0.4">
      <c r="A17" s="97"/>
      <c r="B17" s="356"/>
      <c r="C17" s="358"/>
      <c r="D17" s="358"/>
      <c r="E17" s="358"/>
      <c r="F17" s="358"/>
      <c r="G17" s="358"/>
      <c r="H17" s="362"/>
      <c r="I17" s="362"/>
      <c r="J17" s="132" t="s">
        <v>237</v>
      </c>
      <c r="K17" s="132" t="s">
        <v>238</v>
      </c>
      <c r="L17" s="132" t="s">
        <v>239</v>
      </c>
      <c r="M17" s="126">
        <v>50</v>
      </c>
      <c r="N17" s="370"/>
      <c r="O17" s="370"/>
      <c r="P17" s="364"/>
      <c r="Q17" s="364"/>
      <c r="R17" s="364"/>
      <c r="S17" s="364"/>
      <c r="T17" s="358"/>
      <c r="U17" s="353"/>
      <c r="V17" s="353"/>
      <c r="W17" s="353"/>
      <c r="X17" s="353"/>
      <c r="Y17" s="353"/>
      <c r="Z17" s="353"/>
      <c r="AA17" s="367"/>
      <c r="AB17" s="353"/>
      <c r="AC17" s="369"/>
      <c r="AD17" s="369"/>
      <c r="AE17" s="369"/>
      <c r="AF17" s="369"/>
      <c r="AG17" s="363"/>
      <c r="AH17" s="350"/>
      <c r="AI17" s="350"/>
      <c r="AJ17" s="330"/>
    </row>
    <row r="18" spans="1:36" s="98" customFormat="1" ht="56.65" customHeight="1" thickBot="1" x14ac:dyDescent="0.4">
      <c r="A18" s="97"/>
      <c r="B18" s="338" t="s">
        <v>418</v>
      </c>
      <c r="C18" s="336" t="s">
        <v>419</v>
      </c>
      <c r="D18" s="336" t="s">
        <v>420</v>
      </c>
      <c r="E18" s="336" t="s">
        <v>231</v>
      </c>
      <c r="F18" s="336" t="s">
        <v>421</v>
      </c>
      <c r="G18" s="336" t="s">
        <v>233</v>
      </c>
      <c r="H18" s="361" t="s">
        <v>84</v>
      </c>
      <c r="I18" s="361" t="s">
        <v>84</v>
      </c>
      <c r="J18" s="125" t="s">
        <v>422</v>
      </c>
      <c r="K18" s="125" t="s">
        <v>423</v>
      </c>
      <c r="L18" s="125" t="s">
        <v>146</v>
      </c>
      <c r="M18" s="125">
        <v>2</v>
      </c>
      <c r="N18" s="336" t="s">
        <v>147</v>
      </c>
      <c r="O18" s="336" t="s">
        <v>130</v>
      </c>
      <c r="P18" s="363" t="s">
        <v>240</v>
      </c>
      <c r="Q18" s="363" t="s">
        <v>241</v>
      </c>
      <c r="R18" s="363" t="s">
        <v>92</v>
      </c>
      <c r="S18" s="363" t="s">
        <v>166</v>
      </c>
      <c r="T18" s="334">
        <f>U18</f>
        <v>200000</v>
      </c>
      <c r="U18" s="334">
        <f>V18</f>
        <v>200000</v>
      </c>
      <c r="V18" s="334">
        <v>200000</v>
      </c>
      <c r="W18" s="334">
        <v>0</v>
      </c>
      <c r="X18" s="334">
        <v>0</v>
      </c>
      <c r="Y18" s="334">
        <v>0</v>
      </c>
      <c r="Z18" s="334">
        <v>0</v>
      </c>
      <c r="AA18" s="332">
        <v>0</v>
      </c>
      <c r="AB18" s="334">
        <v>35294.5</v>
      </c>
      <c r="AC18" s="332" t="s">
        <v>95</v>
      </c>
      <c r="AD18" s="332">
        <v>0</v>
      </c>
      <c r="AE18" s="332">
        <f>V18</f>
        <v>200000</v>
      </c>
      <c r="AF18" s="332">
        <v>0</v>
      </c>
      <c r="AG18" s="326"/>
      <c r="AH18" s="328" t="s">
        <v>424</v>
      </c>
      <c r="AI18" s="328" t="s">
        <v>425</v>
      </c>
      <c r="AJ18" s="330"/>
    </row>
    <row r="19" spans="1:36" s="98" customFormat="1" ht="59.65" customHeight="1" thickBot="1" x14ac:dyDescent="0.4">
      <c r="A19" s="97"/>
      <c r="B19" s="339"/>
      <c r="C19" s="337"/>
      <c r="D19" s="337"/>
      <c r="E19" s="337"/>
      <c r="F19" s="337"/>
      <c r="G19" s="337"/>
      <c r="H19" s="362"/>
      <c r="I19" s="362"/>
      <c r="J19" s="126" t="s">
        <v>426</v>
      </c>
      <c r="K19" s="126" t="s">
        <v>427</v>
      </c>
      <c r="L19" s="126" t="s">
        <v>428</v>
      </c>
      <c r="M19" s="126">
        <v>2</v>
      </c>
      <c r="N19" s="337"/>
      <c r="O19" s="337"/>
      <c r="P19" s="364"/>
      <c r="Q19" s="364"/>
      <c r="R19" s="364"/>
      <c r="S19" s="364"/>
      <c r="T19" s="337"/>
      <c r="U19" s="335"/>
      <c r="V19" s="335"/>
      <c r="W19" s="335"/>
      <c r="X19" s="335"/>
      <c r="Y19" s="335"/>
      <c r="Z19" s="335"/>
      <c r="AA19" s="333"/>
      <c r="AB19" s="335"/>
      <c r="AC19" s="333"/>
      <c r="AD19" s="333"/>
      <c r="AE19" s="333"/>
      <c r="AF19" s="333"/>
      <c r="AG19" s="327"/>
      <c r="AH19" s="329"/>
      <c r="AI19" s="329"/>
      <c r="AJ19" s="330"/>
    </row>
    <row r="20" spans="1:36" s="98" customFormat="1" ht="51" customHeight="1" thickBot="1" x14ac:dyDescent="0.4">
      <c r="A20" s="97"/>
      <c r="B20" s="338" t="s">
        <v>429</v>
      </c>
      <c r="C20" s="336" t="s">
        <v>430</v>
      </c>
      <c r="D20" s="336" t="s">
        <v>420</v>
      </c>
      <c r="E20" s="336" t="s">
        <v>231</v>
      </c>
      <c r="F20" s="336" t="s">
        <v>431</v>
      </c>
      <c r="G20" s="336" t="s">
        <v>233</v>
      </c>
      <c r="H20" s="340" t="s">
        <v>84</v>
      </c>
      <c r="I20" s="340" t="s">
        <v>84</v>
      </c>
      <c r="J20" s="125" t="s">
        <v>422</v>
      </c>
      <c r="K20" s="125" t="s">
        <v>423</v>
      </c>
      <c r="L20" s="125" t="s">
        <v>146</v>
      </c>
      <c r="M20" s="125">
        <v>4</v>
      </c>
      <c r="N20" s="336" t="s">
        <v>147</v>
      </c>
      <c r="O20" s="336" t="s">
        <v>122</v>
      </c>
      <c r="P20" s="326" t="s">
        <v>240</v>
      </c>
      <c r="Q20" s="326" t="s">
        <v>241</v>
      </c>
      <c r="R20" s="326" t="s">
        <v>92</v>
      </c>
      <c r="S20" s="326" t="s">
        <v>166</v>
      </c>
      <c r="T20" s="334">
        <f>SUM(U20:U25)</f>
        <v>1700000</v>
      </c>
      <c r="U20" s="334">
        <f>V20</f>
        <v>200000</v>
      </c>
      <c r="V20" s="334">
        <v>200000</v>
      </c>
      <c r="W20" s="334">
        <v>0</v>
      </c>
      <c r="X20" s="334">
        <v>0</v>
      </c>
      <c r="Y20" s="334">
        <v>0</v>
      </c>
      <c r="Z20" s="334">
        <v>0</v>
      </c>
      <c r="AA20" s="332">
        <v>0</v>
      </c>
      <c r="AB20" s="334">
        <v>35295</v>
      </c>
      <c r="AC20" s="332" t="s">
        <v>95</v>
      </c>
      <c r="AD20" s="332">
        <v>0</v>
      </c>
      <c r="AE20" s="332">
        <f>V20</f>
        <v>200000</v>
      </c>
      <c r="AF20" s="332">
        <v>0</v>
      </c>
      <c r="AG20" s="326"/>
      <c r="AH20" s="328" t="s">
        <v>424</v>
      </c>
      <c r="AI20" s="328" t="s">
        <v>425</v>
      </c>
      <c r="AJ20" s="330"/>
    </row>
    <row r="21" spans="1:36" s="98" customFormat="1" ht="59.65" customHeight="1" thickBot="1" x14ac:dyDescent="0.4">
      <c r="A21" s="97"/>
      <c r="B21" s="348"/>
      <c r="C21" s="346"/>
      <c r="D21" s="346"/>
      <c r="E21" s="346"/>
      <c r="F21" s="346"/>
      <c r="G21" s="346"/>
      <c r="H21" s="347"/>
      <c r="I21" s="347"/>
      <c r="J21" s="129" t="s">
        <v>426</v>
      </c>
      <c r="K21" s="129" t="s">
        <v>427</v>
      </c>
      <c r="L21" s="129" t="s">
        <v>428</v>
      </c>
      <c r="M21" s="129">
        <v>4</v>
      </c>
      <c r="N21" s="346"/>
      <c r="O21" s="346"/>
      <c r="P21" s="342"/>
      <c r="Q21" s="342"/>
      <c r="R21" s="342"/>
      <c r="S21" s="342"/>
      <c r="T21" s="346"/>
      <c r="U21" s="344"/>
      <c r="V21" s="344"/>
      <c r="W21" s="344"/>
      <c r="X21" s="344"/>
      <c r="Y21" s="344"/>
      <c r="Z21" s="344"/>
      <c r="AA21" s="343"/>
      <c r="AB21" s="344"/>
      <c r="AC21" s="343"/>
      <c r="AD21" s="343"/>
      <c r="AE21" s="343"/>
      <c r="AF21" s="343"/>
      <c r="AG21" s="342"/>
      <c r="AH21" s="345"/>
      <c r="AI21" s="345"/>
      <c r="AJ21" s="330"/>
    </row>
    <row r="22" spans="1:36" s="98" customFormat="1" ht="51" customHeight="1" thickBot="1" x14ac:dyDescent="0.4">
      <c r="A22" s="97"/>
      <c r="B22" s="348"/>
      <c r="C22" s="346"/>
      <c r="D22" s="346"/>
      <c r="E22" s="346"/>
      <c r="F22" s="346" t="s">
        <v>432</v>
      </c>
      <c r="G22" s="346"/>
      <c r="H22" s="347" t="s">
        <v>84</v>
      </c>
      <c r="I22" s="347" t="s">
        <v>84</v>
      </c>
      <c r="J22" s="129" t="s">
        <v>422</v>
      </c>
      <c r="K22" s="129" t="s">
        <v>423</v>
      </c>
      <c r="L22" s="129" t="s">
        <v>146</v>
      </c>
      <c r="M22" s="129">
        <v>10</v>
      </c>
      <c r="N22" s="346" t="s">
        <v>147</v>
      </c>
      <c r="O22" s="346" t="s">
        <v>122</v>
      </c>
      <c r="P22" s="342" t="s">
        <v>240</v>
      </c>
      <c r="Q22" s="342" t="s">
        <v>241</v>
      </c>
      <c r="R22" s="342" t="s">
        <v>92</v>
      </c>
      <c r="S22" s="342" t="s">
        <v>166</v>
      </c>
      <c r="T22" s="346"/>
      <c r="U22" s="344">
        <f>V22</f>
        <v>800000</v>
      </c>
      <c r="V22" s="344">
        <v>800000</v>
      </c>
      <c r="W22" s="344">
        <v>0</v>
      </c>
      <c r="X22" s="344">
        <v>0</v>
      </c>
      <c r="Y22" s="344">
        <v>0</v>
      </c>
      <c r="Z22" s="344">
        <v>0</v>
      </c>
      <c r="AA22" s="343">
        <v>0</v>
      </c>
      <c r="AB22" s="344">
        <v>141177</v>
      </c>
      <c r="AC22" s="343" t="s">
        <v>95</v>
      </c>
      <c r="AD22" s="343">
        <v>0</v>
      </c>
      <c r="AE22" s="343">
        <f>V22</f>
        <v>800000</v>
      </c>
      <c r="AF22" s="343">
        <v>0</v>
      </c>
      <c r="AG22" s="342"/>
      <c r="AH22" s="345"/>
      <c r="AI22" s="345"/>
      <c r="AJ22" s="330"/>
    </row>
    <row r="23" spans="1:36" s="98" customFormat="1" ht="59.65" customHeight="1" thickBot="1" x14ac:dyDescent="0.4">
      <c r="A23" s="97"/>
      <c r="B23" s="348"/>
      <c r="C23" s="346"/>
      <c r="D23" s="346"/>
      <c r="E23" s="346"/>
      <c r="F23" s="346"/>
      <c r="G23" s="346"/>
      <c r="H23" s="347"/>
      <c r="I23" s="347"/>
      <c r="J23" s="129" t="s">
        <v>426</v>
      </c>
      <c r="K23" s="129" t="s">
        <v>427</v>
      </c>
      <c r="L23" s="129" t="s">
        <v>428</v>
      </c>
      <c r="M23" s="129">
        <v>10</v>
      </c>
      <c r="N23" s="346"/>
      <c r="O23" s="346"/>
      <c r="P23" s="342"/>
      <c r="Q23" s="342"/>
      <c r="R23" s="342"/>
      <c r="S23" s="342"/>
      <c r="T23" s="346"/>
      <c r="U23" s="344"/>
      <c r="V23" s="344"/>
      <c r="W23" s="344"/>
      <c r="X23" s="344"/>
      <c r="Y23" s="344"/>
      <c r="Z23" s="344"/>
      <c r="AA23" s="343"/>
      <c r="AB23" s="344"/>
      <c r="AC23" s="343"/>
      <c r="AD23" s="343"/>
      <c r="AE23" s="343"/>
      <c r="AF23" s="343"/>
      <c r="AG23" s="342"/>
      <c r="AH23" s="345"/>
      <c r="AI23" s="345"/>
      <c r="AJ23" s="330"/>
    </row>
    <row r="24" spans="1:36" s="98" customFormat="1" ht="51" customHeight="1" thickBot="1" x14ac:dyDescent="0.4">
      <c r="A24" s="97"/>
      <c r="B24" s="348"/>
      <c r="C24" s="346"/>
      <c r="D24" s="346"/>
      <c r="E24" s="346"/>
      <c r="F24" s="346" t="s">
        <v>433</v>
      </c>
      <c r="G24" s="346"/>
      <c r="H24" s="347" t="s">
        <v>84</v>
      </c>
      <c r="I24" s="347" t="s">
        <v>84</v>
      </c>
      <c r="J24" s="129" t="s">
        <v>422</v>
      </c>
      <c r="K24" s="129" t="s">
        <v>423</v>
      </c>
      <c r="L24" s="129" t="s">
        <v>146</v>
      </c>
      <c r="M24" s="129">
        <v>10</v>
      </c>
      <c r="N24" s="346" t="s">
        <v>147</v>
      </c>
      <c r="O24" s="346" t="s">
        <v>122</v>
      </c>
      <c r="P24" s="342" t="s">
        <v>240</v>
      </c>
      <c r="Q24" s="342" t="s">
        <v>241</v>
      </c>
      <c r="R24" s="342" t="s">
        <v>92</v>
      </c>
      <c r="S24" s="342" t="s">
        <v>166</v>
      </c>
      <c r="T24" s="346"/>
      <c r="U24" s="344">
        <f>V24</f>
        <v>700000</v>
      </c>
      <c r="V24" s="344">
        <v>700000</v>
      </c>
      <c r="W24" s="344">
        <v>0</v>
      </c>
      <c r="X24" s="344">
        <v>0</v>
      </c>
      <c r="Y24" s="344">
        <v>0</v>
      </c>
      <c r="Z24" s="344">
        <v>0</v>
      </c>
      <c r="AA24" s="343">
        <v>0</v>
      </c>
      <c r="AB24" s="344">
        <v>123530</v>
      </c>
      <c r="AC24" s="343" t="s">
        <v>95</v>
      </c>
      <c r="AD24" s="343">
        <v>0</v>
      </c>
      <c r="AE24" s="343">
        <f>V24</f>
        <v>700000</v>
      </c>
      <c r="AF24" s="343">
        <v>0</v>
      </c>
      <c r="AG24" s="342"/>
      <c r="AH24" s="345"/>
      <c r="AI24" s="345"/>
      <c r="AJ24" s="330"/>
    </row>
    <row r="25" spans="1:36" s="98" customFormat="1" ht="55.5" customHeight="1" thickBot="1" x14ac:dyDescent="0.4">
      <c r="A25" s="97"/>
      <c r="B25" s="339"/>
      <c r="C25" s="337"/>
      <c r="D25" s="337"/>
      <c r="E25" s="337"/>
      <c r="F25" s="337"/>
      <c r="G25" s="337"/>
      <c r="H25" s="341"/>
      <c r="I25" s="341"/>
      <c r="J25" s="126" t="s">
        <v>426</v>
      </c>
      <c r="K25" s="126" t="s">
        <v>427</v>
      </c>
      <c r="L25" s="126" t="s">
        <v>428</v>
      </c>
      <c r="M25" s="126">
        <v>10</v>
      </c>
      <c r="N25" s="337"/>
      <c r="O25" s="337"/>
      <c r="P25" s="327"/>
      <c r="Q25" s="327"/>
      <c r="R25" s="327"/>
      <c r="S25" s="327"/>
      <c r="T25" s="337"/>
      <c r="U25" s="335"/>
      <c r="V25" s="335"/>
      <c r="W25" s="335"/>
      <c r="X25" s="335"/>
      <c r="Y25" s="335"/>
      <c r="Z25" s="335"/>
      <c r="AA25" s="333"/>
      <c r="AB25" s="335"/>
      <c r="AC25" s="333"/>
      <c r="AD25" s="333"/>
      <c r="AE25" s="333"/>
      <c r="AF25" s="333"/>
      <c r="AG25" s="327"/>
      <c r="AH25" s="329"/>
      <c r="AI25" s="329"/>
      <c r="AJ25" s="330"/>
    </row>
    <row r="26" spans="1:36" s="98" customFormat="1" ht="51" customHeight="1" thickBot="1" x14ac:dyDescent="0.4">
      <c r="A26" s="97"/>
      <c r="B26" s="359" t="s">
        <v>434</v>
      </c>
      <c r="C26" s="360" t="s">
        <v>435</v>
      </c>
      <c r="D26" s="360" t="s">
        <v>420</v>
      </c>
      <c r="E26" s="360" t="s">
        <v>231</v>
      </c>
      <c r="F26" s="336" t="s">
        <v>436</v>
      </c>
      <c r="G26" s="360" t="s">
        <v>233</v>
      </c>
      <c r="H26" s="340" t="s">
        <v>84</v>
      </c>
      <c r="I26" s="340" t="s">
        <v>84</v>
      </c>
      <c r="J26" s="125" t="s">
        <v>422</v>
      </c>
      <c r="K26" s="125" t="s">
        <v>423</v>
      </c>
      <c r="L26" s="125" t="s">
        <v>146</v>
      </c>
      <c r="M26" s="125">
        <v>14</v>
      </c>
      <c r="N26" s="336" t="s">
        <v>147</v>
      </c>
      <c r="O26" s="336" t="s">
        <v>137</v>
      </c>
      <c r="P26" s="326" t="s">
        <v>240</v>
      </c>
      <c r="Q26" s="326" t="s">
        <v>241</v>
      </c>
      <c r="R26" s="326" t="s">
        <v>92</v>
      </c>
      <c r="S26" s="326" t="s">
        <v>166</v>
      </c>
      <c r="T26" s="352">
        <f>U26</f>
        <v>1050000</v>
      </c>
      <c r="U26" s="334">
        <f>V26</f>
        <v>1050000</v>
      </c>
      <c r="V26" s="334">
        <v>1050000</v>
      </c>
      <c r="W26" s="334">
        <v>0</v>
      </c>
      <c r="X26" s="334">
        <v>0</v>
      </c>
      <c r="Y26" s="334">
        <v>0</v>
      </c>
      <c r="Z26" s="334">
        <v>0</v>
      </c>
      <c r="AA26" s="332">
        <v>0</v>
      </c>
      <c r="AB26" s="334">
        <v>185294.12</v>
      </c>
      <c r="AC26" s="332" t="s">
        <v>95</v>
      </c>
      <c r="AD26" s="332">
        <v>0</v>
      </c>
      <c r="AE26" s="332">
        <f>V26</f>
        <v>1050000</v>
      </c>
      <c r="AF26" s="332">
        <v>0</v>
      </c>
      <c r="AG26" s="326"/>
      <c r="AH26" s="351" t="s">
        <v>425</v>
      </c>
      <c r="AI26" s="351" t="s">
        <v>437</v>
      </c>
      <c r="AJ26" s="330"/>
    </row>
    <row r="27" spans="1:36" s="98" customFormat="1" ht="59.65" customHeight="1" thickBot="1" x14ac:dyDescent="0.4">
      <c r="A27" s="97"/>
      <c r="B27" s="356"/>
      <c r="C27" s="358"/>
      <c r="D27" s="358"/>
      <c r="E27" s="358"/>
      <c r="F27" s="337"/>
      <c r="G27" s="358"/>
      <c r="H27" s="341"/>
      <c r="I27" s="341"/>
      <c r="J27" s="126" t="s">
        <v>426</v>
      </c>
      <c r="K27" s="126" t="s">
        <v>427</v>
      </c>
      <c r="L27" s="126" t="s">
        <v>428</v>
      </c>
      <c r="M27" s="126">
        <v>14</v>
      </c>
      <c r="N27" s="337"/>
      <c r="O27" s="337"/>
      <c r="P27" s="327"/>
      <c r="Q27" s="327"/>
      <c r="R27" s="327"/>
      <c r="S27" s="327"/>
      <c r="T27" s="353"/>
      <c r="U27" s="335"/>
      <c r="V27" s="335"/>
      <c r="W27" s="335"/>
      <c r="X27" s="335"/>
      <c r="Y27" s="335"/>
      <c r="Z27" s="335"/>
      <c r="AA27" s="333"/>
      <c r="AB27" s="335"/>
      <c r="AC27" s="333"/>
      <c r="AD27" s="333"/>
      <c r="AE27" s="333"/>
      <c r="AF27" s="333"/>
      <c r="AG27" s="327"/>
      <c r="AH27" s="350"/>
      <c r="AI27" s="350"/>
      <c r="AJ27" s="330"/>
    </row>
    <row r="28" spans="1:36" s="98" customFormat="1" ht="51" customHeight="1" thickBot="1" x14ac:dyDescent="0.4">
      <c r="A28" s="97"/>
      <c r="B28" s="355" t="s">
        <v>438</v>
      </c>
      <c r="C28" s="357" t="s">
        <v>439</v>
      </c>
      <c r="D28" s="357" t="s">
        <v>420</v>
      </c>
      <c r="E28" s="357" t="s">
        <v>231</v>
      </c>
      <c r="F28" s="346" t="s">
        <v>442</v>
      </c>
      <c r="G28" s="357" t="s">
        <v>233</v>
      </c>
      <c r="H28" s="347" t="s">
        <v>84</v>
      </c>
      <c r="I28" s="347" t="s">
        <v>84</v>
      </c>
      <c r="J28" s="129" t="s">
        <v>422</v>
      </c>
      <c r="K28" s="129" t="s">
        <v>423</v>
      </c>
      <c r="L28" s="129" t="s">
        <v>146</v>
      </c>
      <c r="M28" s="129">
        <v>14</v>
      </c>
      <c r="N28" s="346" t="s">
        <v>147</v>
      </c>
      <c r="O28" s="346" t="s">
        <v>89</v>
      </c>
      <c r="P28" s="342" t="s">
        <v>240</v>
      </c>
      <c r="Q28" s="342" t="s">
        <v>241</v>
      </c>
      <c r="R28" s="342" t="s">
        <v>92</v>
      </c>
      <c r="S28" s="342" t="s">
        <v>166</v>
      </c>
      <c r="T28" s="354">
        <f>SUM(U28:U31)</f>
        <v>1000000</v>
      </c>
      <c r="U28" s="344">
        <f>V28</f>
        <v>600000</v>
      </c>
      <c r="V28" s="344">
        <v>600000</v>
      </c>
      <c r="W28" s="344">
        <v>0</v>
      </c>
      <c r="X28" s="344">
        <v>0</v>
      </c>
      <c r="Y28" s="344">
        <v>0</v>
      </c>
      <c r="Z28" s="344">
        <v>0</v>
      </c>
      <c r="AA28" s="343">
        <v>0</v>
      </c>
      <c r="AB28" s="344">
        <v>105882.36</v>
      </c>
      <c r="AC28" s="343" t="s">
        <v>95</v>
      </c>
      <c r="AD28" s="343">
        <v>0</v>
      </c>
      <c r="AE28" s="343">
        <f>V28</f>
        <v>600000</v>
      </c>
      <c r="AF28" s="343">
        <v>0</v>
      </c>
      <c r="AG28" s="342"/>
      <c r="AH28" s="349" t="s">
        <v>255</v>
      </c>
      <c r="AI28" s="349" t="s">
        <v>441</v>
      </c>
      <c r="AJ28" s="330"/>
    </row>
    <row r="29" spans="1:36" s="98" customFormat="1" ht="58.9" customHeight="1" thickBot="1" x14ac:dyDescent="0.4">
      <c r="A29" s="97"/>
      <c r="B29" s="355"/>
      <c r="C29" s="357"/>
      <c r="D29" s="357"/>
      <c r="E29" s="357"/>
      <c r="F29" s="346"/>
      <c r="G29" s="357"/>
      <c r="H29" s="347"/>
      <c r="I29" s="347"/>
      <c r="J29" s="129" t="s">
        <v>426</v>
      </c>
      <c r="K29" s="129" t="s">
        <v>427</v>
      </c>
      <c r="L29" s="129" t="s">
        <v>428</v>
      </c>
      <c r="M29" s="129">
        <v>14</v>
      </c>
      <c r="N29" s="346"/>
      <c r="O29" s="346"/>
      <c r="P29" s="342"/>
      <c r="Q29" s="342"/>
      <c r="R29" s="342"/>
      <c r="S29" s="342"/>
      <c r="T29" s="354"/>
      <c r="U29" s="344"/>
      <c r="V29" s="344"/>
      <c r="W29" s="344"/>
      <c r="X29" s="344"/>
      <c r="Y29" s="344"/>
      <c r="Z29" s="344"/>
      <c r="AA29" s="343"/>
      <c r="AB29" s="344"/>
      <c r="AC29" s="343"/>
      <c r="AD29" s="343"/>
      <c r="AE29" s="343"/>
      <c r="AF29" s="343"/>
      <c r="AG29" s="342"/>
      <c r="AH29" s="349"/>
      <c r="AI29" s="349"/>
      <c r="AJ29" s="330"/>
    </row>
    <row r="30" spans="1:36" s="98" customFormat="1" ht="55.9" customHeight="1" thickBot="1" x14ac:dyDescent="0.4">
      <c r="A30" s="97"/>
      <c r="B30" s="355"/>
      <c r="C30" s="357"/>
      <c r="D30" s="357"/>
      <c r="E30" s="357"/>
      <c r="F30" s="346" t="s">
        <v>443</v>
      </c>
      <c r="G30" s="357"/>
      <c r="H30" s="347" t="s">
        <v>84</v>
      </c>
      <c r="I30" s="347" t="s">
        <v>84</v>
      </c>
      <c r="J30" s="129" t="s">
        <v>422</v>
      </c>
      <c r="K30" s="129" t="s">
        <v>423</v>
      </c>
      <c r="L30" s="129" t="s">
        <v>146</v>
      </c>
      <c r="M30" s="129">
        <v>17</v>
      </c>
      <c r="N30" s="346" t="s">
        <v>147</v>
      </c>
      <c r="O30" s="346" t="s">
        <v>444</v>
      </c>
      <c r="P30" s="342" t="s">
        <v>240</v>
      </c>
      <c r="Q30" s="342" t="s">
        <v>241</v>
      </c>
      <c r="R30" s="342" t="s">
        <v>92</v>
      </c>
      <c r="S30" s="342" t="s">
        <v>166</v>
      </c>
      <c r="T30" s="354"/>
      <c r="U30" s="344">
        <f>V30</f>
        <v>400000</v>
      </c>
      <c r="V30" s="344">
        <v>400000</v>
      </c>
      <c r="W30" s="344">
        <v>0</v>
      </c>
      <c r="X30" s="344">
        <v>0</v>
      </c>
      <c r="Y30" s="344">
        <v>0</v>
      </c>
      <c r="Z30" s="344">
        <v>0</v>
      </c>
      <c r="AA30" s="343">
        <v>0</v>
      </c>
      <c r="AB30" s="344">
        <v>70600</v>
      </c>
      <c r="AC30" s="343" t="s">
        <v>95</v>
      </c>
      <c r="AD30" s="343">
        <v>0</v>
      </c>
      <c r="AE30" s="343">
        <f>V30</f>
        <v>400000</v>
      </c>
      <c r="AF30" s="343">
        <v>0</v>
      </c>
      <c r="AG30" s="342"/>
      <c r="AH30" s="349"/>
      <c r="AI30" s="349"/>
      <c r="AJ30" s="330"/>
    </row>
    <row r="31" spans="1:36" s="98" customFormat="1" ht="61.5" customHeight="1" thickBot="1" x14ac:dyDescent="0.4">
      <c r="A31" s="97"/>
      <c r="B31" s="356"/>
      <c r="C31" s="358"/>
      <c r="D31" s="358"/>
      <c r="E31" s="358"/>
      <c r="F31" s="337"/>
      <c r="G31" s="358"/>
      <c r="H31" s="341"/>
      <c r="I31" s="341"/>
      <c r="J31" s="126" t="s">
        <v>426</v>
      </c>
      <c r="K31" s="126" t="s">
        <v>427</v>
      </c>
      <c r="L31" s="126" t="s">
        <v>428</v>
      </c>
      <c r="M31" s="126">
        <v>17</v>
      </c>
      <c r="N31" s="337"/>
      <c r="O31" s="337"/>
      <c r="P31" s="327"/>
      <c r="Q31" s="327"/>
      <c r="R31" s="327"/>
      <c r="S31" s="327"/>
      <c r="T31" s="353"/>
      <c r="U31" s="335"/>
      <c r="V31" s="335"/>
      <c r="W31" s="335"/>
      <c r="X31" s="335"/>
      <c r="Y31" s="335"/>
      <c r="Z31" s="335"/>
      <c r="AA31" s="333"/>
      <c r="AB31" s="335"/>
      <c r="AC31" s="333"/>
      <c r="AD31" s="333"/>
      <c r="AE31" s="333"/>
      <c r="AF31" s="333"/>
      <c r="AG31" s="327"/>
      <c r="AH31" s="350"/>
      <c r="AI31" s="350"/>
      <c r="AJ31" s="330"/>
    </row>
    <row r="32" spans="1:36" s="98" customFormat="1" ht="51" customHeight="1" thickBot="1" x14ac:dyDescent="0.4">
      <c r="A32" s="97"/>
      <c r="B32" s="338" t="s">
        <v>445</v>
      </c>
      <c r="C32" s="336" t="s">
        <v>446</v>
      </c>
      <c r="D32" s="336" t="s">
        <v>420</v>
      </c>
      <c r="E32" s="336" t="s">
        <v>231</v>
      </c>
      <c r="F32" s="336" t="s">
        <v>447</v>
      </c>
      <c r="G32" s="336" t="s">
        <v>233</v>
      </c>
      <c r="H32" s="340" t="s">
        <v>84</v>
      </c>
      <c r="I32" s="340" t="s">
        <v>84</v>
      </c>
      <c r="J32" s="125" t="s">
        <v>422</v>
      </c>
      <c r="K32" s="125" t="s">
        <v>423</v>
      </c>
      <c r="L32" s="125" t="s">
        <v>146</v>
      </c>
      <c r="M32" s="125">
        <v>6</v>
      </c>
      <c r="N32" s="336" t="s">
        <v>147</v>
      </c>
      <c r="O32" s="336" t="s">
        <v>120</v>
      </c>
      <c r="P32" s="326" t="s">
        <v>240</v>
      </c>
      <c r="Q32" s="326" t="s">
        <v>241</v>
      </c>
      <c r="R32" s="326" t="s">
        <v>92</v>
      </c>
      <c r="S32" s="326" t="s">
        <v>166</v>
      </c>
      <c r="T32" s="334">
        <f>U32</f>
        <v>200000</v>
      </c>
      <c r="U32" s="334">
        <f>V32</f>
        <v>200000</v>
      </c>
      <c r="V32" s="334">
        <v>200000</v>
      </c>
      <c r="W32" s="334">
        <v>0</v>
      </c>
      <c r="X32" s="334">
        <v>0</v>
      </c>
      <c r="Y32" s="334">
        <v>0</v>
      </c>
      <c r="Z32" s="334">
        <v>0</v>
      </c>
      <c r="AA32" s="332">
        <v>0</v>
      </c>
      <c r="AB32" s="334">
        <v>35294.120000000003</v>
      </c>
      <c r="AC32" s="332" t="s">
        <v>95</v>
      </c>
      <c r="AD32" s="332">
        <v>0</v>
      </c>
      <c r="AE32" s="332">
        <f>V32</f>
        <v>200000</v>
      </c>
      <c r="AF32" s="332">
        <v>0</v>
      </c>
      <c r="AG32" s="326"/>
      <c r="AH32" s="328" t="s">
        <v>256</v>
      </c>
      <c r="AI32" s="328" t="s">
        <v>448</v>
      </c>
      <c r="AJ32" s="330"/>
    </row>
    <row r="33" spans="1:36" s="98" customFormat="1" ht="54.4" customHeight="1" thickBot="1" x14ac:dyDescent="0.4">
      <c r="A33" s="97"/>
      <c r="B33" s="339"/>
      <c r="C33" s="337"/>
      <c r="D33" s="337"/>
      <c r="E33" s="337"/>
      <c r="F33" s="337"/>
      <c r="G33" s="337"/>
      <c r="H33" s="341"/>
      <c r="I33" s="341"/>
      <c r="J33" s="126" t="s">
        <v>426</v>
      </c>
      <c r="K33" s="126" t="s">
        <v>427</v>
      </c>
      <c r="L33" s="126" t="s">
        <v>428</v>
      </c>
      <c r="M33" s="126">
        <v>6</v>
      </c>
      <c r="N33" s="337"/>
      <c r="O33" s="337"/>
      <c r="P33" s="327"/>
      <c r="Q33" s="327"/>
      <c r="R33" s="327"/>
      <c r="S33" s="327"/>
      <c r="T33" s="337"/>
      <c r="U33" s="335"/>
      <c r="V33" s="335"/>
      <c r="W33" s="335"/>
      <c r="X33" s="335"/>
      <c r="Y33" s="335"/>
      <c r="Z33" s="335"/>
      <c r="AA33" s="333"/>
      <c r="AB33" s="335"/>
      <c r="AC33" s="333"/>
      <c r="AD33" s="333"/>
      <c r="AE33" s="333"/>
      <c r="AF33" s="333"/>
      <c r="AG33" s="327"/>
      <c r="AH33" s="329"/>
      <c r="AI33" s="329"/>
      <c r="AJ33" s="330"/>
    </row>
    <row r="34" spans="1:36" s="98" customFormat="1" ht="51" customHeight="1" thickBot="1" x14ac:dyDescent="0.4">
      <c r="A34" s="97"/>
      <c r="B34" s="338" t="s">
        <v>449</v>
      </c>
      <c r="C34" s="336" t="s">
        <v>450</v>
      </c>
      <c r="D34" s="336" t="s">
        <v>420</v>
      </c>
      <c r="E34" s="336" t="s">
        <v>231</v>
      </c>
      <c r="F34" s="336" t="s">
        <v>451</v>
      </c>
      <c r="G34" s="336" t="s">
        <v>233</v>
      </c>
      <c r="H34" s="340" t="s">
        <v>84</v>
      </c>
      <c r="I34" s="340" t="s">
        <v>84</v>
      </c>
      <c r="J34" s="125" t="s">
        <v>422</v>
      </c>
      <c r="K34" s="125" t="s">
        <v>423</v>
      </c>
      <c r="L34" s="125" t="s">
        <v>146</v>
      </c>
      <c r="M34" s="125">
        <v>12</v>
      </c>
      <c r="N34" s="336" t="s">
        <v>147</v>
      </c>
      <c r="O34" s="336" t="s">
        <v>120</v>
      </c>
      <c r="P34" s="326" t="s">
        <v>240</v>
      </c>
      <c r="Q34" s="326" t="s">
        <v>241</v>
      </c>
      <c r="R34" s="326" t="s">
        <v>92</v>
      </c>
      <c r="S34" s="326" t="s">
        <v>166</v>
      </c>
      <c r="T34" s="334">
        <f>U34</f>
        <v>300000</v>
      </c>
      <c r="U34" s="334">
        <f>V34</f>
        <v>300000</v>
      </c>
      <c r="V34" s="334">
        <v>300000</v>
      </c>
      <c r="W34" s="334">
        <v>0</v>
      </c>
      <c r="X34" s="334">
        <v>0</v>
      </c>
      <c r="Y34" s="334">
        <v>0</v>
      </c>
      <c r="Z34" s="334">
        <v>0</v>
      </c>
      <c r="AA34" s="332">
        <v>0</v>
      </c>
      <c r="AB34" s="334">
        <v>52941.18</v>
      </c>
      <c r="AC34" s="332" t="s">
        <v>95</v>
      </c>
      <c r="AD34" s="332">
        <v>0</v>
      </c>
      <c r="AE34" s="332">
        <f>V34</f>
        <v>300000</v>
      </c>
      <c r="AF34" s="332">
        <v>0</v>
      </c>
      <c r="AG34" s="326"/>
      <c r="AH34" s="328" t="s">
        <v>452</v>
      </c>
      <c r="AI34" s="328" t="s">
        <v>453</v>
      </c>
      <c r="AJ34" s="330"/>
    </row>
    <row r="35" spans="1:36" s="98" customFormat="1" ht="58.15" customHeight="1" thickBot="1" x14ac:dyDescent="0.4">
      <c r="A35" s="97"/>
      <c r="B35" s="339"/>
      <c r="C35" s="337"/>
      <c r="D35" s="337"/>
      <c r="E35" s="337"/>
      <c r="F35" s="337"/>
      <c r="G35" s="337"/>
      <c r="H35" s="341"/>
      <c r="I35" s="341"/>
      <c r="J35" s="126" t="s">
        <v>426</v>
      </c>
      <c r="K35" s="126" t="s">
        <v>427</v>
      </c>
      <c r="L35" s="126" t="s">
        <v>428</v>
      </c>
      <c r="M35" s="126">
        <v>20</v>
      </c>
      <c r="N35" s="337"/>
      <c r="O35" s="337"/>
      <c r="P35" s="327"/>
      <c r="Q35" s="327"/>
      <c r="R35" s="327"/>
      <c r="S35" s="327"/>
      <c r="T35" s="337"/>
      <c r="U35" s="335"/>
      <c r="V35" s="335"/>
      <c r="W35" s="335"/>
      <c r="X35" s="335"/>
      <c r="Y35" s="335"/>
      <c r="Z35" s="335"/>
      <c r="AA35" s="333"/>
      <c r="AB35" s="335"/>
      <c r="AC35" s="333"/>
      <c r="AD35" s="333"/>
      <c r="AE35" s="333"/>
      <c r="AF35" s="333"/>
      <c r="AG35" s="327"/>
      <c r="AH35" s="329"/>
      <c r="AI35" s="329"/>
      <c r="AJ35" s="330"/>
    </row>
    <row r="36" spans="1:36" s="98" customFormat="1" ht="51" customHeight="1" thickBot="1" x14ac:dyDescent="0.4">
      <c r="A36" s="97"/>
      <c r="B36" s="338" t="s">
        <v>454</v>
      </c>
      <c r="C36" s="336" t="s">
        <v>455</v>
      </c>
      <c r="D36" s="336" t="s">
        <v>420</v>
      </c>
      <c r="E36" s="336" t="s">
        <v>231</v>
      </c>
      <c r="F36" s="336" t="s">
        <v>456</v>
      </c>
      <c r="G36" s="336" t="s">
        <v>233</v>
      </c>
      <c r="H36" s="340" t="s">
        <v>84</v>
      </c>
      <c r="I36" s="340" t="s">
        <v>84</v>
      </c>
      <c r="J36" s="125" t="s">
        <v>422</v>
      </c>
      <c r="K36" s="125" t="s">
        <v>423</v>
      </c>
      <c r="L36" s="125" t="s">
        <v>146</v>
      </c>
      <c r="M36" s="125">
        <v>10</v>
      </c>
      <c r="N36" s="336" t="s">
        <v>147</v>
      </c>
      <c r="O36" s="336" t="s">
        <v>120</v>
      </c>
      <c r="P36" s="326" t="s">
        <v>240</v>
      </c>
      <c r="Q36" s="326" t="s">
        <v>241</v>
      </c>
      <c r="R36" s="326" t="s">
        <v>92</v>
      </c>
      <c r="S36" s="326" t="s">
        <v>166</v>
      </c>
      <c r="T36" s="334">
        <f>U36</f>
        <v>1000000</v>
      </c>
      <c r="U36" s="334">
        <f>V36</f>
        <v>1000000</v>
      </c>
      <c r="V36" s="334">
        <v>1000000</v>
      </c>
      <c r="W36" s="334">
        <v>0</v>
      </c>
      <c r="X36" s="334">
        <v>0</v>
      </c>
      <c r="Y36" s="334">
        <v>0</v>
      </c>
      <c r="Z36" s="334">
        <v>0</v>
      </c>
      <c r="AA36" s="332">
        <v>0</v>
      </c>
      <c r="AB36" s="334">
        <v>176470.59</v>
      </c>
      <c r="AC36" s="332" t="s">
        <v>95</v>
      </c>
      <c r="AD36" s="332">
        <v>0</v>
      </c>
      <c r="AE36" s="332">
        <f>V36</f>
        <v>1000000</v>
      </c>
      <c r="AF36" s="332">
        <v>0</v>
      </c>
      <c r="AG36" s="326"/>
      <c r="AH36" s="328" t="s">
        <v>457</v>
      </c>
      <c r="AI36" s="328" t="s">
        <v>458</v>
      </c>
      <c r="AJ36" s="330"/>
    </row>
    <row r="37" spans="1:36" s="98" customFormat="1" ht="51" customHeight="1" thickBot="1" x14ac:dyDescent="0.4">
      <c r="A37" s="97"/>
      <c r="B37" s="339"/>
      <c r="C37" s="337"/>
      <c r="D37" s="337"/>
      <c r="E37" s="337"/>
      <c r="F37" s="337"/>
      <c r="G37" s="337"/>
      <c r="H37" s="341"/>
      <c r="I37" s="341"/>
      <c r="J37" s="126" t="s">
        <v>426</v>
      </c>
      <c r="K37" s="126" t="s">
        <v>427</v>
      </c>
      <c r="L37" s="126" t="s">
        <v>428</v>
      </c>
      <c r="M37" s="126">
        <v>10</v>
      </c>
      <c r="N37" s="337"/>
      <c r="O37" s="337"/>
      <c r="P37" s="327"/>
      <c r="Q37" s="327"/>
      <c r="R37" s="327"/>
      <c r="S37" s="327"/>
      <c r="T37" s="337"/>
      <c r="U37" s="335"/>
      <c r="V37" s="335"/>
      <c r="W37" s="335"/>
      <c r="X37" s="335"/>
      <c r="Y37" s="335"/>
      <c r="Z37" s="335"/>
      <c r="AA37" s="333"/>
      <c r="AB37" s="335"/>
      <c r="AC37" s="333"/>
      <c r="AD37" s="333"/>
      <c r="AE37" s="333"/>
      <c r="AF37" s="333"/>
      <c r="AG37" s="327"/>
      <c r="AH37" s="329"/>
      <c r="AI37" s="329"/>
      <c r="AJ37" s="330"/>
    </row>
    <row r="38" spans="1:36" s="98" customFormat="1" ht="57.4" customHeight="1" thickBot="1" x14ac:dyDescent="0.4">
      <c r="A38" s="97"/>
      <c r="B38" s="338" t="s">
        <v>459</v>
      </c>
      <c r="C38" s="336" t="s">
        <v>460</v>
      </c>
      <c r="D38" s="336" t="s">
        <v>461</v>
      </c>
      <c r="E38" s="336" t="s">
        <v>231</v>
      </c>
      <c r="F38" s="336" t="s">
        <v>462</v>
      </c>
      <c r="G38" s="336" t="s">
        <v>233</v>
      </c>
      <c r="H38" s="340" t="s">
        <v>84</v>
      </c>
      <c r="I38" s="340" t="s">
        <v>84</v>
      </c>
      <c r="J38" s="125" t="s">
        <v>463</v>
      </c>
      <c r="K38" s="125" t="s">
        <v>464</v>
      </c>
      <c r="L38" s="125" t="s">
        <v>146</v>
      </c>
      <c r="M38" s="125">
        <v>20</v>
      </c>
      <c r="N38" s="336" t="s">
        <v>147</v>
      </c>
      <c r="O38" s="336" t="s">
        <v>130</v>
      </c>
      <c r="P38" s="326" t="s">
        <v>240</v>
      </c>
      <c r="Q38" s="326" t="s">
        <v>241</v>
      </c>
      <c r="R38" s="326" t="s">
        <v>92</v>
      </c>
      <c r="S38" s="326" t="s">
        <v>166</v>
      </c>
      <c r="T38" s="334">
        <f>SUM(U38:U41)</f>
        <v>625000</v>
      </c>
      <c r="U38" s="334">
        <f>V38</f>
        <v>150000</v>
      </c>
      <c r="V38" s="334">
        <v>150000</v>
      </c>
      <c r="W38" s="334">
        <v>0</v>
      </c>
      <c r="X38" s="334">
        <v>0</v>
      </c>
      <c r="Y38" s="334">
        <v>0</v>
      </c>
      <c r="Z38" s="334">
        <v>0</v>
      </c>
      <c r="AA38" s="332">
        <v>0</v>
      </c>
      <c r="AB38" s="334">
        <v>26470.6</v>
      </c>
      <c r="AC38" s="332" t="s">
        <v>95</v>
      </c>
      <c r="AD38" s="332">
        <v>0</v>
      </c>
      <c r="AE38" s="332">
        <f>V38</f>
        <v>150000</v>
      </c>
      <c r="AF38" s="332">
        <v>0</v>
      </c>
      <c r="AG38" s="326"/>
      <c r="AH38" s="328" t="s">
        <v>424</v>
      </c>
      <c r="AI38" s="328" t="s">
        <v>425</v>
      </c>
      <c r="AJ38" s="330"/>
    </row>
    <row r="39" spans="1:36" s="98" customFormat="1" ht="57.4" customHeight="1" thickBot="1" x14ac:dyDescent="0.4">
      <c r="A39" s="97"/>
      <c r="B39" s="348"/>
      <c r="C39" s="346"/>
      <c r="D39" s="346"/>
      <c r="E39" s="346"/>
      <c r="F39" s="346"/>
      <c r="G39" s="346"/>
      <c r="H39" s="347"/>
      <c r="I39" s="347"/>
      <c r="J39" s="129" t="s">
        <v>465</v>
      </c>
      <c r="K39" s="129" t="s">
        <v>466</v>
      </c>
      <c r="L39" s="129" t="s">
        <v>428</v>
      </c>
      <c r="M39" s="129">
        <v>20</v>
      </c>
      <c r="N39" s="346"/>
      <c r="O39" s="346"/>
      <c r="P39" s="342"/>
      <c r="Q39" s="342"/>
      <c r="R39" s="342"/>
      <c r="S39" s="342"/>
      <c r="T39" s="346"/>
      <c r="U39" s="344"/>
      <c r="V39" s="344"/>
      <c r="W39" s="344"/>
      <c r="X39" s="344"/>
      <c r="Y39" s="344"/>
      <c r="Z39" s="344"/>
      <c r="AA39" s="343"/>
      <c r="AB39" s="344"/>
      <c r="AC39" s="343"/>
      <c r="AD39" s="343"/>
      <c r="AE39" s="343"/>
      <c r="AF39" s="343"/>
      <c r="AG39" s="342"/>
      <c r="AH39" s="345"/>
      <c r="AI39" s="345"/>
      <c r="AJ39" s="330"/>
    </row>
    <row r="40" spans="1:36" s="98" customFormat="1" ht="58.15" customHeight="1" thickBot="1" x14ac:dyDescent="0.4">
      <c r="A40" s="97"/>
      <c r="B40" s="348"/>
      <c r="C40" s="346"/>
      <c r="D40" s="346"/>
      <c r="E40" s="346"/>
      <c r="F40" s="346" t="s">
        <v>467</v>
      </c>
      <c r="G40" s="346"/>
      <c r="H40" s="347" t="s">
        <v>84</v>
      </c>
      <c r="I40" s="347" t="s">
        <v>84</v>
      </c>
      <c r="J40" s="129" t="s">
        <v>463</v>
      </c>
      <c r="K40" s="129" t="s">
        <v>464</v>
      </c>
      <c r="L40" s="129" t="s">
        <v>146</v>
      </c>
      <c r="M40" s="129">
        <v>36</v>
      </c>
      <c r="N40" s="346" t="s">
        <v>147</v>
      </c>
      <c r="O40" s="346" t="s">
        <v>122</v>
      </c>
      <c r="P40" s="342" t="s">
        <v>240</v>
      </c>
      <c r="Q40" s="342" t="s">
        <v>241</v>
      </c>
      <c r="R40" s="342" t="s">
        <v>92</v>
      </c>
      <c r="S40" s="342" t="s">
        <v>166</v>
      </c>
      <c r="T40" s="346"/>
      <c r="U40" s="344">
        <f>V40</f>
        <v>475000</v>
      </c>
      <c r="V40" s="344">
        <v>475000</v>
      </c>
      <c r="W40" s="344">
        <v>0</v>
      </c>
      <c r="X40" s="344">
        <v>0</v>
      </c>
      <c r="Y40" s="344">
        <v>0</v>
      </c>
      <c r="Z40" s="344">
        <v>0</v>
      </c>
      <c r="AA40" s="343">
        <v>0</v>
      </c>
      <c r="AB40" s="344">
        <v>83824</v>
      </c>
      <c r="AC40" s="343" t="s">
        <v>95</v>
      </c>
      <c r="AD40" s="343">
        <v>0</v>
      </c>
      <c r="AE40" s="343">
        <f>V40</f>
        <v>475000</v>
      </c>
      <c r="AF40" s="343">
        <v>0</v>
      </c>
      <c r="AG40" s="342"/>
      <c r="AH40" s="345"/>
      <c r="AI40" s="345"/>
      <c r="AJ40" s="330"/>
    </row>
    <row r="41" spans="1:36" s="98" customFormat="1" ht="57.4" customHeight="1" thickBot="1" x14ac:dyDescent="0.4">
      <c r="A41" s="97"/>
      <c r="B41" s="339"/>
      <c r="C41" s="337"/>
      <c r="D41" s="337"/>
      <c r="E41" s="337"/>
      <c r="F41" s="337"/>
      <c r="G41" s="337"/>
      <c r="H41" s="341"/>
      <c r="I41" s="341"/>
      <c r="J41" s="126" t="s">
        <v>465</v>
      </c>
      <c r="K41" s="126" t="s">
        <v>466</v>
      </c>
      <c r="L41" s="126" t="s">
        <v>428</v>
      </c>
      <c r="M41" s="126">
        <v>52</v>
      </c>
      <c r="N41" s="337"/>
      <c r="O41" s="337"/>
      <c r="P41" s="327"/>
      <c r="Q41" s="327"/>
      <c r="R41" s="327"/>
      <c r="S41" s="327"/>
      <c r="T41" s="337"/>
      <c r="U41" s="335"/>
      <c r="V41" s="335"/>
      <c r="W41" s="335"/>
      <c r="X41" s="335"/>
      <c r="Y41" s="335"/>
      <c r="Z41" s="335"/>
      <c r="AA41" s="333"/>
      <c r="AB41" s="335"/>
      <c r="AC41" s="333"/>
      <c r="AD41" s="333"/>
      <c r="AE41" s="333"/>
      <c r="AF41" s="333"/>
      <c r="AG41" s="327"/>
      <c r="AH41" s="329"/>
      <c r="AI41" s="329"/>
      <c r="AJ41" s="330"/>
    </row>
    <row r="42" spans="1:36" s="98" customFormat="1" ht="54" customHeight="1" thickBot="1" x14ac:dyDescent="0.4">
      <c r="A42" s="97"/>
      <c r="B42" s="338" t="s">
        <v>468</v>
      </c>
      <c r="C42" s="336" t="s">
        <v>469</v>
      </c>
      <c r="D42" s="336" t="s">
        <v>461</v>
      </c>
      <c r="E42" s="336" t="s">
        <v>231</v>
      </c>
      <c r="F42" s="336" t="s">
        <v>470</v>
      </c>
      <c r="G42" s="336" t="s">
        <v>233</v>
      </c>
      <c r="H42" s="340" t="s">
        <v>84</v>
      </c>
      <c r="I42" s="340" t="s">
        <v>84</v>
      </c>
      <c r="J42" s="125" t="s">
        <v>463</v>
      </c>
      <c r="K42" s="125" t="s">
        <v>464</v>
      </c>
      <c r="L42" s="125" t="s">
        <v>146</v>
      </c>
      <c r="M42" s="125">
        <v>20</v>
      </c>
      <c r="N42" s="336" t="s">
        <v>147</v>
      </c>
      <c r="O42" s="336" t="s">
        <v>471</v>
      </c>
      <c r="P42" s="326" t="s">
        <v>240</v>
      </c>
      <c r="Q42" s="326" t="s">
        <v>241</v>
      </c>
      <c r="R42" s="326" t="s">
        <v>92</v>
      </c>
      <c r="S42" s="326" t="s">
        <v>166</v>
      </c>
      <c r="T42" s="334">
        <f>U42</f>
        <v>700000</v>
      </c>
      <c r="U42" s="334">
        <f>V42</f>
        <v>700000</v>
      </c>
      <c r="V42" s="334">
        <v>700000</v>
      </c>
      <c r="W42" s="334">
        <v>0</v>
      </c>
      <c r="X42" s="334">
        <v>0</v>
      </c>
      <c r="Y42" s="334">
        <v>0</v>
      </c>
      <c r="Z42" s="334">
        <v>0</v>
      </c>
      <c r="AA42" s="332">
        <v>0</v>
      </c>
      <c r="AB42" s="334">
        <v>123530</v>
      </c>
      <c r="AC42" s="332" t="s">
        <v>95</v>
      </c>
      <c r="AD42" s="332">
        <v>0</v>
      </c>
      <c r="AE42" s="332">
        <f>V42</f>
        <v>700000</v>
      </c>
      <c r="AF42" s="332">
        <v>0</v>
      </c>
      <c r="AG42" s="326"/>
      <c r="AH42" s="328" t="s">
        <v>562</v>
      </c>
      <c r="AI42" s="328" t="s">
        <v>563</v>
      </c>
      <c r="AJ42" s="330"/>
    </row>
    <row r="43" spans="1:36" s="98" customFormat="1" ht="57.4" customHeight="1" thickBot="1" x14ac:dyDescent="0.4">
      <c r="A43" s="97"/>
      <c r="B43" s="339"/>
      <c r="C43" s="337"/>
      <c r="D43" s="337"/>
      <c r="E43" s="337"/>
      <c r="F43" s="337"/>
      <c r="G43" s="337"/>
      <c r="H43" s="341"/>
      <c r="I43" s="341"/>
      <c r="J43" s="126" t="s">
        <v>465</v>
      </c>
      <c r="K43" s="126" t="s">
        <v>466</v>
      </c>
      <c r="L43" s="126" t="s">
        <v>428</v>
      </c>
      <c r="M43" s="126">
        <v>20</v>
      </c>
      <c r="N43" s="337"/>
      <c r="O43" s="337"/>
      <c r="P43" s="327"/>
      <c r="Q43" s="327"/>
      <c r="R43" s="327"/>
      <c r="S43" s="327"/>
      <c r="T43" s="337"/>
      <c r="U43" s="335"/>
      <c r="V43" s="335"/>
      <c r="W43" s="335"/>
      <c r="X43" s="335"/>
      <c r="Y43" s="335"/>
      <c r="Z43" s="335"/>
      <c r="AA43" s="333"/>
      <c r="AB43" s="335"/>
      <c r="AC43" s="333"/>
      <c r="AD43" s="333"/>
      <c r="AE43" s="333"/>
      <c r="AF43" s="333"/>
      <c r="AG43" s="327"/>
      <c r="AH43" s="329"/>
      <c r="AI43" s="329"/>
      <c r="AJ43" s="330"/>
    </row>
    <row r="44" spans="1:36" s="98" customFormat="1" ht="57.4" customHeight="1" thickBot="1" x14ac:dyDescent="0.4">
      <c r="A44" s="97"/>
      <c r="B44" s="338" t="s">
        <v>472</v>
      </c>
      <c r="C44" s="336" t="s">
        <v>473</v>
      </c>
      <c r="D44" s="336" t="s">
        <v>461</v>
      </c>
      <c r="E44" s="336" t="s">
        <v>231</v>
      </c>
      <c r="F44" s="336" t="s">
        <v>474</v>
      </c>
      <c r="G44" s="336" t="s">
        <v>233</v>
      </c>
      <c r="H44" s="340" t="s">
        <v>84</v>
      </c>
      <c r="I44" s="340" t="s">
        <v>84</v>
      </c>
      <c r="J44" s="125" t="s">
        <v>463</v>
      </c>
      <c r="K44" s="125" t="s">
        <v>464</v>
      </c>
      <c r="L44" s="125" t="s">
        <v>146</v>
      </c>
      <c r="M44" s="125">
        <v>50</v>
      </c>
      <c r="N44" s="336" t="s">
        <v>147</v>
      </c>
      <c r="O44" s="336" t="s">
        <v>110</v>
      </c>
      <c r="P44" s="326" t="s">
        <v>240</v>
      </c>
      <c r="Q44" s="326" t="s">
        <v>241</v>
      </c>
      <c r="R44" s="326" t="s">
        <v>92</v>
      </c>
      <c r="S44" s="326" t="s">
        <v>166</v>
      </c>
      <c r="T44" s="334">
        <f>U44</f>
        <v>5675000</v>
      </c>
      <c r="U44" s="334">
        <f>V44</f>
        <v>5675000</v>
      </c>
      <c r="V44" s="334">
        <v>5675000</v>
      </c>
      <c r="W44" s="334">
        <v>0</v>
      </c>
      <c r="X44" s="334">
        <v>0</v>
      </c>
      <c r="Y44" s="334">
        <v>0</v>
      </c>
      <c r="Z44" s="334">
        <v>0</v>
      </c>
      <c r="AA44" s="332">
        <v>0</v>
      </c>
      <c r="AB44" s="334">
        <v>1001470.59</v>
      </c>
      <c r="AC44" s="332" t="s">
        <v>95</v>
      </c>
      <c r="AD44" s="332">
        <v>0</v>
      </c>
      <c r="AE44" s="332">
        <f>V44</f>
        <v>5675000</v>
      </c>
      <c r="AF44" s="332">
        <v>0</v>
      </c>
      <c r="AG44" s="326"/>
      <c r="AH44" s="328" t="s">
        <v>256</v>
      </c>
      <c r="AI44" s="328" t="s">
        <v>448</v>
      </c>
      <c r="AJ44" s="330"/>
    </row>
    <row r="45" spans="1:36" s="98" customFormat="1" ht="55.9" customHeight="1" thickBot="1" x14ac:dyDescent="0.4">
      <c r="A45" s="97"/>
      <c r="B45" s="339"/>
      <c r="C45" s="337"/>
      <c r="D45" s="337"/>
      <c r="E45" s="337"/>
      <c r="F45" s="337"/>
      <c r="G45" s="337"/>
      <c r="H45" s="341"/>
      <c r="I45" s="341"/>
      <c r="J45" s="126" t="s">
        <v>465</v>
      </c>
      <c r="K45" s="126" t="s">
        <v>466</v>
      </c>
      <c r="L45" s="126" t="s">
        <v>428</v>
      </c>
      <c r="M45" s="126">
        <v>500</v>
      </c>
      <c r="N45" s="337"/>
      <c r="O45" s="337"/>
      <c r="P45" s="327"/>
      <c r="Q45" s="327"/>
      <c r="R45" s="327"/>
      <c r="S45" s="327"/>
      <c r="T45" s="335"/>
      <c r="U45" s="335"/>
      <c r="V45" s="335"/>
      <c r="W45" s="335"/>
      <c r="X45" s="335"/>
      <c r="Y45" s="335"/>
      <c r="Z45" s="335"/>
      <c r="AA45" s="333"/>
      <c r="AB45" s="335"/>
      <c r="AC45" s="333"/>
      <c r="AD45" s="333"/>
      <c r="AE45" s="333"/>
      <c r="AF45" s="333"/>
      <c r="AG45" s="327"/>
      <c r="AH45" s="329"/>
      <c r="AI45" s="329"/>
      <c r="AJ45" s="330"/>
    </row>
    <row r="46" spans="1:36" s="98" customFormat="1" ht="58.9" customHeight="1" thickBot="1" x14ac:dyDescent="0.4">
      <c r="A46" s="97"/>
      <c r="B46" s="338" t="s">
        <v>475</v>
      </c>
      <c r="C46" s="336" t="s">
        <v>476</v>
      </c>
      <c r="D46" s="336" t="s">
        <v>461</v>
      </c>
      <c r="E46" s="336" t="s">
        <v>231</v>
      </c>
      <c r="F46" s="336" t="s">
        <v>477</v>
      </c>
      <c r="G46" s="336" t="s">
        <v>233</v>
      </c>
      <c r="H46" s="340" t="s">
        <v>84</v>
      </c>
      <c r="I46" s="340" t="s">
        <v>84</v>
      </c>
      <c r="J46" s="125" t="s">
        <v>463</v>
      </c>
      <c r="K46" s="125" t="s">
        <v>464</v>
      </c>
      <c r="L46" s="125" t="s">
        <v>146</v>
      </c>
      <c r="M46" s="125">
        <v>70</v>
      </c>
      <c r="N46" s="336" t="s">
        <v>147</v>
      </c>
      <c r="O46" s="336" t="s">
        <v>120</v>
      </c>
      <c r="P46" s="326" t="s">
        <v>240</v>
      </c>
      <c r="Q46" s="326" t="s">
        <v>241</v>
      </c>
      <c r="R46" s="326" t="s">
        <v>92</v>
      </c>
      <c r="S46" s="326" t="s">
        <v>166</v>
      </c>
      <c r="T46" s="334">
        <f>U46</f>
        <v>750000</v>
      </c>
      <c r="U46" s="334">
        <f>V46</f>
        <v>750000</v>
      </c>
      <c r="V46" s="334">
        <v>750000</v>
      </c>
      <c r="W46" s="334">
        <v>0</v>
      </c>
      <c r="X46" s="334">
        <v>0</v>
      </c>
      <c r="Y46" s="334">
        <v>0</v>
      </c>
      <c r="Z46" s="334">
        <v>0</v>
      </c>
      <c r="AA46" s="332">
        <v>0</v>
      </c>
      <c r="AB46" s="334">
        <v>132352.95000000001</v>
      </c>
      <c r="AC46" s="332" t="s">
        <v>95</v>
      </c>
      <c r="AD46" s="332">
        <v>0</v>
      </c>
      <c r="AE46" s="332">
        <f>V46</f>
        <v>750000</v>
      </c>
      <c r="AF46" s="332">
        <v>0</v>
      </c>
      <c r="AG46" s="326"/>
      <c r="AH46" s="328" t="s">
        <v>478</v>
      </c>
      <c r="AI46" s="328" t="s">
        <v>479</v>
      </c>
      <c r="AJ46" s="330"/>
    </row>
    <row r="47" spans="1:36" s="98" customFormat="1" ht="55.5" customHeight="1" thickBot="1" x14ac:dyDescent="0.4">
      <c r="A47" s="97"/>
      <c r="B47" s="339"/>
      <c r="C47" s="337"/>
      <c r="D47" s="337"/>
      <c r="E47" s="337"/>
      <c r="F47" s="337"/>
      <c r="G47" s="337"/>
      <c r="H47" s="341"/>
      <c r="I47" s="341"/>
      <c r="J47" s="126" t="s">
        <v>465</v>
      </c>
      <c r="K47" s="126" t="s">
        <v>466</v>
      </c>
      <c r="L47" s="126" t="s">
        <v>428</v>
      </c>
      <c r="M47" s="126">
        <v>70</v>
      </c>
      <c r="N47" s="337"/>
      <c r="O47" s="337"/>
      <c r="P47" s="327"/>
      <c r="Q47" s="327"/>
      <c r="R47" s="327"/>
      <c r="S47" s="327"/>
      <c r="T47" s="337"/>
      <c r="U47" s="335"/>
      <c r="V47" s="335"/>
      <c r="W47" s="335"/>
      <c r="X47" s="335"/>
      <c r="Y47" s="335"/>
      <c r="Z47" s="335"/>
      <c r="AA47" s="333"/>
      <c r="AB47" s="335"/>
      <c r="AC47" s="333"/>
      <c r="AD47" s="333"/>
      <c r="AE47" s="333"/>
      <c r="AF47" s="333"/>
      <c r="AG47" s="327"/>
      <c r="AH47" s="329"/>
      <c r="AI47" s="329"/>
      <c r="AJ47" s="330"/>
    </row>
    <row r="48" spans="1:36" s="98" customFormat="1" ht="40.15" customHeight="1" thickBot="1" x14ac:dyDescent="0.4">
      <c r="A48" s="97"/>
      <c r="B48" s="338" t="s">
        <v>564</v>
      </c>
      <c r="C48" s="336" t="s">
        <v>565</v>
      </c>
      <c r="D48" s="336" t="s">
        <v>566</v>
      </c>
      <c r="E48" s="336" t="s">
        <v>231</v>
      </c>
      <c r="F48" s="336" t="s">
        <v>567</v>
      </c>
      <c r="G48" s="336" t="s">
        <v>568</v>
      </c>
      <c r="H48" s="340" t="s">
        <v>84</v>
      </c>
      <c r="I48" s="340" t="s">
        <v>84</v>
      </c>
      <c r="J48" s="125" t="s">
        <v>569</v>
      </c>
      <c r="K48" s="125" t="s">
        <v>570</v>
      </c>
      <c r="L48" s="125" t="s">
        <v>428</v>
      </c>
      <c r="M48" s="125">
        <v>130</v>
      </c>
      <c r="N48" s="336" t="s">
        <v>147</v>
      </c>
      <c r="O48" s="336" t="s">
        <v>122</v>
      </c>
      <c r="P48" s="326" t="s">
        <v>240</v>
      </c>
      <c r="Q48" s="326" t="s">
        <v>241</v>
      </c>
      <c r="R48" s="326" t="s">
        <v>92</v>
      </c>
      <c r="S48" s="326" t="s">
        <v>166</v>
      </c>
      <c r="T48" s="334">
        <f>U48</f>
        <v>1475000</v>
      </c>
      <c r="U48" s="334">
        <f>V48</f>
        <v>1475000</v>
      </c>
      <c r="V48" s="334">
        <v>1475000</v>
      </c>
      <c r="W48" s="334">
        <v>0</v>
      </c>
      <c r="X48" s="334">
        <v>0</v>
      </c>
      <c r="Y48" s="334">
        <v>0</v>
      </c>
      <c r="Z48" s="334">
        <v>0</v>
      </c>
      <c r="AA48" s="332">
        <v>0</v>
      </c>
      <c r="AB48" s="334">
        <v>260295</v>
      </c>
      <c r="AC48" s="332" t="s">
        <v>95</v>
      </c>
      <c r="AD48" s="332">
        <v>0</v>
      </c>
      <c r="AE48" s="332">
        <f>V48</f>
        <v>1475000</v>
      </c>
      <c r="AF48" s="332">
        <v>0</v>
      </c>
      <c r="AG48" s="326"/>
      <c r="AH48" s="328" t="s">
        <v>562</v>
      </c>
      <c r="AI48" s="328" t="s">
        <v>563</v>
      </c>
      <c r="AJ48" s="330"/>
    </row>
    <row r="49" spans="1:36" s="98" customFormat="1" ht="47.65" customHeight="1" thickBot="1" x14ac:dyDescent="0.4">
      <c r="A49" s="97"/>
      <c r="B49" s="339"/>
      <c r="C49" s="337"/>
      <c r="D49" s="337"/>
      <c r="E49" s="337"/>
      <c r="F49" s="337"/>
      <c r="G49" s="337"/>
      <c r="H49" s="341"/>
      <c r="I49" s="341"/>
      <c r="J49" s="126" t="s">
        <v>571</v>
      </c>
      <c r="K49" s="126" t="s">
        <v>572</v>
      </c>
      <c r="L49" s="126" t="s">
        <v>239</v>
      </c>
      <c r="M49" s="126">
        <v>130</v>
      </c>
      <c r="N49" s="337"/>
      <c r="O49" s="337"/>
      <c r="P49" s="327"/>
      <c r="Q49" s="327"/>
      <c r="R49" s="327"/>
      <c r="S49" s="327"/>
      <c r="T49" s="335"/>
      <c r="U49" s="335"/>
      <c r="V49" s="335"/>
      <c r="W49" s="335"/>
      <c r="X49" s="335"/>
      <c r="Y49" s="335"/>
      <c r="Z49" s="335"/>
      <c r="AA49" s="333"/>
      <c r="AB49" s="335"/>
      <c r="AC49" s="333"/>
      <c r="AD49" s="333"/>
      <c r="AE49" s="333"/>
      <c r="AF49" s="333"/>
      <c r="AG49" s="327"/>
      <c r="AH49" s="329"/>
      <c r="AI49" s="329"/>
      <c r="AJ49" s="330"/>
    </row>
    <row r="50" spans="1:36" s="98" customFormat="1" ht="55.5" customHeight="1" thickBot="1" x14ac:dyDescent="0.4">
      <c r="A50" s="97"/>
      <c r="B50" s="338" t="s">
        <v>573</v>
      </c>
      <c r="C50" s="336" t="s">
        <v>574</v>
      </c>
      <c r="D50" s="336" t="s">
        <v>566</v>
      </c>
      <c r="E50" s="336" t="s">
        <v>231</v>
      </c>
      <c r="F50" s="336" t="s">
        <v>575</v>
      </c>
      <c r="G50" s="336" t="s">
        <v>568</v>
      </c>
      <c r="H50" s="340" t="s">
        <v>84</v>
      </c>
      <c r="I50" s="340" t="s">
        <v>84</v>
      </c>
      <c r="J50" s="125" t="s">
        <v>569</v>
      </c>
      <c r="K50" s="125" t="s">
        <v>570</v>
      </c>
      <c r="L50" s="125" t="s">
        <v>428</v>
      </c>
      <c r="M50" s="125">
        <v>22</v>
      </c>
      <c r="N50" s="336" t="s">
        <v>147</v>
      </c>
      <c r="O50" s="336" t="s">
        <v>576</v>
      </c>
      <c r="P50" s="326" t="s">
        <v>240</v>
      </c>
      <c r="Q50" s="326" t="s">
        <v>241</v>
      </c>
      <c r="R50" s="326" t="s">
        <v>92</v>
      </c>
      <c r="S50" s="326" t="s">
        <v>166</v>
      </c>
      <c r="T50" s="334">
        <f>U50</f>
        <v>500000</v>
      </c>
      <c r="U50" s="334">
        <f>V50</f>
        <v>500000</v>
      </c>
      <c r="V50" s="334">
        <v>500000</v>
      </c>
      <c r="W50" s="334">
        <v>0</v>
      </c>
      <c r="X50" s="334">
        <v>0</v>
      </c>
      <c r="Y50" s="334">
        <v>0</v>
      </c>
      <c r="Z50" s="334">
        <v>0</v>
      </c>
      <c r="AA50" s="332">
        <v>0</v>
      </c>
      <c r="AB50" s="334">
        <v>88235.3</v>
      </c>
      <c r="AC50" s="332" t="s">
        <v>95</v>
      </c>
      <c r="AD50" s="332">
        <v>0</v>
      </c>
      <c r="AE50" s="332">
        <f>V50</f>
        <v>500000</v>
      </c>
      <c r="AF50" s="332">
        <v>0</v>
      </c>
      <c r="AG50" s="326"/>
      <c r="AH50" s="328" t="s">
        <v>562</v>
      </c>
      <c r="AI50" s="328" t="s">
        <v>563</v>
      </c>
      <c r="AJ50" s="330"/>
    </row>
    <row r="51" spans="1:36" s="98" customFormat="1" ht="55.5" customHeight="1" thickBot="1" x14ac:dyDescent="0.4">
      <c r="A51" s="97"/>
      <c r="B51" s="339"/>
      <c r="C51" s="337"/>
      <c r="D51" s="337"/>
      <c r="E51" s="337"/>
      <c r="F51" s="337"/>
      <c r="G51" s="337"/>
      <c r="H51" s="341"/>
      <c r="I51" s="341"/>
      <c r="J51" s="126" t="s">
        <v>571</v>
      </c>
      <c r="K51" s="126" t="s">
        <v>572</v>
      </c>
      <c r="L51" s="126" t="s">
        <v>239</v>
      </c>
      <c r="M51" s="126">
        <v>22</v>
      </c>
      <c r="N51" s="337"/>
      <c r="O51" s="337"/>
      <c r="P51" s="327"/>
      <c r="Q51" s="327"/>
      <c r="R51" s="327"/>
      <c r="S51" s="327"/>
      <c r="T51" s="335"/>
      <c r="U51" s="335"/>
      <c r="V51" s="335"/>
      <c r="W51" s="335"/>
      <c r="X51" s="335"/>
      <c r="Y51" s="335"/>
      <c r="Z51" s="335"/>
      <c r="AA51" s="333"/>
      <c r="AB51" s="335"/>
      <c r="AC51" s="333"/>
      <c r="AD51" s="333"/>
      <c r="AE51" s="333"/>
      <c r="AF51" s="333"/>
      <c r="AG51" s="327"/>
      <c r="AH51" s="329"/>
      <c r="AI51" s="329"/>
      <c r="AJ51" s="330"/>
    </row>
    <row r="52" spans="1:36" s="98" customFormat="1" ht="55.5" customHeight="1" thickBot="1" x14ac:dyDescent="0.4">
      <c r="A52" s="97"/>
      <c r="B52" s="338" t="s">
        <v>577</v>
      </c>
      <c r="C52" s="336" t="s">
        <v>578</v>
      </c>
      <c r="D52" s="336" t="s">
        <v>566</v>
      </c>
      <c r="E52" s="336" t="s">
        <v>231</v>
      </c>
      <c r="F52" s="336" t="s">
        <v>579</v>
      </c>
      <c r="G52" s="336" t="s">
        <v>568</v>
      </c>
      <c r="H52" s="340" t="s">
        <v>84</v>
      </c>
      <c r="I52" s="340" t="s">
        <v>84</v>
      </c>
      <c r="J52" s="125" t="s">
        <v>569</v>
      </c>
      <c r="K52" s="125" t="s">
        <v>570</v>
      </c>
      <c r="L52" s="125" t="s">
        <v>428</v>
      </c>
      <c r="M52" s="125">
        <v>200</v>
      </c>
      <c r="N52" s="336" t="s">
        <v>147</v>
      </c>
      <c r="O52" s="336" t="s">
        <v>580</v>
      </c>
      <c r="P52" s="326" t="s">
        <v>240</v>
      </c>
      <c r="Q52" s="326" t="s">
        <v>241</v>
      </c>
      <c r="R52" s="326" t="s">
        <v>92</v>
      </c>
      <c r="S52" s="326" t="s">
        <v>166</v>
      </c>
      <c r="T52" s="334">
        <f>U52</f>
        <v>7972130.1299999999</v>
      </c>
      <c r="U52" s="334">
        <f>V52</f>
        <v>7972130.1299999999</v>
      </c>
      <c r="V52" s="334">
        <v>7972130.1299999999</v>
      </c>
      <c r="W52" s="334">
        <v>0</v>
      </c>
      <c r="X52" s="334">
        <v>0</v>
      </c>
      <c r="Y52" s="334">
        <v>0</v>
      </c>
      <c r="Z52" s="334">
        <v>0</v>
      </c>
      <c r="AA52" s="332">
        <v>0</v>
      </c>
      <c r="AB52" s="334">
        <v>1406846.5</v>
      </c>
      <c r="AC52" s="332" t="s">
        <v>95</v>
      </c>
      <c r="AD52" s="332">
        <v>0</v>
      </c>
      <c r="AE52" s="332">
        <f>V52</f>
        <v>7972130.1299999999</v>
      </c>
      <c r="AF52" s="332">
        <v>0</v>
      </c>
      <c r="AG52" s="326"/>
      <c r="AH52" s="328" t="s">
        <v>256</v>
      </c>
      <c r="AI52" s="328" t="s">
        <v>448</v>
      </c>
      <c r="AJ52" s="330"/>
    </row>
    <row r="53" spans="1:36" s="98" customFormat="1" ht="55.5" customHeight="1" thickBot="1" x14ac:dyDescent="0.4">
      <c r="A53" s="97"/>
      <c r="B53" s="339"/>
      <c r="C53" s="337"/>
      <c r="D53" s="337"/>
      <c r="E53" s="337"/>
      <c r="F53" s="337"/>
      <c r="G53" s="337"/>
      <c r="H53" s="341"/>
      <c r="I53" s="341"/>
      <c r="J53" s="126" t="s">
        <v>571</v>
      </c>
      <c r="K53" s="126" t="s">
        <v>572</v>
      </c>
      <c r="L53" s="126" t="s">
        <v>239</v>
      </c>
      <c r="M53" s="126">
        <v>200</v>
      </c>
      <c r="N53" s="337"/>
      <c r="O53" s="337"/>
      <c r="P53" s="327"/>
      <c r="Q53" s="327"/>
      <c r="R53" s="327"/>
      <c r="S53" s="327"/>
      <c r="T53" s="335"/>
      <c r="U53" s="335"/>
      <c r="V53" s="335"/>
      <c r="W53" s="335"/>
      <c r="X53" s="335"/>
      <c r="Y53" s="335"/>
      <c r="Z53" s="335"/>
      <c r="AA53" s="333"/>
      <c r="AB53" s="335"/>
      <c r="AC53" s="333"/>
      <c r="AD53" s="333"/>
      <c r="AE53" s="333"/>
      <c r="AF53" s="333"/>
      <c r="AG53" s="327"/>
      <c r="AH53" s="329"/>
      <c r="AI53" s="329"/>
      <c r="AJ53" s="330"/>
    </row>
    <row r="54" spans="1:36" s="98" customFormat="1" ht="55.5" customHeight="1" thickBot="1" x14ac:dyDescent="0.4">
      <c r="A54" s="97"/>
      <c r="B54" s="338" t="s">
        <v>581</v>
      </c>
      <c r="C54" s="336" t="s">
        <v>582</v>
      </c>
      <c r="D54" s="336" t="s">
        <v>566</v>
      </c>
      <c r="E54" s="336" t="s">
        <v>231</v>
      </c>
      <c r="F54" s="336" t="s">
        <v>583</v>
      </c>
      <c r="G54" s="336" t="s">
        <v>568</v>
      </c>
      <c r="H54" s="340" t="s">
        <v>84</v>
      </c>
      <c r="I54" s="340" t="s">
        <v>84</v>
      </c>
      <c r="J54" s="125" t="s">
        <v>569</v>
      </c>
      <c r="K54" s="125" t="s">
        <v>570</v>
      </c>
      <c r="L54" s="125" t="s">
        <v>428</v>
      </c>
      <c r="M54" s="125">
        <v>12</v>
      </c>
      <c r="N54" s="336" t="s">
        <v>147</v>
      </c>
      <c r="O54" s="336" t="s">
        <v>584</v>
      </c>
      <c r="P54" s="326" t="s">
        <v>240</v>
      </c>
      <c r="Q54" s="326" t="s">
        <v>241</v>
      </c>
      <c r="R54" s="326" t="s">
        <v>92</v>
      </c>
      <c r="S54" s="326" t="s">
        <v>166</v>
      </c>
      <c r="T54" s="334">
        <f>U54</f>
        <v>852752.04</v>
      </c>
      <c r="U54" s="334">
        <f>V54</f>
        <v>852752.04</v>
      </c>
      <c r="V54" s="334">
        <v>852752.04</v>
      </c>
      <c r="W54" s="334">
        <v>0</v>
      </c>
      <c r="X54" s="334">
        <v>0</v>
      </c>
      <c r="Y54" s="334">
        <v>0</v>
      </c>
      <c r="Z54" s="334">
        <v>0</v>
      </c>
      <c r="AA54" s="332">
        <v>0</v>
      </c>
      <c r="AB54" s="334">
        <v>150485.66</v>
      </c>
      <c r="AC54" s="332" t="s">
        <v>95</v>
      </c>
      <c r="AD54" s="332">
        <v>0</v>
      </c>
      <c r="AE54" s="332">
        <f>V54</f>
        <v>852752.04</v>
      </c>
      <c r="AF54" s="332">
        <v>0</v>
      </c>
      <c r="AG54" s="326"/>
      <c r="AH54" s="328" t="s">
        <v>585</v>
      </c>
      <c r="AI54" s="328" t="s">
        <v>452</v>
      </c>
      <c r="AJ54" s="330"/>
    </row>
    <row r="55" spans="1:36" s="98" customFormat="1" ht="55.5" customHeight="1" thickBot="1" x14ac:dyDescent="0.4">
      <c r="A55" s="97"/>
      <c r="B55" s="339"/>
      <c r="C55" s="337"/>
      <c r="D55" s="337"/>
      <c r="E55" s="337"/>
      <c r="F55" s="337"/>
      <c r="G55" s="337"/>
      <c r="H55" s="341"/>
      <c r="I55" s="341"/>
      <c r="J55" s="126" t="s">
        <v>571</v>
      </c>
      <c r="K55" s="126" t="s">
        <v>572</v>
      </c>
      <c r="L55" s="126" t="s">
        <v>239</v>
      </c>
      <c r="M55" s="126">
        <v>12</v>
      </c>
      <c r="N55" s="337"/>
      <c r="O55" s="337"/>
      <c r="P55" s="327"/>
      <c r="Q55" s="327"/>
      <c r="R55" s="327"/>
      <c r="S55" s="327"/>
      <c r="T55" s="335"/>
      <c r="U55" s="335"/>
      <c r="V55" s="335"/>
      <c r="W55" s="335"/>
      <c r="X55" s="335"/>
      <c r="Y55" s="335"/>
      <c r="Z55" s="335"/>
      <c r="AA55" s="333"/>
      <c r="AB55" s="335"/>
      <c r="AC55" s="333"/>
      <c r="AD55" s="333"/>
      <c r="AE55" s="333"/>
      <c r="AF55" s="333"/>
      <c r="AG55" s="327"/>
      <c r="AH55" s="329"/>
      <c r="AI55" s="329"/>
      <c r="AJ55" s="330"/>
    </row>
    <row r="56" spans="1:36" s="98" customFormat="1" ht="55.5" customHeight="1" thickBot="1" x14ac:dyDescent="0.4">
      <c r="A56" s="97"/>
      <c r="B56" s="338" t="s">
        <v>586</v>
      </c>
      <c r="C56" s="336" t="s">
        <v>587</v>
      </c>
      <c r="D56" s="336" t="s">
        <v>566</v>
      </c>
      <c r="E56" s="336" t="s">
        <v>231</v>
      </c>
      <c r="F56" s="336" t="s">
        <v>588</v>
      </c>
      <c r="G56" s="336" t="s">
        <v>568</v>
      </c>
      <c r="H56" s="340" t="s">
        <v>84</v>
      </c>
      <c r="I56" s="340" t="s">
        <v>84</v>
      </c>
      <c r="J56" s="125" t="s">
        <v>569</v>
      </c>
      <c r="K56" s="125" t="s">
        <v>570</v>
      </c>
      <c r="L56" s="125" t="s">
        <v>428</v>
      </c>
      <c r="M56" s="125">
        <v>50</v>
      </c>
      <c r="N56" s="336" t="s">
        <v>147</v>
      </c>
      <c r="O56" s="336" t="s">
        <v>124</v>
      </c>
      <c r="P56" s="326" t="s">
        <v>240</v>
      </c>
      <c r="Q56" s="326" t="s">
        <v>241</v>
      </c>
      <c r="R56" s="326" t="s">
        <v>92</v>
      </c>
      <c r="S56" s="326" t="s">
        <v>166</v>
      </c>
      <c r="T56" s="334">
        <f>U56</f>
        <v>3533717.12</v>
      </c>
      <c r="U56" s="334">
        <f>V56</f>
        <v>3533717.12</v>
      </c>
      <c r="V56" s="334">
        <v>3533717.12</v>
      </c>
      <c r="W56" s="334">
        <v>0</v>
      </c>
      <c r="X56" s="334">
        <v>0</v>
      </c>
      <c r="Y56" s="334">
        <v>0</v>
      </c>
      <c r="Z56" s="334">
        <v>0</v>
      </c>
      <c r="AA56" s="332">
        <v>0</v>
      </c>
      <c r="AB56" s="334">
        <v>623597.14</v>
      </c>
      <c r="AC56" s="332" t="s">
        <v>95</v>
      </c>
      <c r="AD56" s="332">
        <v>0</v>
      </c>
      <c r="AE56" s="332">
        <f>V56</f>
        <v>3533717.12</v>
      </c>
      <c r="AF56" s="332">
        <v>0</v>
      </c>
      <c r="AG56" s="326"/>
      <c r="AH56" s="328" t="s">
        <v>452</v>
      </c>
      <c r="AI56" s="328" t="s">
        <v>453</v>
      </c>
      <c r="AJ56" s="330"/>
    </row>
    <row r="57" spans="1:36" s="98" customFormat="1" ht="55.5" customHeight="1" thickBot="1" x14ac:dyDescent="0.4">
      <c r="A57" s="97"/>
      <c r="B57" s="339"/>
      <c r="C57" s="337"/>
      <c r="D57" s="337"/>
      <c r="E57" s="337"/>
      <c r="F57" s="337"/>
      <c r="G57" s="337"/>
      <c r="H57" s="341"/>
      <c r="I57" s="341"/>
      <c r="J57" s="126" t="s">
        <v>571</v>
      </c>
      <c r="K57" s="126" t="s">
        <v>572</v>
      </c>
      <c r="L57" s="126" t="s">
        <v>239</v>
      </c>
      <c r="M57" s="126">
        <v>50</v>
      </c>
      <c r="N57" s="337"/>
      <c r="O57" s="337"/>
      <c r="P57" s="327"/>
      <c r="Q57" s="327"/>
      <c r="R57" s="327"/>
      <c r="S57" s="327"/>
      <c r="T57" s="335"/>
      <c r="U57" s="335"/>
      <c r="V57" s="335"/>
      <c r="W57" s="335"/>
      <c r="X57" s="335"/>
      <c r="Y57" s="335"/>
      <c r="Z57" s="335"/>
      <c r="AA57" s="333"/>
      <c r="AB57" s="335"/>
      <c r="AC57" s="333"/>
      <c r="AD57" s="333"/>
      <c r="AE57" s="333"/>
      <c r="AF57" s="333"/>
      <c r="AG57" s="327"/>
      <c r="AH57" s="329"/>
      <c r="AI57" s="329"/>
      <c r="AJ57" s="330"/>
    </row>
    <row r="58" spans="1:36" s="98" customFormat="1" ht="55.5" customHeight="1" thickBot="1" x14ac:dyDescent="0.4">
      <c r="A58" s="97"/>
      <c r="B58" s="338" t="s">
        <v>589</v>
      </c>
      <c r="C58" s="336" t="s">
        <v>590</v>
      </c>
      <c r="D58" s="336" t="s">
        <v>420</v>
      </c>
      <c r="E58" s="336" t="s">
        <v>231</v>
      </c>
      <c r="F58" s="336" t="s">
        <v>440</v>
      </c>
      <c r="G58" s="336" t="s">
        <v>233</v>
      </c>
      <c r="H58" s="340" t="s">
        <v>84</v>
      </c>
      <c r="I58" s="340" t="s">
        <v>84</v>
      </c>
      <c r="J58" s="125" t="s">
        <v>422</v>
      </c>
      <c r="K58" s="125" t="s">
        <v>423</v>
      </c>
      <c r="L58" s="125" t="s">
        <v>146</v>
      </c>
      <c r="M58" s="125">
        <v>29</v>
      </c>
      <c r="N58" s="336" t="s">
        <v>147</v>
      </c>
      <c r="O58" s="336" t="s">
        <v>124</v>
      </c>
      <c r="P58" s="326" t="s">
        <v>240</v>
      </c>
      <c r="Q58" s="326" t="s">
        <v>241</v>
      </c>
      <c r="R58" s="326" t="s">
        <v>92</v>
      </c>
      <c r="S58" s="326" t="s">
        <v>166</v>
      </c>
      <c r="T58" s="334">
        <f>U58</f>
        <v>600000</v>
      </c>
      <c r="U58" s="334">
        <f>V58</f>
        <v>600000</v>
      </c>
      <c r="V58" s="334">
        <v>600000</v>
      </c>
      <c r="W58" s="334">
        <v>0</v>
      </c>
      <c r="X58" s="334">
        <v>0</v>
      </c>
      <c r="Y58" s="334">
        <v>0</v>
      </c>
      <c r="Z58" s="334">
        <v>0</v>
      </c>
      <c r="AA58" s="332">
        <v>0</v>
      </c>
      <c r="AB58" s="334">
        <v>105882.5</v>
      </c>
      <c r="AC58" s="332" t="s">
        <v>95</v>
      </c>
      <c r="AD58" s="332">
        <v>0</v>
      </c>
      <c r="AE58" s="332">
        <f>V58</f>
        <v>600000</v>
      </c>
      <c r="AF58" s="332">
        <v>0</v>
      </c>
      <c r="AG58" s="326"/>
      <c r="AH58" s="328" t="s">
        <v>529</v>
      </c>
      <c r="AI58" s="328" t="s">
        <v>256</v>
      </c>
      <c r="AJ58" s="330"/>
    </row>
    <row r="59" spans="1:36" s="98" customFormat="1" ht="55.5" customHeight="1" thickBot="1" x14ac:dyDescent="0.4">
      <c r="A59" s="97"/>
      <c r="B59" s="339"/>
      <c r="C59" s="337"/>
      <c r="D59" s="337"/>
      <c r="E59" s="337"/>
      <c r="F59" s="337"/>
      <c r="G59" s="337"/>
      <c r="H59" s="341"/>
      <c r="I59" s="341"/>
      <c r="J59" s="126" t="s">
        <v>426</v>
      </c>
      <c r="K59" s="126" t="s">
        <v>427</v>
      </c>
      <c r="L59" s="126" t="s">
        <v>428</v>
      </c>
      <c r="M59" s="126">
        <v>29</v>
      </c>
      <c r="N59" s="337"/>
      <c r="O59" s="337"/>
      <c r="P59" s="327"/>
      <c r="Q59" s="327"/>
      <c r="R59" s="327"/>
      <c r="S59" s="327"/>
      <c r="T59" s="335"/>
      <c r="U59" s="335"/>
      <c r="V59" s="335"/>
      <c r="W59" s="335"/>
      <c r="X59" s="335"/>
      <c r="Y59" s="335"/>
      <c r="Z59" s="335"/>
      <c r="AA59" s="333"/>
      <c r="AB59" s="335"/>
      <c r="AC59" s="333"/>
      <c r="AD59" s="333"/>
      <c r="AE59" s="333"/>
      <c r="AF59" s="333"/>
      <c r="AG59" s="327"/>
      <c r="AH59" s="329"/>
      <c r="AI59" s="329"/>
      <c r="AJ59" s="330"/>
    </row>
    <row r="60" spans="1:36" x14ac:dyDescent="0.35">
      <c r="A60" s="1"/>
      <c r="B60" s="8" t="s">
        <v>23</v>
      </c>
      <c r="C60" s="9"/>
      <c r="D60" s="9"/>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row>
    <row r="61" spans="1:36" x14ac:dyDescent="0.35">
      <c r="A61" s="9"/>
      <c r="B61" s="14" t="s">
        <v>73</v>
      </c>
      <c r="C61" s="14"/>
      <c r="D61" s="14"/>
      <c r="E61" s="14"/>
      <c r="F61" s="14"/>
      <c r="G61" s="14"/>
      <c r="H61" s="14"/>
      <c r="I61" s="14"/>
      <c r="J61" s="9"/>
      <c r="K61" s="9"/>
      <c r="L61" s="9"/>
      <c r="M61" s="9"/>
      <c r="N61" s="9"/>
      <c r="O61" s="9"/>
      <c r="P61" s="9"/>
      <c r="Q61" s="9"/>
      <c r="R61" s="9"/>
      <c r="S61" s="9"/>
      <c r="T61" s="9"/>
      <c r="U61" s="9"/>
      <c r="V61" s="9"/>
      <c r="W61" s="9"/>
      <c r="X61" s="9"/>
      <c r="Y61" s="9"/>
      <c r="Z61" s="9"/>
      <c r="AA61" s="9"/>
      <c r="AB61" s="9"/>
      <c r="AC61" s="9"/>
      <c r="AD61" s="9"/>
      <c r="AE61" s="9"/>
      <c r="AF61" s="9"/>
      <c r="AG61" s="9"/>
      <c r="AH61" s="9"/>
      <c r="AI61" s="9"/>
      <c r="AJ61" s="9"/>
    </row>
    <row r="62" spans="1:36" x14ac:dyDescent="0.35">
      <c r="A62" s="14"/>
      <c r="B62" s="14" t="s">
        <v>74</v>
      </c>
      <c r="C62" s="14"/>
      <c r="D62" s="14"/>
      <c r="E62" s="14"/>
      <c r="F62" s="14"/>
      <c r="G62" s="14"/>
      <c r="H62" s="14"/>
      <c r="I62" s="14"/>
      <c r="J62" s="9"/>
      <c r="K62" s="9"/>
      <c r="L62" s="9"/>
      <c r="M62" s="9"/>
      <c r="N62" s="9"/>
      <c r="O62" s="9"/>
      <c r="P62" s="9"/>
      <c r="Q62" s="9"/>
      <c r="R62" s="9"/>
      <c r="S62" s="9"/>
      <c r="T62" s="9"/>
      <c r="U62" s="9"/>
      <c r="V62" s="9"/>
      <c r="W62" s="9"/>
      <c r="X62" s="9"/>
      <c r="Y62" s="9"/>
      <c r="Z62" s="9"/>
      <c r="AA62" s="9"/>
      <c r="AB62" s="9"/>
      <c r="AC62" s="9"/>
      <c r="AD62" s="9"/>
      <c r="AE62" s="9"/>
      <c r="AF62" s="9"/>
      <c r="AG62" s="9"/>
      <c r="AH62" s="9"/>
      <c r="AI62" s="9"/>
      <c r="AJ62" s="9"/>
    </row>
    <row r="63" spans="1:36" x14ac:dyDescent="0.35">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row>
    <row r="64" spans="1:36" x14ac:dyDescent="0.35">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row>
    <row r="65" spans="1:36" x14ac:dyDescent="0.35">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row>
    <row r="66" spans="1:36" x14ac:dyDescent="0.35">
      <c r="A66" s="1"/>
      <c r="B66" s="331" t="s">
        <v>24</v>
      </c>
      <c r="C66" s="331"/>
      <c r="D66" s="331"/>
      <c r="E66" s="331"/>
      <c r="F66" s="331"/>
      <c r="G66" s="331"/>
      <c r="H66" s="331"/>
      <c r="I66" s="331"/>
      <c r="J66" s="331"/>
      <c r="K66" s="331"/>
      <c r="L66" s="331"/>
      <c r="M66" s="331"/>
      <c r="N66" s="331"/>
      <c r="O66" s="331"/>
      <c r="P66" s="331"/>
      <c r="Q66" s="331"/>
      <c r="R66" s="331"/>
      <c r="S66" s="331"/>
      <c r="T66" s="331"/>
      <c r="U66" s="331"/>
      <c r="V66" s="331"/>
      <c r="W66" s="331"/>
      <c r="X66" s="331"/>
      <c r="Y66" s="331"/>
      <c r="Z66" s="331"/>
      <c r="AA66" s="331"/>
      <c r="AB66" s="331"/>
      <c r="AC66" s="331"/>
      <c r="AD66" s="331"/>
      <c r="AE66" s="331"/>
      <c r="AF66" s="331"/>
      <c r="AG66" s="331"/>
      <c r="AH66" s="331"/>
      <c r="AI66" s="331"/>
      <c r="AJ66" s="331"/>
    </row>
  </sheetData>
  <mergeCells count="810">
    <mergeCell ref="B1:AI1"/>
    <mergeCell ref="B3:B4"/>
    <mergeCell ref="C3:C4"/>
    <mergeCell ref="D3:D4"/>
    <mergeCell ref="E3:E4"/>
    <mergeCell ref="F3:F4"/>
    <mergeCell ref="G3:G4"/>
    <mergeCell ref="H3:H4"/>
    <mergeCell ref="I3:I4"/>
    <mergeCell ref="J3:M3"/>
    <mergeCell ref="AG3:AG4"/>
    <mergeCell ref="AH3:AH4"/>
    <mergeCell ref="AI3:AI4"/>
    <mergeCell ref="AJ3:AJ4"/>
    <mergeCell ref="B6:B7"/>
    <mergeCell ref="C6:C7"/>
    <mergeCell ref="D6:D7"/>
    <mergeCell ref="E6:E7"/>
    <mergeCell ref="F6:F7"/>
    <mergeCell ref="G6:G7"/>
    <mergeCell ref="T3:T4"/>
    <mergeCell ref="U3:U4"/>
    <mergeCell ref="V3:AA3"/>
    <mergeCell ref="AB3:AB4"/>
    <mergeCell ref="AC3:AC4"/>
    <mergeCell ref="AD3:AF3"/>
    <mergeCell ref="N3:N4"/>
    <mergeCell ref="O3:O4"/>
    <mergeCell ref="P3:P4"/>
    <mergeCell ref="Q3:Q4"/>
    <mergeCell ref="R3:R4"/>
    <mergeCell ref="S3:S4"/>
    <mergeCell ref="T6:T7"/>
    <mergeCell ref="U6:U7"/>
    <mergeCell ref="V6:V7"/>
    <mergeCell ref="W6:W7"/>
    <mergeCell ref="H6:H7"/>
    <mergeCell ref="I6:I7"/>
    <mergeCell ref="N6:N7"/>
    <mergeCell ref="O6:O7"/>
    <mergeCell ref="P6:P7"/>
    <mergeCell ref="Q6:Q7"/>
    <mergeCell ref="AJ6:AJ7"/>
    <mergeCell ref="B8:B11"/>
    <mergeCell ref="C8:C11"/>
    <mergeCell ref="D8:D11"/>
    <mergeCell ref="E8:E11"/>
    <mergeCell ref="F8:F9"/>
    <mergeCell ref="G8:G11"/>
    <mergeCell ref="H8:H9"/>
    <mergeCell ref="I8:I9"/>
    <mergeCell ref="N8:N9"/>
    <mergeCell ref="AD6:AD7"/>
    <mergeCell ref="AE6:AE7"/>
    <mergeCell ref="AF6:AF7"/>
    <mergeCell ref="AG6:AG7"/>
    <mergeCell ref="AH6:AH7"/>
    <mergeCell ref="AI6:AI7"/>
    <mergeCell ref="X6:X7"/>
    <mergeCell ref="Y6:Y7"/>
    <mergeCell ref="Z6:Z7"/>
    <mergeCell ref="AA6:AA7"/>
    <mergeCell ref="AB6:AB7"/>
    <mergeCell ref="AC6:AC7"/>
    <mergeCell ref="R6:R7"/>
    <mergeCell ref="S6:S7"/>
    <mergeCell ref="F10:F11"/>
    <mergeCell ref="H10:H11"/>
    <mergeCell ref="I10:I11"/>
    <mergeCell ref="N10:N11"/>
    <mergeCell ref="O10:O11"/>
    <mergeCell ref="P10:P11"/>
    <mergeCell ref="AA8:AA9"/>
    <mergeCell ref="AB8:AB9"/>
    <mergeCell ref="AC8:AC9"/>
    <mergeCell ref="U8:U9"/>
    <mergeCell ref="V8:V9"/>
    <mergeCell ref="W8:W9"/>
    <mergeCell ref="X8:X9"/>
    <mergeCell ref="Y8:Y9"/>
    <mergeCell ref="Z8:Z9"/>
    <mergeCell ref="O8:O9"/>
    <mergeCell ref="P8:P9"/>
    <mergeCell ref="Q8:Q9"/>
    <mergeCell ref="R8:R9"/>
    <mergeCell ref="S8:S9"/>
    <mergeCell ref="T8:T11"/>
    <mergeCell ref="Q10:Q11"/>
    <mergeCell ref="R10:R11"/>
    <mergeCell ref="S10:S11"/>
    <mergeCell ref="V10:V11"/>
    <mergeCell ref="W10:W11"/>
    <mergeCell ref="X10:X11"/>
    <mergeCell ref="Y10:Y11"/>
    <mergeCell ref="Z10:Z11"/>
    <mergeCell ref="AG8:AG9"/>
    <mergeCell ref="AH8:AH11"/>
    <mergeCell ref="AI8:AI11"/>
    <mergeCell ref="AJ8:AJ11"/>
    <mergeCell ref="AD8:AD9"/>
    <mergeCell ref="AE8:AE9"/>
    <mergeCell ref="AF8:AF9"/>
    <mergeCell ref="Q12:Q13"/>
    <mergeCell ref="R12:R13"/>
    <mergeCell ref="S12:S13"/>
    <mergeCell ref="T12:T15"/>
    <mergeCell ref="Q14:Q15"/>
    <mergeCell ref="R14:R15"/>
    <mergeCell ref="S14:S15"/>
    <mergeCell ref="AG10:AG11"/>
    <mergeCell ref="AA10:AA11"/>
    <mergeCell ref="AB10:AB11"/>
    <mergeCell ref="AC10:AC11"/>
    <mergeCell ref="AD10:AD11"/>
    <mergeCell ref="AE10:AE11"/>
    <mergeCell ref="AF10:AF11"/>
    <mergeCell ref="U10:U11"/>
    <mergeCell ref="AG12:AG13"/>
    <mergeCell ref="B12:B15"/>
    <mergeCell ref="C12:C15"/>
    <mergeCell ref="D12:D15"/>
    <mergeCell ref="E12:E15"/>
    <mergeCell ref="F12:F13"/>
    <mergeCell ref="G12:G15"/>
    <mergeCell ref="H12:H13"/>
    <mergeCell ref="I12:I13"/>
    <mergeCell ref="N12:N13"/>
    <mergeCell ref="AH12:AH15"/>
    <mergeCell ref="AI12:AI15"/>
    <mergeCell ref="AJ12:AJ15"/>
    <mergeCell ref="F14:F15"/>
    <mergeCell ref="H14:H15"/>
    <mergeCell ref="I14:I15"/>
    <mergeCell ref="N14:N15"/>
    <mergeCell ref="O14:O15"/>
    <mergeCell ref="P14:P15"/>
    <mergeCell ref="AA12:AA13"/>
    <mergeCell ref="AB12:AB13"/>
    <mergeCell ref="AC12:AC13"/>
    <mergeCell ref="AD12:AD13"/>
    <mergeCell ref="AE12:AE13"/>
    <mergeCell ref="AF12:AF13"/>
    <mergeCell ref="U12:U13"/>
    <mergeCell ref="V12:V13"/>
    <mergeCell ref="W12:W13"/>
    <mergeCell ref="X12:X13"/>
    <mergeCell ref="Y12:Y13"/>
    <mergeCell ref="Z12:Z13"/>
    <mergeCell ref="O12:O13"/>
    <mergeCell ref="P12:P13"/>
    <mergeCell ref="AG14:AG15"/>
    <mergeCell ref="B16:B17"/>
    <mergeCell ref="C16:C17"/>
    <mergeCell ref="D16:D17"/>
    <mergeCell ref="E16:E17"/>
    <mergeCell ref="F16:F17"/>
    <mergeCell ref="G16:G17"/>
    <mergeCell ref="H16:H17"/>
    <mergeCell ref="I16:I17"/>
    <mergeCell ref="N16:N17"/>
    <mergeCell ref="AA14:AA15"/>
    <mergeCell ref="AB14:AB15"/>
    <mergeCell ref="AC14:AC15"/>
    <mergeCell ref="AD14:AD15"/>
    <mergeCell ref="AE14:AE15"/>
    <mergeCell ref="AF14:AF15"/>
    <mergeCell ref="U14:U15"/>
    <mergeCell ref="V14:V15"/>
    <mergeCell ref="W14:W15"/>
    <mergeCell ref="X14:X15"/>
    <mergeCell ref="Y14:Y15"/>
    <mergeCell ref="Z14:Z15"/>
    <mergeCell ref="AJ16:AJ17"/>
    <mergeCell ref="B18:B19"/>
    <mergeCell ref="C18:C19"/>
    <mergeCell ref="D18:D19"/>
    <mergeCell ref="E18:E19"/>
    <mergeCell ref="F18:F19"/>
    <mergeCell ref="G18:G19"/>
    <mergeCell ref="AA16:AA17"/>
    <mergeCell ref="AB16:AB17"/>
    <mergeCell ref="AC16:AC17"/>
    <mergeCell ref="AD16:AD17"/>
    <mergeCell ref="AE16:AE17"/>
    <mergeCell ref="AF16:AF17"/>
    <mergeCell ref="U16:U17"/>
    <mergeCell ref="V16:V17"/>
    <mergeCell ref="W16:W17"/>
    <mergeCell ref="X16:X17"/>
    <mergeCell ref="Y16:Y17"/>
    <mergeCell ref="Z16:Z17"/>
    <mergeCell ref="O16:O17"/>
    <mergeCell ref="P16:P17"/>
    <mergeCell ref="Q16:Q17"/>
    <mergeCell ref="R16:R17"/>
    <mergeCell ref="S16:S17"/>
    <mergeCell ref="H18:H19"/>
    <mergeCell ref="I18:I19"/>
    <mergeCell ref="N18:N19"/>
    <mergeCell ref="O18:O19"/>
    <mergeCell ref="P18:P19"/>
    <mergeCell ref="Q18:Q19"/>
    <mergeCell ref="AG16:AG17"/>
    <mergeCell ref="AH16:AH17"/>
    <mergeCell ref="AI16:AI17"/>
    <mergeCell ref="T16:T17"/>
    <mergeCell ref="Y18:Y19"/>
    <mergeCell ref="Z18:Z19"/>
    <mergeCell ref="AA18:AA19"/>
    <mergeCell ref="AB18:AB19"/>
    <mergeCell ref="AC18:AC19"/>
    <mergeCell ref="R18:R19"/>
    <mergeCell ref="S18:S19"/>
    <mergeCell ref="T18:T19"/>
    <mergeCell ref="U18:U19"/>
    <mergeCell ref="V18:V19"/>
    <mergeCell ref="W18:W19"/>
    <mergeCell ref="Q20:Q21"/>
    <mergeCell ref="R20:R21"/>
    <mergeCell ref="S20:S21"/>
    <mergeCell ref="T20:T25"/>
    <mergeCell ref="Q22:Q23"/>
    <mergeCell ref="R22:R23"/>
    <mergeCell ref="S22:S23"/>
    <mergeCell ref="AJ18:AJ19"/>
    <mergeCell ref="B20:B25"/>
    <mergeCell ref="C20:C25"/>
    <mergeCell ref="D20:D25"/>
    <mergeCell ref="E20:E25"/>
    <mergeCell ref="F20:F21"/>
    <mergeCell ref="G20:G25"/>
    <mergeCell ref="H20:H21"/>
    <mergeCell ref="I20:I21"/>
    <mergeCell ref="N20:N21"/>
    <mergeCell ref="AD18:AD19"/>
    <mergeCell ref="AE18:AE19"/>
    <mergeCell ref="AF18:AF19"/>
    <mergeCell ref="AG18:AG19"/>
    <mergeCell ref="AH18:AH19"/>
    <mergeCell ref="AI18:AI19"/>
    <mergeCell ref="X18:X19"/>
    <mergeCell ref="AG20:AG21"/>
    <mergeCell ref="AH20:AH25"/>
    <mergeCell ref="AI20:AI25"/>
    <mergeCell ref="AJ20:AJ25"/>
    <mergeCell ref="F22:F23"/>
    <mergeCell ref="H22:H23"/>
    <mergeCell ref="I22:I23"/>
    <mergeCell ref="N22:N23"/>
    <mergeCell ref="O22:O23"/>
    <mergeCell ref="P22:P23"/>
    <mergeCell ref="AA20:AA21"/>
    <mergeCell ref="AB20:AB21"/>
    <mergeCell ref="AC20:AC21"/>
    <mergeCell ref="AD20:AD21"/>
    <mergeCell ref="AE20:AE21"/>
    <mergeCell ref="AF20:AF21"/>
    <mergeCell ref="U20:U21"/>
    <mergeCell ref="V20:V21"/>
    <mergeCell ref="W20:W21"/>
    <mergeCell ref="X20:X21"/>
    <mergeCell ref="Y20:Y21"/>
    <mergeCell ref="Z20:Z21"/>
    <mergeCell ref="O20:O21"/>
    <mergeCell ref="P20:P21"/>
    <mergeCell ref="AG22:AG23"/>
    <mergeCell ref="F24:F25"/>
    <mergeCell ref="H24:H25"/>
    <mergeCell ref="I24:I25"/>
    <mergeCell ref="N24:N25"/>
    <mergeCell ref="O24:O25"/>
    <mergeCell ref="P24:P25"/>
    <mergeCell ref="Q24:Q25"/>
    <mergeCell ref="R24:R25"/>
    <mergeCell ref="S24:S25"/>
    <mergeCell ref="AA22:AA23"/>
    <mergeCell ref="AB22:AB23"/>
    <mergeCell ref="AC22:AC23"/>
    <mergeCell ref="AD22:AD23"/>
    <mergeCell ref="AE22:AE23"/>
    <mergeCell ref="AF22:AF23"/>
    <mergeCell ref="U22:U23"/>
    <mergeCell ref="V22:V23"/>
    <mergeCell ref="W22:W23"/>
    <mergeCell ref="X22:X23"/>
    <mergeCell ref="Y22:Y23"/>
    <mergeCell ref="Z22:Z23"/>
    <mergeCell ref="AG24:AG25"/>
    <mergeCell ref="AA24:AA25"/>
    <mergeCell ref="B26:B27"/>
    <mergeCell ref="C26:C27"/>
    <mergeCell ref="D26:D27"/>
    <mergeCell ref="E26:E27"/>
    <mergeCell ref="F26:F27"/>
    <mergeCell ref="G26:G27"/>
    <mergeCell ref="H26:H27"/>
    <mergeCell ref="I26:I27"/>
    <mergeCell ref="N26:N27"/>
    <mergeCell ref="AB24:AB25"/>
    <mergeCell ref="AC24:AC25"/>
    <mergeCell ref="AD24:AD25"/>
    <mergeCell ref="AE24:AE25"/>
    <mergeCell ref="AF24:AF25"/>
    <mergeCell ref="U24:U25"/>
    <mergeCell ref="V24:V25"/>
    <mergeCell ref="W24:W25"/>
    <mergeCell ref="X24:X25"/>
    <mergeCell ref="Y24:Y25"/>
    <mergeCell ref="Z24:Z25"/>
    <mergeCell ref="AJ26:AJ27"/>
    <mergeCell ref="B28:B31"/>
    <mergeCell ref="C28:C31"/>
    <mergeCell ref="D28:D31"/>
    <mergeCell ref="E28:E31"/>
    <mergeCell ref="F28:F29"/>
    <mergeCell ref="G28:G31"/>
    <mergeCell ref="AA26:AA27"/>
    <mergeCell ref="AB26:AB27"/>
    <mergeCell ref="AC26:AC27"/>
    <mergeCell ref="AD26:AD27"/>
    <mergeCell ref="AE26:AE27"/>
    <mergeCell ref="AF26:AF27"/>
    <mergeCell ref="U26:U27"/>
    <mergeCell ref="V26:V27"/>
    <mergeCell ref="W26:W27"/>
    <mergeCell ref="X26:X27"/>
    <mergeCell ref="Y26:Y27"/>
    <mergeCell ref="Z26:Z27"/>
    <mergeCell ref="O26:O27"/>
    <mergeCell ref="P26:P27"/>
    <mergeCell ref="Q26:Q27"/>
    <mergeCell ref="R26:R27"/>
    <mergeCell ref="S26:S27"/>
    <mergeCell ref="H28:H29"/>
    <mergeCell ref="I28:I29"/>
    <mergeCell ref="N28:N29"/>
    <mergeCell ref="O28:O29"/>
    <mergeCell ref="P28:P29"/>
    <mergeCell ref="Q28:Q29"/>
    <mergeCell ref="AG26:AG27"/>
    <mergeCell ref="AH26:AH27"/>
    <mergeCell ref="AI26:AI27"/>
    <mergeCell ref="T26:T27"/>
    <mergeCell ref="Y28:Y29"/>
    <mergeCell ref="Z28:Z29"/>
    <mergeCell ref="AA28:AA29"/>
    <mergeCell ref="AB28:AB29"/>
    <mergeCell ref="AC28:AC29"/>
    <mergeCell ref="R28:R29"/>
    <mergeCell ref="S28:S29"/>
    <mergeCell ref="T28:T31"/>
    <mergeCell ref="U28:U29"/>
    <mergeCell ref="V28:V29"/>
    <mergeCell ref="W28:W29"/>
    <mergeCell ref="U30:U31"/>
    <mergeCell ref="V30:V31"/>
    <mergeCell ref="W30:W31"/>
    <mergeCell ref="AA30:AA31"/>
    <mergeCell ref="AB30:AB31"/>
    <mergeCell ref="AC30:AC31"/>
    <mergeCell ref="AJ28:AJ31"/>
    <mergeCell ref="F30:F31"/>
    <mergeCell ref="H30:H31"/>
    <mergeCell ref="I30:I31"/>
    <mergeCell ref="N30:N31"/>
    <mergeCell ref="O30:O31"/>
    <mergeCell ref="P30:P31"/>
    <mergeCell ref="Q30:Q31"/>
    <mergeCell ref="R30:R31"/>
    <mergeCell ref="S30:S31"/>
    <mergeCell ref="AD28:AD29"/>
    <mergeCell ref="AE28:AE29"/>
    <mergeCell ref="AF28:AF29"/>
    <mergeCell ref="AG28:AG29"/>
    <mergeCell ref="AH28:AH31"/>
    <mergeCell ref="AI28:AI31"/>
    <mergeCell ref="AD30:AD31"/>
    <mergeCell ref="AE30:AE31"/>
    <mergeCell ref="AF30:AF31"/>
    <mergeCell ref="AG30:AG31"/>
    <mergeCell ref="X28:X29"/>
    <mergeCell ref="B32:B33"/>
    <mergeCell ref="C32:C33"/>
    <mergeCell ref="D32:D33"/>
    <mergeCell ref="E32:E33"/>
    <mergeCell ref="F32:F33"/>
    <mergeCell ref="G32:G33"/>
    <mergeCell ref="X30:X31"/>
    <mergeCell ref="Y30:Y31"/>
    <mergeCell ref="Z30:Z31"/>
    <mergeCell ref="AB32:AB33"/>
    <mergeCell ref="AC32:AC33"/>
    <mergeCell ref="R32:R33"/>
    <mergeCell ref="S32:S33"/>
    <mergeCell ref="T32:T33"/>
    <mergeCell ref="U32:U33"/>
    <mergeCell ref="V32:V33"/>
    <mergeCell ref="W32:W33"/>
    <mergeCell ref="H32:H33"/>
    <mergeCell ref="I32:I33"/>
    <mergeCell ref="N32:N33"/>
    <mergeCell ref="O32:O33"/>
    <mergeCell ref="P32:P33"/>
    <mergeCell ref="Q32:Q33"/>
    <mergeCell ref="Q34:Q35"/>
    <mergeCell ref="R34:R35"/>
    <mergeCell ref="S34:S35"/>
    <mergeCell ref="T34:T35"/>
    <mergeCell ref="AJ32:AJ33"/>
    <mergeCell ref="B34:B35"/>
    <mergeCell ref="C34:C35"/>
    <mergeCell ref="D34:D35"/>
    <mergeCell ref="E34:E35"/>
    <mergeCell ref="F34:F35"/>
    <mergeCell ref="G34:G35"/>
    <mergeCell ref="H34:H35"/>
    <mergeCell ref="I34:I35"/>
    <mergeCell ref="N34:N35"/>
    <mergeCell ref="AD32:AD33"/>
    <mergeCell ref="AE32:AE33"/>
    <mergeCell ref="AF32:AF33"/>
    <mergeCell ref="AG32:AG33"/>
    <mergeCell ref="AH32:AH33"/>
    <mergeCell ref="AI32:AI33"/>
    <mergeCell ref="X32:X33"/>
    <mergeCell ref="Y32:Y33"/>
    <mergeCell ref="Z32:Z33"/>
    <mergeCell ref="AA32:AA33"/>
    <mergeCell ref="AG34:AG35"/>
    <mergeCell ref="AH34:AH35"/>
    <mergeCell ref="AI34:AI35"/>
    <mergeCell ref="AJ34:AJ35"/>
    <mergeCell ref="B36:B37"/>
    <mergeCell ref="C36:C37"/>
    <mergeCell ref="D36:D37"/>
    <mergeCell ref="E36:E37"/>
    <mergeCell ref="F36:F37"/>
    <mergeCell ref="G36:G37"/>
    <mergeCell ref="AA34:AA35"/>
    <mergeCell ref="AB34:AB35"/>
    <mergeCell ref="AC34:AC35"/>
    <mergeCell ref="AD34:AD35"/>
    <mergeCell ref="AE34:AE35"/>
    <mergeCell ref="AF34:AF35"/>
    <mergeCell ref="U34:U35"/>
    <mergeCell ref="V34:V35"/>
    <mergeCell ref="W34:W35"/>
    <mergeCell ref="X34:X35"/>
    <mergeCell ref="Y34:Y35"/>
    <mergeCell ref="Z34:Z35"/>
    <mergeCell ref="O34:O35"/>
    <mergeCell ref="P34:P35"/>
    <mergeCell ref="T36:T37"/>
    <mergeCell ref="U36:U37"/>
    <mergeCell ref="V36:V37"/>
    <mergeCell ref="W36:W37"/>
    <mergeCell ref="H36:H37"/>
    <mergeCell ref="I36:I37"/>
    <mergeCell ref="N36:N37"/>
    <mergeCell ref="O36:O37"/>
    <mergeCell ref="P36:P37"/>
    <mergeCell ref="Q36:Q37"/>
    <mergeCell ref="AJ36:AJ37"/>
    <mergeCell ref="B38:B41"/>
    <mergeCell ref="C38:C41"/>
    <mergeCell ref="D38:D41"/>
    <mergeCell ref="E38:E41"/>
    <mergeCell ref="F38:F39"/>
    <mergeCell ref="G38:G41"/>
    <mergeCell ref="H38:H39"/>
    <mergeCell ref="I38:I39"/>
    <mergeCell ref="N38:N39"/>
    <mergeCell ref="AD36:AD37"/>
    <mergeCell ref="AE36:AE37"/>
    <mergeCell ref="AF36:AF37"/>
    <mergeCell ref="AG36:AG37"/>
    <mergeCell ref="AH36:AH37"/>
    <mergeCell ref="AI36:AI37"/>
    <mergeCell ref="X36:X37"/>
    <mergeCell ref="Y36:Y37"/>
    <mergeCell ref="Z36:Z37"/>
    <mergeCell ref="AA36:AA37"/>
    <mergeCell ref="AB36:AB37"/>
    <mergeCell ref="AC36:AC37"/>
    <mergeCell ref="R36:R37"/>
    <mergeCell ref="S36:S37"/>
    <mergeCell ref="O38:O39"/>
    <mergeCell ref="P38:P39"/>
    <mergeCell ref="Q38:Q39"/>
    <mergeCell ref="R38:R39"/>
    <mergeCell ref="S38:S39"/>
    <mergeCell ref="T38:T41"/>
    <mergeCell ref="Q40:Q41"/>
    <mergeCell ref="R40:R41"/>
    <mergeCell ref="S40:S41"/>
    <mergeCell ref="Y40:Y41"/>
    <mergeCell ref="Z40:Z41"/>
    <mergeCell ref="AG38:AG39"/>
    <mergeCell ref="AH38:AH41"/>
    <mergeCell ref="AI38:AI41"/>
    <mergeCell ref="AJ38:AJ41"/>
    <mergeCell ref="F40:F41"/>
    <mergeCell ref="H40:H41"/>
    <mergeCell ref="I40:I41"/>
    <mergeCell ref="N40:N41"/>
    <mergeCell ref="O40:O41"/>
    <mergeCell ref="P40:P41"/>
    <mergeCell ref="AA38:AA39"/>
    <mergeCell ref="AB38:AB39"/>
    <mergeCell ref="AC38:AC39"/>
    <mergeCell ref="AD38:AD39"/>
    <mergeCell ref="AE38:AE39"/>
    <mergeCell ref="AF38:AF39"/>
    <mergeCell ref="U38:U39"/>
    <mergeCell ref="V38:V39"/>
    <mergeCell ref="W38:W39"/>
    <mergeCell ref="X38:X39"/>
    <mergeCell ref="Y38:Y39"/>
    <mergeCell ref="Z38:Z39"/>
    <mergeCell ref="Q42:Q43"/>
    <mergeCell ref="R42:R43"/>
    <mergeCell ref="S42:S43"/>
    <mergeCell ref="T42:T43"/>
    <mergeCell ref="AG40:AG41"/>
    <mergeCell ref="B42:B43"/>
    <mergeCell ref="C42:C43"/>
    <mergeCell ref="D42:D43"/>
    <mergeCell ref="E42:E43"/>
    <mergeCell ref="F42:F43"/>
    <mergeCell ref="G42:G43"/>
    <mergeCell ref="H42:H43"/>
    <mergeCell ref="I42:I43"/>
    <mergeCell ref="N42:N43"/>
    <mergeCell ref="AA40:AA41"/>
    <mergeCell ref="AB40:AB41"/>
    <mergeCell ref="AC40:AC41"/>
    <mergeCell ref="AD40:AD41"/>
    <mergeCell ref="AE40:AE41"/>
    <mergeCell ref="AF40:AF41"/>
    <mergeCell ref="U40:U41"/>
    <mergeCell ref="V40:V41"/>
    <mergeCell ref="W40:W41"/>
    <mergeCell ref="X40:X41"/>
    <mergeCell ref="AG42:AG43"/>
    <mergeCell ref="AH42:AH43"/>
    <mergeCell ref="AI42:AI43"/>
    <mergeCell ref="AJ42:AJ43"/>
    <mergeCell ref="B44:B45"/>
    <mergeCell ref="C44:C45"/>
    <mergeCell ref="D44:D45"/>
    <mergeCell ref="E44:E45"/>
    <mergeCell ref="F44:F45"/>
    <mergeCell ref="G44:G45"/>
    <mergeCell ref="AA42:AA43"/>
    <mergeCell ref="AB42:AB43"/>
    <mergeCell ref="AC42:AC43"/>
    <mergeCell ref="AD42:AD43"/>
    <mergeCell ref="AE42:AE43"/>
    <mergeCell ref="AF42:AF43"/>
    <mergeCell ref="U42:U43"/>
    <mergeCell ref="V42:V43"/>
    <mergeCell ref="W42:W43"/>
    <mergeCell ref="X42:X43"/>
    <mergeCell ref="Y42:Y43"/>
    <mergeCell ref="Z42:Z43"/>
    <mergeCell ref="O42:O43"/>
    <mergeCell ref="P42:P43"/>
    <mergeCell ref="AB44:AB45"/>
    <mergeCell ref="AC44:AC45"/>
    <mergeCell ref="R44:R45"/>
    <mergeCell ref="S44:S45"/>
    <mergeCell ref="T44:T45"/>
    <mergeCell ref="U44:U45"/>
    <mergeCell ref="V44:V45"/>
    <mergeCell ref="W44:W45"/>
    <mergeCell ref="H44:H45"/>
    <mergeCell ref="I44:I45"/>
    <mergeCell ref="N44:N45"/>
    <mergeCell ref="O44:O45"/>
    <mergeCell ref="P44:P45"/>
    <mergeCell ref="Q44:Q45"/>
    <mergeCell ref="Q46:Q47"/>
    <mergeCell ref="R46:R47"/>
    <mergeCell ref="S46:S47"/>
    <mergeCell ref="T46:T47"/>
    <mergeCell ref="AJ44:AJ45"/>
    <mergeCell ref="B46:B47"/>
    <mergeCell ref="C46:C47"/>
    <mergeCell ref="D46:D47"/>
    <mergeCell ref="E46:E47"/>
    <mergeCell ref="F46:F47"/>
    <mergeCell ref="G46:G47"/>
    <mergeCell ref="H46:H47"/>
    <mergeCell ref="I46:I47"/>
    <mergeCell ref="N46:N47"/>
    <mergeCell ref="AD44:AD45"/>
    <mergeCell ref="AE44:AE45"/>
    <mergeCell ref="AF44:AF45"/>
    <mergeCell ref="AG44:AG45"/>
    <mergeCell ref="AH44:AH45"/>
    <mergeCell ref="AI44:AI45"/>
    <mergeCell ref="X44:X45"/>
    <mergeCell ref="Y44:Y45"/>
    <mergeCell ref="Z44:Z45"/>
    <mergeCell ref="AA44:AA45"/>
    <mergeCell ref="AG46:AG47"/>
    <mergeCell ref="AH46:AH47"/>
    <mergeCell ref="AI46:AI47"/>
    <mergeCell ref="AJ46:AJ47"/>
    <mergeCell ref="B48:B49"/>
    <mergeCell ref="C48:C49"/>
    <mergeCell ref="D48:D49"/>
    <mergeCell ref="E48:E49"/>
    <mergeCell ref="F48:F49"/>
    <mergeCell ref="G48:G49"/>
    <mergeCell ref="AA46:AA47"/>
    <mergeCell ref="AB46:AB47"/>
    <mergeCell ref="AC46:AC47"/>
    <mergeCell ref="AD46:AD47"/>
    <mergeCell ref="AE46:AE47"/>
    <mergeCell ref="AF46:AF47"/>
    <mergeCell ref="U46:U47"/>
    <mergeCell ref="V46:V47"/>
    <mergeCell ref="W46:W47"/>
    <mergeCell ref="X46:X47"/>
    <mergeCell ref="Y46:Y47"/>
    <mergeCell ref="Z46:Z47"/>
    <mergeCell ref="O46:O47"/>
    <mergeCell ref="P46:P47"/>
    <mergeCell ref="AB48:AB49"/>
    <mergeCell ref="AC48:AC49"/>
    <mergeCell ref="R48:R49"/>
    <mergeCell ref="S48:S49"/>
    <mergeCell ref="T48:T49"/>
    <mergeCell ref="U48:U49"/>
    <mergeCell ref="V48:V49"/>
    <mergeCell ref="W48:W49"/>
    <mergeCell ref="H48:H49"/>
    <mergeCell ref="I48:I49"/>
    <mergeCell ref="N48:N49"/>
    <mergeCell ref="O48:O49"/>
    <mergeCell ref="P48:P49"/>
    <mergeCell ref="Q48:Q49"/>
    <mergeCell ref="Q50:Q51"/>
    <mergeCell ref="R50:R51"/>
    <mergeCell ref="S50:S51"/>
    <mergeCell ref="T50:T51"/>
    <mergeCell ref="AJ48:AJ49"/>
    <mergeCell ref="B50:B51"/>
    <mergeCell ref="C50:C51"/>
    <mergeCell ref="D50:D51"/>
    <mergeCell ref="E50:E51"/>
    <mergeCell ref="F50:F51"/>
    <mergeCell ref="G50:G51"/>
    <mergeCell ref="H50:H51"/>
    <mergeCell ref="I50:I51"/>
    <mergeCell ref="N50:N51"/>
    <mergeCell ref="AD48:AD49"/>
    <mergeCell ref="AE48:AE49"/>
    <mergeCell ref="AF48:AF49"/>
    <mergeCell ref="AG48:AG49"/>
    <mergeCell ref="AH48:AH49"/>
    <mergeCell ref="AI48:AI49"/>
    <mergeCell ref="X48:X49"/>
    <mergeCell ref="Y48:Y49"/>
    <mergeCell ref="Z48:Z49"/>
    <mergeCell ref="AA48:AA49"/>
    <mergeCell ref="AG50:AG51"/>
    <mergeCell ref="AH50:AH51"/>
    <mergeCell ref="AI50:AI51"/>
    <mergeCell ref="AJ50:AJ51"/>
    <mergeCell ref="B52:B53"/>
    <mergeCell ref="C52:C53"/>
    <mergeCell ref="D52:D53"/>
    <mergeCell ref="E52:E53"/>
    <mergeCell ref="F52:F53"/>
    <mergeCell ref="G52:G53"/>
    <mergeCell ref="AA50:AA51"/>
    <mergeCell ref="AB50:AB51"/>
    <mergeCell ref="AC50:AC51"/>
    <mergeCell ref="AD50:AD51"/>
    <mergeCell ref="AE50:AE51"/>
    <mergeCell ref="AF50:AF51"/>
    <mergeCell ref="U50:U51"/>
    <mergeCell ref="V50:V51"/>
    <mergeCell ref="W50:W51"/>
    <mergeCell ref="X50:X51"/>
    <mergeCell ref="Y50:Y51"/>
    <mergeCell ref="Z50:Z51"/>
    <mergeCell ref="O50:O51"/>
    <mergeCell ref="P50:P51"/>
    <mergeCell ref="AB52:AB53"/>
    <mergeCell ref="AC52:AC53"/>
    <mergeCell ref="R52:R53"/>
    <mergeCell ref="S52:S53"/>
    <mergeCell ref="T52:T53"/>
    <mergeCell ref="U52:U53"/>
    <mergeCell ref="V52:V53"/>
    <mergeCell ref="W52:W53"/>
    <mergeCell ref="H52:H53"/>
    <mergeCell ref="I52:I53"/>
    <mergeCell ref="N52:N53"/>
    <mergeCell ref="O52:O53"/>
    <mergeCell ref="P52:P53"/>
    <mergeCell ref="Q52:Q53"/>
    <mergeCell ref="Q54:Q55"/>
    <mergeCell ref="R54:R55"/>
    <mergeCell ref="S54:S55"/>
    <mergeCell ref="T54:T55"/>
    <mergeCell ref="AJ52:AJ53"/>
    <mergeCell ref="B54:B55"/>
    <mergeCell ref="C54:C55"/>
    <mergeCell ref="D54:D55"/>
    <mergeCell ref="E54:E55"/>
    <mergeCell ref="F54:F55"/>
    <mergeCell ref="G54:G55"/>
    <mergeCell ref="H54:H55"/>
    <mergeCell ref="I54:I55"/>
    <mergeCell ref="N54:N55"/>
    <mergeCell ref="AD52:AD53"/>
    <mergeCell ref="AE52:AE53"/>
    <mergeCell ref="AF52:AF53"/>
    <mergeCell ref="AG52:AG53"/>
    <mergeCell ref="AH52:AH53"/>
    <mergeCell ref="AI52:AI53"/>
    <mergeCell ref="X52:X53"/>
    <mergeCell ref="Y52:Y53"/>
    <mergeCell ref="Z52:Z53"/>
    <mergeCell ref="AA52:AA53"/>
    <mergeCell ref="AG54:AG55"/>
    <mergeCell ref="AH54:AH55"/>
    <mergeCell ref="AI54:AI55"/>
    <mergeCell ref="AJ54:AJ55"/>
    <mergeCell ref="B56:B57"/>
    <mergeCell ref="C56:C57"/>
    <mergeCell ref="D56:D57"/>
    <mergeCell ref="E56:E57"/>
    <mergeCell ref="F56:F57"/>
    <mergeCell ref="G56:G57"/>
    <mergeCell ref="AA54:AA55"/>
    <mergeCell ref="AB54:AB55"/>
    <mergeCell ref="AC54:AC55"/>
    <mergeCell ref="AD54:AD55"/>
    <mergeCell ref="AE54:AE55"/>
    <mergeCell ref="AF54:AF55"/>
    <mergeCell ref="U54:U55"/>
    <mergeCell ref="V54:V55"/>
    <mergeCell ref="W54:W55"/>
    <mergeCell ref="X54:X55"/>
    <mergeCell ref="Y54:Y55"/>
    <mergeCell ref="Z54:Z55"/>
    <mergeCell ref="O54:O55"/>
    <mergeCell ref="P54:P55"/>
    <mergeCell ref="T56:T57"/>
    <mergeCell ref="U56:U57"/>
    <mergeCell ref="V56:V57"/>
    <mergeCell ref="W56:W57"/>
    <mergeCell ref="H56:H57"/>
    <mergeCell ref="I56:I57"/>
    <mergeCell ref="N56:N57"/>
    <mergeCell ref="O56:O57"/>
    <mergeCell ref="P56:P57"/>
    <mergeCell ref="Q56:Q57"/>
    <mergeCell ref="AJ56:AJ57"/>
    <mergeCell ref="B58:B59"/>
    <mergeCell ref="C58:C59"/>
    <mergeCell ref="D58:D59"/>
    <mergeCell ref="E58:E59"/>
    <mergeCell ref="F58:F59"/>
    <mergeCell ref="G58:G59"/>
    <mergeCell ref="H58:H59"/>
    <mergeCell ref="I58:I59"/>
    <mergeCell ref="N58:N59"/>
    <mergeCell ref="AD56:AD57"/>
    <mergeCell ref="AE56:AE57"/>
    <mergeCell ref="AF56:AF57"/>
    <mergeCell ref="AG56:AG57"/>
    <mergeCell ref="AH56:AH57"/>
    <mergeCell ref="AI56:AI57"/>
    <mergeCell ref="X56:X57"/>
    <mergeCell ref="Y56:Y57"/>
    <mergeCell ref="Z56:Z57"/>
    <mergeCell ref="AA56:AA57"/>
    <mergeCell ref="AB56:AB57"/>
    <mergeCell ref="AC56:AC57"/>
    <mergeCell ref="R56:R57"/>
    <mergeCell ref="S56:S57"/>
    <mergeCell ref="AG58:AG59"/>
    <mergeCell ref="AH58:AH59"/>
    <mergeCell ref="AI58:AI59"/>
    <mergeCell ref="AJ58:AJ59"/>
    <mergeCell ref="B66:AJ66"/>
    <mergeCell ref="AA58:AA59"/>
    <mergeCell ref="AB58:AB59"/>
    <mergeCell ref="AC58:AC59"/>
    <mergeCell ref="AD58:AD59"/>
    <mergeCell ref="AE58:AE59"/>
    <mergeCell ref="AF58:AF59"/>
    <mergeCell ref="U58:U59"/>
    <mergeCell ref="V58:V59"/>
    <mergeCell ref="W58:W59"/>
    <mergeCell ref="X58:X59"/>
    <mergeCell ref="Y58:Y59"/>
    <mergeCell ref="Z58:Z59"/>
    <mergeCell ref="O58:O59"/>
    <mergeCell ref="P58:P59"/>
    <mergeCell ref="Q58:Q59"/>
    <mergeCell ref="R58:R59"/>
    <mergeCell ref="S58:S59"/>
    <mergeCell ref="T58:T59"/>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86EDC3-9311-4482-8E3F-B3474FBE768F}">
  <dimension ref="A1:AJ65"/>
  <sheetViews>
    <sheetView zoomScale="50" zoomScaleNormal="50" workbookViewId="0">
      <selection activeCell="V27" sqref="V27:V28"/>
    </sheetView>
  </sheetViews>
  <sheetFormatPr defaultColWidth="8.6328125" defaultRowHeight="14.5" x14ac:dyDescent="0.35"/>
  <cols>
    <col min="1" max="1" width="5" style="147" customWidth="1"/>
    <col min="2" max="2" width="21" style="147" customWidth="1"/>
    <col min="3" max="3" width="17.6328125" style="147" customWidth="1"/>
    <col min="4" max="5" width="13.6328125" style="147" customWidth="1"/>
    <col min="6" max="6" width="18.36328125" style="166" customWidth="1"/>
    <col min="7" max="7" width="48.453125" style="147" customWidth="1"/>
    <col min="8" max="8" width="14.6328125" style="147" customWidth="1"/>
    <col min="9" max="9" width="13.6328125" style="147" customWidth="1"/>
    <col min="10" max="10" width="37.6328125" style="147" customWidth="1"/>
    <col min="11" max="14" width="10.54296875" style="147" customWidth="1"/>
    <col min="15" max="16" width="15.6328125" style="147" customWidth="1"/>
    <col min="17" max="17" width="18.08984375" style="147" customWidth="1"/>
    <col min="18" max="18" width="13.36328125" style="147" customWidth="1"/>
    <col min="19" max="21" width="14" style="147" customWidth="1"/>
    <col min="22" max="22" width="14.453125" style="147" customWidth="1"/>
    <col min="23" max="23" width="11.36328125" style="147" customWidth="1"/>
    <col min="24" max="24" width="10" style="147" customWidth="1"/>
    <col min="25" max="25" width="11.6328125" style="147" customWidth="1"/>
    <col min="26" max="27" width="12.36328125" style="147" customWidth="1"/>
    <col min="28" max="29" width="11.36328125" style="147" customWidth="1"/>
    <col min="30" max="30" width="12.36328125" style="147" customWidth="1"/>
    <col min="31" max="31" width="16.6328125" style="147" customWidth="1"/>
    <col min="32" max="33" width="11.36328125" style="147" customWidth="1"/>
    <col min="34" max="34" width="16.6328125" style="147" customWidth="1"/>
    <col min="35" max="35" width="15.6328125" style="147" customWidth="1"/>
    <col min="36" max="36" width="10.453125" style="147" customWidth="1"/>
    <col min="37" max="16384" width="8.6328125" style="147"/>
  </cols>
  <sheetData>
    <row r="1" spans="1:36" x14ac:dyDescent="0.35">
      <c r="A1" s="9"/>
      <c r="B1" s="393" t="s">
        <v>40</v>
      </c>
      <c r="C1" s="393"/>
      <c r="D1" s="393"/>
      <c r="E1" s="393"/>
      <c r="F1" s="393"/>
      <c r="G1" s="393"/>
      <c r="H1" s="393"/>
      <c r="I1" s="393"/>
      <c r="J1" s="393"/>
      <c r="K1" s="393"/>
      <c r="L1" s="393"/>
      <c r="M1" s="393"/>
      <c r="N1" s="393"/>
      <c r="O1" s="393"/>
      <c r="P1" s="393"/>
      <c r="Q1" s="393"/>
      <c r="R1" s="393"/>
      <c r="S1" s="393"/>
      <c r="T1" s="393"/>
      <c r="U1" s="393"/>
      <c r="V1" s="393"/>
      <c r="W1" s="393"/>
      <c r="X1" s="393"/>
      <c r="Y1" s="393"/>
      <c r="Z1" s="393"/>
      <c r="AA1" s="393"/>
      <c r="AB1" s="393"/>
      <c r="AC1" s="393"/>
      <c r="AD1" s="393"/>
      <c r="AE1" s="393"/>
      <c r="AF1" s="393"/>
      <c r="AG1" s="393"/>
      <c r="AH1" s="393"/>
      <c r="AI1" s="393"/>
      <c r="AJ1" s="9"/>
    </row>
    <row r="2" spans="1:36" x14ac:dyDescent="0.35">
      <c r="A2" s="9"/>
      <c r="B2" s="9"/>
      <c r="C2" s="9"/>
      <c r="D2" s="9"/>
      <c r="E2" s="9"/>
      <c r="F2" s="148"/>
      <c r="G2" s="9"/>
      <c r="H2" s="9"/>
      <c r="I2" s="9"/>
      <c r="J2" s="9"/>
      <c r="K2" s="9"/>
      <c r="L2" s="9"/>
      <c r="M2" s="9"/>
      <c r="N2" s="9"/>
      <c r="O2" s="9"/>
      <c r="P2" s="9"/>
      <c r="Q2" s="9"/>
      <c r="R2" s="9"/>
      <c r="S2" s="9"/>
      <c r="T2" s="9"/>
      <c r="U2" s="9"/>
      <c r="V2" s="9"/>
      <c r="W2" s="9"/>
      <c r="X2" s="9"/>
      <c r="Y2" s="9"/>
      <c r="Z2" s="9"/>
      <c r="AA2" s="9"/>
      <c r="AB2" s="9"/>
      <c r="AC2" s="9"/>
      <c r="AD2" s="9"/>
      <c r="AE2" s="9"/>
      <c r="AF2" s="9"/>
      <c r="AG2" s="9"/>
      <c r="AH2" s="9"/>
      <c r="AI2" s="9"/>
      <c r="AJ2" s="9"/>
    </row>
    <row r="3" spans="1:36" ht="23.15" customHeight="1" x14ac:dyDescent="0.35">
      <c r="A3" s="9"/>
      <c r="B3" s="308" t="s">
        <v>0</v>
      </c>
      <c r="C3" s="308" t="s">
        <v>1</v>
      </c>
      <c r="D3" s="308" t="s">
        <v>28</v>
      </c>
      <c r="E3" s="308" t="s">
        <v>29</v>
      </c>
      <c r="F3" s="308" t="s">
        <v>30</v>
      </c>
      <c r="G3" s="308" t="s">
        <v>3</v>
      </c>
      <c r="H3" s="308" t="s">
        <v>4</v>
      </c>
      <c r="I3" s="308" t="s">
        <v>5</v>
      </c>
      <c r="J3" s="309" t="s">
        <v>6</v>
      </c>
      <c r="K3" s="309"/>
      <c r="L3" s="309"/>
      <c r="M3" s="309"/>
      <c r="N3" s="303" t="s">
        <v>47</v>
      </c>
      <c r="O3" s="308" t="s">
        <v>31</v>
      </c>
      <c r="P3" s="308" t="s">
        <v>42</v>
      </c>
      <c r="Q3" s="308" t="s">
        <v>32</v>
      </c>
      <c r="R3" s="308" t="s">
        <v>37</v>
      </c>
      <c r="S3" s="308" t="s">
        <v>33</v>
      </c>
      <c r="T3" s="308" t="s">
        <v>55</v>
      </c>
      <c r="U3" s="308" t="s">
        <v>57</v>
      </c>
      <c r="V3" s="309" t="s">
        <v>59</v>
      </c>
      <c r="W3" s="309"/>
      <c r="X3" s="309"/>
      <c r="Y3" s="309"/>
      <c r="Z3" s="309"/>
      <c r="AA3" s="309"/>
      <c r="AB3" s="308" t="s">
        <v>69</v>
      </c>
      <c r="AC3" s="303" t="s">
        <v>75</v>
      </c>
      <c r="AD3" s="310" t="s">
        <v>177</v>
      </c>
      <c r="AE3" s="311"/>
      <c r="AF3" s="312"/>
      <c r="AG3" s="303" t="s">
        <v>27</v>
      </c>
      <c r="AH3" s="303" t="s">
        <v>36</v>
      </c>
      <c r="AI3" s="308" t="s">
        <v>34</v>
      </c>
      <c r="AJ3" s="310" t="s">
        <v>35</v>
      </c>
    </row>
    <row r="4" spans="1:36" ht="130" x14ac:dyDescent="0.35">
      <c r="A4" s="9"/>
      <c r="B4" s="308"/>
      <c r="C4" s="308"/>
      <c r="D4" s="308"/>
      <c r="E4" s="308"/>
      <c r="F4" s="308"/>
      <c r="G4" s="308"/>
      <c r="H4" s="308"/>
      <c r="I4" s="308"/>
      <c r="J4" s="11" t="s">
        <v>7</v>
      </c>
      <c r="K4" s="11" t="s">
        <v>8</v>
      </c>
      <c r="L4" s="11" t="s">
        <v>9</v>
      </c>
      <c r="M4" s="11" t="s">
        <v>10</v>
      </c>
      <c r="N4" s="304"/>
      <c r="O4" s="308"/>
      <c r="P4" s="308"/>
      <c r="Q4" s="308"/>
      <c r="R4" s="308"/>
      <c r="S4" s="308"/>
      <c r="T4" s="308"/>
      <c r="U4" s="308"/>
      <c r="V4" s="11" t="s">
        <v>178</v>
      </c>
      <c r="W4" s="11" t="s">
        <v>62</v>
      </c>
      <c r="X4" s="11" t="s">
        <v>15</v>
      </c>
      <c r="Y4" s="11" t="s">
        <v>63</v>
      </c>
      <c r="Z4" s="11" t="s">
        <v>60</v>
      </c>
      <c r="AA4" s="11" t="s">
        <v>25</v>
      </c>
      <c r="AB4" s="308"/>
      <c r="AC4" s="304"/>
      <c r="AD4" s="11" t="s">
        <v>16</v>
      </c>
      <c r="AE4" s="11" t="s">
        <v>17</v>
      </c>
      <c r="AF4" s="11" t="s">
        <v>26</v>
      </c>
      <c r="AG4" s="304"/>
      <c r="AH4" s="304"/>
      <c r="AI4" s="308"/>
      <c r="AJ4" s="394"/>
    </row>
    <row r="5" spans="1:36" ht="15" thickBot="1" x14ac:dyDescent="0.4">
      <c r="A5" s="9"/>
      <c r="B5" s="143">
        <v>1</v>
      </c>
      <c r="C5" s="143">
        <v>2</v>
      </c>
      <c r="D5" s="143">
        <v>3</v>
      </c>
      <c r="E5" s="143">
        <v>4</v>
      </c>
      <c r="F5" s="149">
        <v>5</v>
      </c>
      <c r="G5" s="143">
        <v>6</v>
      </c>
      <c r="H5" s="143">
        <v>7</v>
      </c>
      <c r="I5" s="143">
        <v>8</v>
      </c>
      <c r="J5" s="143">
        <v>9</v>
      </c>
      <c r="K5" s="143">
        <v>10</v>
      </c>
      <c r="L5" s="143">
        <v>11</v>
      </c>
      <c r="M5" s="143">
        <v>12</v>
      </c>
      <c r="N5" s="143">
        <v>13</v>
      </c>
      <c r="O5" s="143">
        <v>14</v>
      </c>
      <c r="P5" s="143">
        <v>15</v>
      </c>
      <c r="Q5" s="143">
        <v>16</v>
      </c>
      <c r="R5" s="143">
        <v>17</v>
      </c>
      <c r="S5" s="143">
        <v>18</v>
      </c>
      <c r="T5" s="143">
        <v>19</v>
      </c>
      <c r="U5" s="143">
        <v>20</v>
      </c>
      <c r="V5" s="143">
        <v>21</v>
      </c>
      <c r="W5" s="143">
        <v>22</v>
      </c>
      <c r="X5" s="143">
        <v>23</v>
      </c>
      <c r="Y5" s="143">
        <v>24</v>
      </c>
      <c r="Z5" s="143">
        <v>25</v>
      </c>
      <c r="AA5" s="143">
        <v>26</v>
      </c>
      <c r="AB5" s="143">
        <v>27</v>
      </c>
      <c r="AC5" s="143">
        <v>28</v>
      </c>
      <c r="AD5" s="143">
        <v>29</v>
      </c>
      <c r="AE5" s="143">
        <v>30</v>
      </c>
      <c r="AF5" s="143">
        <v>31</v>
      </c>
      <c r="AG5" s="143">
        <v>32</v>
      </c>
      <c r="AH5" s="143">
        <v>33</v>
      </c>
      <c r="AI5" s="143">
        <v>34</v>
      </c>
      <c r="AJ5" s="150">
        <v>35</v>
      </c>
    </row>
    <row r="6" spans="1:36" ht="40.5" customHeight="1" x14ac:dyDescent="0.35">
      <c r="A6" s="151"/>
      <c r="B6" s="395" t="s">
        <v>495</v>
      </c>
      <c r="C6" s="398" t="s">
        <v>496</v>
      </c>
      <c r="D6" s="398" t="s">
        <v>497</v>
      </c>
      <c r="E6" s="398" t="s">
        <v>498</v>
      </c>
      <c r="F6" s="326" t="s">
        <v>499</v>
      </c>
      <c r="G6" s="326" t="s">
        <v>500</v>
      </c>
      <c r="H6" s="326" t="s">
        <v>84</v>
      </c>
      <c r="I6" s="326" t="s">
        <v>84</v>
      </c>
      <c r="J6" s="135" t="s">
        <v>501</v>
      </c>
      <c r="K6" s="135" t="s">
        <v>502</v>
      </c>
      <c r="L6" s="121" t="s">
        <v>428</v>
      </c>
      <c r="M6" s="136" t="s">
        <v>503</v>
      </c>
      <c r="N6" s="326" t="s">
        <v>331</v>
      </c>
      <c r="O6" s="401" t="s">
        <v>137</v>
      </c>
      <c r="P6" s="326" t="s">
        <v>332</v>
      </c>
      <c r="Q6" s="326" t="s">
        <v>91</v>
      </c>
      <c r="R6" s="326" t="s">
        <v>92</v>
      </c>
      <c r="S6" s="326" t="s">
        <v>166</v>
      </c>
      <c r="T6" s="332">
        <f>+U6+U8</f>
        <v>1300000</v>
      </c>
      <c r="U6" s="407">
        <f>V6</f>
        <v>1066857.8500000001</v>
      </c>
      <c r="V6" s="407">
        <v>1066857.8500000001</v>
      </c>
      <c r="W6" s="407">
        <v>0</v>
      </c>
      <c r="X6" s="407">
        <v>0</v>
      </c>
      <c r="Y6" s="407">
        <v>0</v>
      </c>
      <c r="Z6" s="407">
        <v>0</v>
      </c>
      <c r="AA6" s="407">
        <v>0</v>
      </c>
      <c r="AB6" s="409">
        <v>188269.04</v>
      </c>
      <c r="AC6" s="407" t="s">
        <v>95</v>
      </c>
      <c r="AD6" s="407">
        <v>0</v>
      </c>
      <c r="AE6" s="407">
        <f>V6</f>
        <v>1066857.8500000001</v>
      </c>
      <c r="AF6" s="332">
        <v>0</v>
      </c>
      <c r="AG6" s="332">
        <v>0</v>
      </c>
      <c r="AH6" s="424" t="s">
        <v>280</v>
      </c>
      <c r="AI6" s="424" t="s">
        <v>281</v>
      </c>
      <c r="AJ6" s="417" t="s">
        <v>709</v>
      </c>
    </row>
    <row r="7" spans="1:36" ht="36" customHeight="1" x14ac:dyDescent="0.35">
      <c r="A7" s="151"/>
      <c r="B7" s="396"/>
      <c r="C7" s="399"/>
      <c r="D7" s="399"/>
      <c r="E7" s="399"/>
      <c r="F7" s="342"/>
      <c r="G7" s="342"/>
      <c r="H7" s="342"/>
      <c r="I7" s="342"/>
      <c r="J7" s="137" t="s">
        <v>504</v>
      </c>
      <c r="K7" s="137" t="s">
        <v>505</v>
      </c>
      <c r="L7" s="123" t="s">
        <v>239</v>
      </c>
      <c r="M7" s="138" t="s">
        <v>503</v>
      </c>
      <c r="N7" s="342"/>
      <c r="O7" s="402"/>
      <c r="P7" s="342"/>
      <c r="Q7" s="342"/>
      <c r="R7" s="342"/>
      <c r="S7" s="342"/>
      <c r="T7" s="343"/>
      <c r="U7" s="408"/>
      <c r="V7" s="408"/>
      <c r="W7" s="408"/>
      <c r="X7" s="408"/>
      <c r="Y7" s="408"/>
      <c r="Z7" s="408"/>
      <c r="AA7" s="408"/>
      <c r="AB7" s="410"/>
      <c r="AC7" s="408"/>
      <c r="AD7" s="408"/>
      <c r="AE7" s="408"/>
      <c r="AF7" s="343"/>
      <c r="AG7" s="343"/>
      <c r="AH7" s="425"/>
      <c r="AI7" s="425"/>
      <c r="AJ7" s="418"/>
    </row>
    <row r="8" spans="1:36" ht="31.5" customHeight="1" x14ac:dyDescent="0.35">
      <c r="A8" s="151"/>
      <c r="B8" s="396"/>
      <c r="C8" s="399"/>
      <c r="D8" s="399"/>
      <c r="E8" s="399"/>
      <c r="F8" s="342" t="s">
        <v>506</v>
      </c>
      <c r="G8" s="420" t="s">
        <v>327</v>
      </c>
      <c r="H8" s="342" t="s">
        <v>84</v>
      </c>
      <c r="I8" s="342" t="s">
        <v>84</v>
      </c>
      <c r="J8" s="137" t="s">
        <v>507</v>
      </c>
      <c r="K8" s="137" t="s">
        <v>508</v>
      </c>
      <c r="L8" s="123" t="s">
        <v>509</v>
      </c>
      <c r="M8" s="138" t="s">
        <v>510</v>
      </c>
      <c r="N8" s="342" t="s">
        <v>331</v>
      </c>
      <c r="O8" s="402" t="s">
        <v>137</v>
      </c>
      <c r="P8" s="342" t="s">
        <v>332</v>
      </c>
      <c r="Q8" s="342" t="s">
        <v>91</v>
      </c>
      <c r="R8" s="342" t="s">
        <v>92</v>
      </c>
      <c r="S8" s="342" t="s">
        <v>166</v>
      </c>
      <c r="T8" s="343"/>
      <c r="U8" s="411">
        <f>V8</f>
        <v>233142.15</v>
      </c>
      <c r="V8" s="411">
        <v>233142.15</v>
      </c>
      <c r="W8" s="414">
        <v>0</v>
      </c>
      <c r="X8" s="414">
        <v>0</v>
      </c>
      <c r="Y8" s="414">
        <v>0</v>
      </c>
      <c r="Z8" s="414">
        <v>0</v>
      </c>
      <c r="AA8" s="414">
        <v>0</v>
      </c>
      <c r="AB8" s="414">
        <v>41142.74</v>
      </c>
      <c r="AC8" s="414" t="s">
        <v>333</v>
      </c>
      <c r="AD8" s="414">
        <v>0</v>
      </c>
      <c r="AE8" s="414">
        <f>V8</f>
        <v>233142.15</v>
      </c>
      <c r="AF8" s="403">
        <v>0</v>
      </c>
      <c r="AG8" s="404">
        <v>0</v>
      </c>
      <c r="AH8" s="425"/>
      <c r="AI8" s="425"/>
      <c r="AJ8" s="418"/>
    </row>
    <row r="9" spans="1:36" ht="41" customHeight="1" x14ac:dyDescent="0.35">
      <c r="A9" s="151"/>
      <c r="B9" s="396"/>
      <c r="C9" s="399"/>
      <c r="D9" s="399"/>
      <c r="E9" s="399"/>
      <c r="F9" s="342"/>
      <c r="G9" s="421"/>
      <c r="H9" s="342"/>
      <c r="I9" s="342"/>
      <c r="J9" s="178" t="s">
        <v>511</v>
      </c>
      <c r="K9" s="178" t="s">
        <v>512</v>
      </c>
      <c r="L9" s="179" t="s">
        <v>146</v>
      </c>
      <c r="M9" s="180" t="s">
        <v>513</v>
      </c>
      <c r="N9" s="342"/>
      <c r="O9" s="402"/>
      <c r="P9" s="342"/>
      <c r="Q9" s="342"/>
      <c r="R9" s="342"/>
      <c r="S9" s="342"/>
      <c r="T9" s="343"/>
      <c r="U9" s="412"/>
      <c r="V9" s="412"/>
      <c r="W9" s="415"/>
      <c r="X9" s="415"/>
      <c r="Y9" s="415"/>
      <c r="Z9" s="415"/>
      <c r="AA9" s="415"/>
      <c r="AB9" s="415"/>
      <c r="AC9" s="415"/>
      <c r="AD9" s="415"/>
      <c r="AE9" s="415"/>
      <c r="AF9" s="368"/>
      <c r="AG9" s="405"/>
      <c r="AH9" s="425"/>
      <c r="AI9" s="425"/>
      <c r="AJ9" s="418"/>
    </row>
    <row r="10" spans="1:36" ht="51" customHeight="1" x14ac:dyDescent="0.35">
      <c r="B10" s="396"/>
      <c r="C10" s="399"/>
      <c r="D10" s="399"/>
      <c r="E10" s="399"/>
      <c r="F10" s="342"/>
      <c r="G10" s="421"/>
      <c r="H10" s="342"/>
      <c r="I10" s="342"/>
      <c r="J10" s="137" t="s">
        <v>514</v>
      </c>
      <c r="K10" s="137" t="s">
        <v>515</v>
      </c>
      <c r="L10" s="123" t="s">
        <v>329</v>
      </c>
      <c r="M10" s="138" t="s">
        <v>357</v>
      </c>
      <c r="N10" s="342"/>
      <c r="O10" s="402"/>
      <c r="P10" s="342"/>
      <c r="Q10" s="342"/>
      <c r="R10" s="342"/>
      <c r="S10" s="342"/>
      <c r="T10" s="343"/>
      <c r="U10" s="412"/>
      <c r="V10" s="412"/>
      <c r="W10" s="415"/>
      <c r="X10" s="415"/>
      <c r="Y10" s="415"/>
      <c r="Z10" s="415"/>
      <c r="AA10" s="415"/>
      <c r="AB10" s="415"/>
      <c r="AC10" s="415"/>
      <c r="AD10" s="415"/>
      <c r="AE10" s="415"/>
      <c r="AF10" s="368"/>
      <c r="AG10" s="405"/>
      <c r="AH10" s="425"/>
      <c r="AI10" s="425"/>
      <c r="AJ10" s="418"/>
    </row>
    <row r="11" spans="1:36" ht="77" customHeight="1" thickBot="1" x14ac:dyDescent="0.4">
      <c r="B11" s="397"/>
      <c r="C11" s="400"/>
      <c r="D11" s="400"/>
      <c r="E11" s="400"/>
      <c r="F11" s="327"/>
      <c r="G11" s="422"/>
      <c r="H11" s="327"/>
      <c r="I11" s="327"/>
      <c r="J11" s="181" t="s">
        <v>516</v>
      </c>
      <c r="K11" s="181" t="s">
        <v>517</v>
      </c>
      <c r="L11" s="182" t="s">
        <v>329</v>
      </c>
      <c r="M11" s="183" t="s">
        <v>357</v>
      </c>
      <c r="N11" s="327"/>
      <c r="O11" s="423"/>
      <c r="P11" s="327"/>
      <c r="Q11" s="327"/>
      <c r="R11" s="327"/>
      <c r="S11" s="327"/>
      <c r="T11" s="333"/>
      <c r="U11" s="413"/>
      <c r="V11" s="413"/>
      <c r="W11" s="416"/>
      <c r="X11" s="416"/>
      <c r="Y11" s="416"/>
      <c r="Z11" s="416"/>
      <c r="AA11" s="416"/>
      <c r="AB11" s="416"/>
      <c r="AC11" s="416"/>
      <c r="AD11" s="416"/>
      <c r="AE11" s="416"/>
      <c r="AF11" s="369"/>
      <c r="AG11" s="406"/>
      <c r="AH11" s="426"/>
      <c r="AI11" s="426"/>
      <c r="AJ11" s="419"/>
    </row>
    <row r="12" spans="1:36" ht="40.5" customHeight="1" x14ac:dyDescent="0.35">
      <c r="A12" s="151"/>
      <c r="B12" s="395" t="s">
        <v>518</v>
      </c>
      <c r="C12" s="398" t="s">
        <v>496</v>
      </c>
      <c r="D12" s="398" t="s">
        <v>497</v>
      </c>
      <c r="E12" s="398" t="s">
        <v>498</v>
      </c>
      <c r="F12" s="326" t="s">
        <v>519</v>
      </c>
      <c r="G12" s="326" t="s">
        <v>500</v>
      </c>
      <c r="H12" s="326" t="s">
        <v>84</v>
      </c>
      <c r="I12" s="326" t="s">
        <v>84</v>
      </c>
      <c r="J12" s="135" t="s">
        <v>501</v>
      </c>
      <c r="K12" s="135" t="s">
        <v>502</v>
      </c>
      <c r="L12" s="121" t="s">
        <v>428</v>
      </c>
      <c r="M12" s="136" t="s">
        <v>520</v>
      </c>
      <c r="N12" s="326" t="s">
        <v>331</v>
      </c>
      <c r="O12" s="401" t="s">
        <v>521</v>
      </c>
      <c r="P12" s="326" t="s">
        <v>332</v>
      </c>
      <c r="Q12" s="326" t="s">
        <v>91</v>
      </c>
      <c r="R12" s="326" t="s">
        <v>92</v>
      </c>
      <c r="S12" s="326" t="s">
        <v>166</v>
      </c>
      <c r="T12" s="332">
        <f>+U12+U14</f>
        <v>3500000.01</v>
      </c>
      <c r="U12" s="407">
        <f>V12</f>
        <v>3135600.01</v>
      </c>
      <c r="V12" s="407">
        <v>3135600.01</v>
      </c>
      <c r="W12" s="407">
        <v>0</v>
      </c>
      <c r="X12" s="407">
        <v>0</v>
      </c>
      <c r="Y12" s="407">
        <v>0</v>
      </c>
      <c r="Z12" s="407">
        <v>0</v>
      </c>
      <c r="AA12" s="407">
        <v>0</v>
      </c>
      <c r="AB12" s="409">
        <v>553341.18000000005</v>
      </c>
      <c r="AC12" s="407" t="s">
        <v>95</v>
      </c>
      <c r="AD12" s="407">
        <v>0</v>
      </c>
      <c r="AE12" s="407">
        <f>V12</f>
        <v>3135600.01</v>
      </c>
      <c r="AF12" s="332">
        <v>0</v>
      </c>
      <c r="AG12" s="332">
        <v>0</v>
      </c>
      <c r="AH12" s="427" t="s">
        <v>281</v>
      </c>
      <c r="AI12" s="427" t="s">
        <v>302</v>
      </c>
      <c r="AJ12" s="417"/>
    </row>
    <row r="13" spans="1:36" ht="36" customHeight="1" x14ac:dyDescent="0.35">
      <c r="A13" s="151"/>
      <c r="B13" s="396"/>
      <c r="C13" s="399"/>
      <c r="D13" s="399"/>
      <c r="E13" s="399"/>
      <c r="F13" s="342"/>
      <c r="G13" s="342"/>
      <c r="H13" s="342"/>
      <c r="I13" s="342"/>
      <c r="J13" s="137" t="s">
        <v>504</v>
      </c>
      <c r="K13" s="137" t="s">
        <v>505</v>
      </c>
      <c r="L13" s="123" t="s">
        <v>239</v>
      </c>
      <c r="M13" s="138" t="s">
        <v>520</v>
      </c>
      <c r="N13" s="342"/>
      <c r="O13" s="402"/>
      <c r="P13" s="342"/>
      <c r="Q13" s="342"/>
      <c r="R13" s="342"/>
      <c r="S13" s="342"/>
      <c r="T13" s="343"/>
      <c r="U13" s="408"/>
      <c r="V13" s="408"/>
      <c r="W13" s="408"/>
      <c r="X13" s="408"/>
      <c r="Y13" s="408"/>
      <c r="Z13" s="408"/>
      <c r="AA13" s="408"/>
      <c r="AB13" s="410"/>
      <c r="AC13" s="408"/>
      <c r="AD13" s="408"/>
      <c r="AE13" s="408"/>
      <c r="AF13" s="343"/>
      <c r="AG13" s="343"/>
      <c r="AH13" s="428"/>
      <c r="AI13" s="428"/>
      <c r="AJ13" s="418"/>
    </row>
    <row r="14" spans="1:36" ht="31.5" customHeight="1" x14ac:dyDescent="0.35">
      <c r="A14" s="151"/>
      <c r="B14" s="396"/>
      <c r="C14" s="399"/>
      <c r="D14" s="399"/>
      <c r="E14" s="399"/>
      <c r="F14" s="342" t="s">
        <v>522</v>
      </c>
      <c r="G14" s="420" t="s">
        <v>327</v>
      </c>
      <c r="H14" s="342" t="s">
        <v>84</v>
      </c>
      <c r="I14" s="342" t="s">
        <v>84</v>
      </c>
      <c r="J14" s="137" t="s">
        <v>507</v>
      </c>
      <c r="K14" s="137" t="s">
        <v>508</v>
      </c>
      <c r="L14" s="123" t="s">
        <v>509</v>
      </c>
      <c r="M14" s="138" t="s">
        <v>523</v>
      </c>
      <c r="N14" s="342" t="s">
        <v>331</v>
      </c>
      <c r="O14" s="402" t="s">
        <v>521</v>
      </c>
      <c r="P14" s="342" t="s">
        <v>332</v>
      </c>
      <c r="Q14" s="342" t="s">
        <v>91</v>
      </c>
      <c r="R14" s="342" t="s">
        <v>92</v>
      </c>
      <c r="S14" s="342" t="s">
        <v>166</v>
      </c>
      <c r="T14" s="343"/>
      <c r="U14" s="411">
        <f>V14</f>
        <v>364400</v>
      </c>
      <c r="V14" s="411">
        <v>364400</v>
      </c>
      <c r="W14" s="414">
        <v>0</v>
      </c>
      <c r="X14" s="414">
        <v>0</v>
      </c>
      <c r="Y14" s="414">
        <v>0</v>
      </c>
      <c r="Z14" s="414">
        <v>0</v>
      </c>
      <c r="AA14" s="414">
        <v>0</v>
      </c>
      <c r="AB14" s="414">
        <v>64305.89</v>
      </c>
      <c r="AC14" s="414" t="s">
        <v>333</v>
      </c>
      <c r="AD14" s="414">
        <v>0</v>
      </c>
      <c r="AE14" s="414">
        <f>V14</f>
        <v>364400</v>
      </c>
      <c r="AF14" s="403">
        <v>0</v>
      </c>
      <c r="AG14" s="404">
        <v>0</v>
      </c>
      <c r="AH14" s="428"/>
      <c r="AI14" s="428"/>
      <c r="AJ14" s="418"/>
    </row>
    <row r="15" spans="1:36" ht="41" customHeight="1" x14ac:dyDescent="0.35">
      <c r="A15" s="151"/>
      <c r="B15" s="396"/>
      <c r="C15" s="399"/>
      <c r="D15" s="399"/>
      <c r="E15" s="399"/>
      <c r="F15" s="342"/>
      <c r="G15" s="421"/>
      <c r="H15" s="342"/>
      <c r="I15" s="342"/>
      <c r="J15" s="137" t="s">
        <v>511</v>
      </c>
      <c r="K15" s="137" t="s">
        <v>512</v>
      </c>
      <c r="L15" s="123" t="s">
        <v>146</v>
      </c>
      <c r="M15" s="138" t="s">
        <v>524</v>
      </c>
      <c r="N15" s="342"/>
      <c r="O15" s="402"/>
      <c r="P15" s="342"/>
      <c r="Q15" s="342"/>
      <c r="R15" s="342"/>
      <c r="S15" s="342"/>
      <c r="T15" s="343"/>
      <c r="U15" s="412"/>
      <c r="V15" s="412"/>
      <c r="W15" s="415"/>
      <c r="X15" s="415"/>
      <c r="Y15" s="415"/>
      <c r="Z15" s="415"/>
      <c r="AA15" s="415"/>
      <c r="AB15" s="415"/>
      <c r="AC15" s="415"/>
      <c r="AD15" s="415"/>
      <c r="AE15" s="415"/>
      <c r="AF15" s="368"/>
      <c r="AG15" s="405"/>
      <c r="AH15" s="428"/>
      <c r="AI15" s="428"/>
      <c r="AJ15" s="418"/>
    </row>
    <row r="16" spans="1:36" ht="41" customHeight="1" x14ac:dyDescent="0.35">
      <c r="A16" s="151"/>
      <c r="B16" s="396"/>
      <c r="C16" s="399"/>
      <c r="D16" s="399"/>
      <c r="E16" s="399"/>
      <c r="F16" s="342"/>
      <c r="G16" s="421"/>
      <c r="H16" s="342"/>
      <c r="I16" s="342"/>
      <c r="J16" s="137" t="s">
        <v>710</v>
      </c>
      <c r="K16" s="137" t="s">
        <v>711</v>
      </c>
      <c r="L16" s="123" t="s">
        <v>146</v>
      </c>
      <c r="M16" s="138" t="s">
        <v>712</v>
      </c>
      <c r="N16" s="342"/>
      <c r="O16" s="402"/>
      <c r="P16" s="342"/>
      <c r="Q16" s="342"/>
      <c r="R16" s="342"/>
      <c r="S16" s="342"/>
      <c r="T16" s="343"/>
      <c r="U16" s="412"/>
      <c r="V16" s="412"/>
      <c r="W16" s="415"/>
      <c r="X16" s="415"/>
      <c r="Y16" s="415"/>
      <c r="Z16" s="415"/>
      <c r="AA16" s="415"/>
      <c r="AB16" s="415"/>
      <c r="AC16" s="415"/>
      <c r="AD16" s="415"/>
      <c r="AE16" s="415"/>
      <c r="AF16" s="368"/>
      <c r="AG16" s="405"/>
      <c r="AH16" s="428"/>
      <c r="AI16" s="428"/>
      <c r="AJ16" s="418"/>
    </row>
    <row r="17" spans="1:36" ht="51" customHeight="1" x14ac:dyDescent="0.35">
      <c r="B17" s="396"/>
      <c r="C17" s="399"/>
      <c r="D17" s="399"/>
      <c r="E17" s="399"/>
      <c r="F17" s="342"/>
      <c r="G17" s="421"/>
      <c r="H17" s="342"/>
      <c r="I17" s="342"/>
      <c r="J17" s="137" t="s">
        <v>514</v>
      </c>
      <c r="K17" s="137" t="s">
        <v>515</v>
      </c>
      <c r="L17" s="123" t="s">
        <v>329</v>
      </c>
      <c r="M17" s="138" t="s">
        <v>357</v>
      </c>
      <c r="N17" s="342"/>
      <c r="O17" s="402"/>
      <c r="P17" s="342"/>
      <c r="Q17" s="342"/>
      <c r="R17" s="342"/>
      <c r="S17" s="342"/>
      <c r="T17" s="343"/>
      <c r="U17" s="412"/>
      <c r="V17" s="412"/>
      <c r="W17" s="415"/>
      <c r="X17" s="415"/>
      <c r="Y17" s="415"/>
      <c r="Z17" s="415"/>
      <c r="AA17" s="415"/>
      <c r="AB17" s="415"/>
      <c r="AC17" s="415"/>
      <c r="AD17" s="415"/>
      <c r="AE17" s="415"/>
      <c r="AF17" s="368"/>
      <c r="AG17" s="405"/>
      <c r="AH17" s="428"/>
      <c r="AI17" s="428"/>
      <c r="AJ17" s="418"/>
    </row>
    <row r="18" spans="1:36" ht="77" customHeight="1" thickBot="1" x14ac:dyDescent="0.4">
      <c r="B18" s="397"/>
      <c r="C18" s="400"/>
      <c r="D18" s="400"/>
      <c r="E18" s="400"/>
      <c r="F18" s="327"/>
      <c r="G18" s="422"/>
      <c r="H18" s="327"/>
      <c r="I18" s="327"/>
      <c r="J18" s="139" t="s">
        <v>516</v>
      </c>
      <c r="K18" s="139" t="s">
        <v>517</v>
      </c>
      <c r="L18" s="122" t="s">
        <v>329</v>
      </c>
      <c r="M18" s="140" t="s">
        <v>357</v>
      </c>
      <c r="N18" s="327"/>
      <c r="O18" s="423"/>
      <c r="P18" s="327"/>
      <c r="Q18" s="327"/>
      <c r="R18" s="327"/>
      <c r="S18" s="327"/>
      <c r="T18" s="333"/>
      <c r="U18" s="413"/>
      <c r="V18" s="413"/>
      <c r="W18" s="416"/>
      <c r="X18" s="416"/>
      <c r="Y18" s="416"/>
      <c r="Z18" s="416"/>
      <c r="AA18" s="416"/>
      <c r="AB18" s="416"/>
      <c r="AC18" s="416"/>
      <c r="AD18" s="416"/>
      <c r="AE18" s="416"/>
      <c r="AF18" s="369"/>
      <c r="AG18" s="406"/>
      <c r="AH18" s="429"/>
      <c r="AI18" s="429"/>
      <c r="AJ18" s="419"/>
    </row>
    <row r="19" spans="1:36" ht="42" customHeight="1" x14ac:dyDescent="0.35">
      <c r="A19" s="151"/>
      <c r="B19" s="395" t="s">
        <v>525</v>
      </c>
      <c r="C19" s="398" t="s">
        <v>526</v>
      </c>
      <c r="D19" s="398" t="s">
        <v>497</v>
      </c>
      <c r="E19" s="398" t="s">
        <v>498</v>
      </c>
      <c r="F19" s="326" t="s">
        <v>527</v>
      </c>
      <c r="G19" s="326" t="s">
        <v>500</v>
      </c>
      <c r="H19" s="326" t="s">
        <v>84</v>
      </c>
      <c r="I19" s="326" t="s">
        <v>84</v>
      </c>
      <c r="J19" s="135" t="s">
        <v>501</v>
      </c>
      <c r="K19" s="135" t="s">
        <v>502</v>
      </c>
      <c r="L19" s="121" t="s">
        <v>428</v>
      </c>
      <c r="M19" s="136" t="s">
        <v>528</v>
      </c>
      <c r="N19" s="326" t="s">
        <v>331</v>
      </c>
      <c r="O19" s="401" t="s">
        <v>89</v>
      </c>
      <c r="P19" s="326" t="s">
        <v>332</v>
      </c>
      <c r="Q19" s="326" t="s">
        <v>91</v>
      </c>
      <c r="R19" s="326" t="s">
        <v>92</v>
      </c>
      <c r="S19" s="326" t="s">
        <v>166</v>
      </c>
      <c r="T19" s="332">
        <f>U19</f>
        <v>100000</v>
      </c>
      <c r="U19" s="332">
        <f>V19</f>
        <v>100000</v>
      </c>
      <c r="V19" s="332">
        <v>100000</v>
      </c>
      <c r="W19" s="332">
        <v>0</v>
      </c>
      <c r="X19" s="332">
        <v>0</v>
      </c>
      <c r="Y19" s="332">
        <v>0</v>
      </c>
      <c r="Z19" s="332">
        <v>0</v>
      </c>
      <c r="AA19" s="332">
        <v>0</v>
      </c>
      <c r="AB19" s="430">
        <v>17647.060000000001</v>
      </c>
      <c r="AC19" s="332" t="s">
        <v>95</v>
      </c>
      <c r="AD19" s="332">
        <v>0</v>
      </c>
      <c r="AE19" s="332">
        <f t="shared" ref="AE19" si="0">V19</f>
        <v>100000</v>
      </c>
      <c r="AF19" s="332">
        <v>0</v>
      </c>
      <c r="AG19" s="332">
        <v>0</v>
      </c>
      <c r="AH19" s="332" t="s">
        <v>529</v>
      </c>
      <c r="AI19" s="332" t="s">
        <v>256</v>
      </c>
      <c r="AJ19" s="432"/>
    </row>
    <row r="20" spans="1:36" ht="54" customHeight="1" thickBot="1" x14ac:dyDescent="0.4">
      <c r="A20" s="151"/>
      <c r="B20" s="397"/>
      <c r="C20" s="400"/>
      <c r="D20" s="400"/>
      <c r="E20" s="400"/>
      <c r="F20" s="327"/>
      <c r="G20" s="327"/>
      <c r="H20" s="327"/>
      <c r="I20" s="327"/>
      <c r="J20" s="139" t="s">
        <v>504</v>
      </c>
      <c r="K20" s="139" t="s">
        <v>505</v>
      </c>
      <c r="L20" s="122" t="s">
        <v>239</v>
      </c>
      <c r="M20" s="140" t="s">
        <v>530</v>
      </c>
      <c r="N20" s="327"/>
      <c r="O20" s="423"/>
      <c r="P20" s="327"/>
      <c r="Q20" s="327"/>
      <c r="R20" s="327"/>
      <c r="S20" s="327"/>
      <c r="T20" s="333"/>
      <c r="U20" s="333"/>
      <c r="V20" s="333"/>
      <c r="W20" s="333"/>
      <c r="X20" s="333"/>
      <c r="Y20" s="333"/>
      <c r="Z20" s="333"/>
      <c r="AA20" s="333"/>
      <c r="AB20" s="431"/>
      <c r="AC20" s="333"/>
      <c r="AD20" s="333"/>
      <c r="AE20" s="333"/>
      <c r="AF20" s="333"/>
      <c r="AG20" s="333"/>
      <c r="AH20" s="333"/>
      <c r="AI20" s="333"/>
      <c r="AJ20" s="433"/>
    </row>
    <row r="21" spans="1:36" ht="42" customHeight="1" x14ac:dyDescent="0.35">
      <c r="A21" s="151"/>
      <c r="B21" s="395" t="s">
        <v>531</v>
      </c>
      <c r="C21" s="398" t="s">
        <v>526</v>
      </c>
      <c r="D21" s="398" t="s">
        <v>497</v>
      </c>
      <c r="E21" s="398" t="s">
        <v>498</v>
      </c>
      <c r="F21" s="326" t="s">
        <v>532</v>
      </c>
      <c r="G21" s="326" t="s">
        <v>500</v>
      </c>
      <c r="H21" s="326" t="s">
        <v>84</v>
      </c>
      <c r="I21" s="326" t="s">
        <v>84</v>
      </c>
      <c r="J21" s="135" t="s">
        <v>501</v>
      </c>
      <c r="K21" s="135" t="s">
        <v>502</v>
      </c>
      <c r="L21" s="121" t="s">
        <v>428</v>
      </c>
      <c r="M21" s="136" t="s">
        <v>533</v>
      </c>
      <c r="N21" s="326" t="s">
        <v>331</v>
      </c>
      <c r="O21" s="401" t="s">
        <v>534</v>
      </c>
      <c r="P21" s="326" t="s">
        <v>332</v>
      </c>
      <c r="Q21" s="326" t="s">
        <v>91</v>
      </c>
      <c r="R21" s="326" t="s">
        <v>92</v>
      </c>
      <c r="S21" s="326" t="s">
        <v>166</v>
      </c>
      <c r="T21" s="332">
        <f>U21</f>
        <v>540000</v>
      </c>
      <c r="U21" s="332">
        <f>V21</f>
        <v>540000</v>
      </c>
      <c r="V21" s="332">
        <v>540000</v>
      </c>
      <c r="W21" s="332">
        <v>0</v>
      </c>
      <c r="X21" s="332">
        <v>0</v>
      </c>
      <c r="Y21" s="332">
        <v>0</v>
      </c>
      <c r="Z21" s="332">
        <v>0</v>
      </c>
      <c r="AA21" s="332">
        <v>0</v>
      </c>
      <c r="AB21" s="430">
        <v>95294.12</v>
      </c>
      <c r="AC21" s="332" t="s">
        <v>95</v>
      </c>
      <c r="AD21" s="332">
        <v>0</v>
      </c>
      <c r="AE21" s="332">
        <f t="shared" ref="AE21" si="1">V21</f>
        <v>540000</v>
      </c>
      <c r="AF21" s="332">
        <v>0</v>
      </c>
      <c r="AG21" s="332">
        <v>0</v>
      </c>
      <c r="AH21" s="332" t="s">
        <v>529</v>
      </c>
      <c r="AI21" s="332" t="s">
        <v>256</v>
      </c>
      <c r="AJ21" s="432"/>
    </row>
    <row r="22" spans="1:36" ht="54" customHeight="1" thickBot="1" x14ac:dyDescent="0.4">
      <c r="A22" s="151"/>
      <c r="B22" s="397"/>
      <c r="C22" s="400"/>
      <c r="D22" s="400"/>
      <c r="E22" s="400"/>
      <c r="F22" s="327"/>
      <c r="G22" s="327"/>
      <c r="H22" s="327"/>
      <c r="I22" s="327"/>
      <c r="J22" s="139" t="s">
        <v>504</v>
      </c>
      <c r="K22" s="139" t="s">
        <v>505</v>
      </c>
      <c r="L22" s="122" t="s">
        <v>239</v>
      </c>
      <c r="M22" s="140" t="s">
        <v>535</v>
      </c>
      <c r="N22" s="327"/>
      <c r="O22" s="423"/>
      <c r="P22" s="327"/>
      <c r="Q22" s="327"/>
      <c r="R22" s="327"/>
      <c r="S22" s="327"/>
      <c r="T22" s="333"/>
      <c r="U22" s="333"/>
      <c r="V22" s="333"/>
      <c r="W22" s="333"/>
      <c r="X22" s="333"/>
      <c r="Y22" s="333"/>
      <c r="Z22" s="333"/>
      <c r="AA22" s="333"/>
      <c r="AB22" s="431"/>
      <c r="AC22" s="333"/>
      <c r="AD22" s="333"/>
      <c r="AE22" s="333"/>
      <c r="AF22" s="333"/>
      <c r="AG22" s="333"/>
      <c r="AH22" s="333"/>
      <c r="AI22" s="333"/>
      <c r="AJ22" s="433"/>
    </row>
    <row r="23" spans="1:36" ht="42" customHeight="1" x14ac:dyDescent="0.35">
      <c r="A23" s="151"/>
      <c r="B23" s="395" t="s">
        <v>536</v>
      </c>
      <c r="C23" s="398" t="s">
        <v>526</v>
      </c>
      <c r="D23" s="398" t="s">
        <v>497</v>
      </c>
      <c r="E23" s="398" t="s">
        <v>498</v>
      </c>
      <c r="F23" s="326" t="s">
        <v>537</v>
      </c>
      <c r="G23" s="326" t="s">
        <v>500</v>
      </c>
      <c r="H23" s="326" t="s">
        <v>84</v>
      </c>
      <c r="I23" s="326" t="s">
        <v>84</v>
      </c>
      <c r="J23" s="135" t="s">
        <v>501</v>
      </c>
      <c r="K23" s="135" t="s">
        <v>502</v>
      </c>
      <c r="L23" s="121" t="s">
        <v>428</v>
      </c>
      <c r="M23" s="136" t="s">
        <v>538</v>
      </c>
      <c r="N23" s="326" t="s">
        <v>331</v>
      </c>
      <c r="O23" s="401" t="s">
        <v>539</v>
      </c>
      <c r="P23" s="326" t="s">
        <v>332</v>
      </c>
      <c r="Q23" s="326" t="s">
        <v>91</v>
      </c>
      <c r="R23" s="326" t="s">
        <v>92</v>
      </c>
      <c r="S23" s="326" t="s">
        <v>166</v>
      </c>
      <c r="T23" s="332">
        <f>U23</f>
        <v>360000</v>
      </c>
      <c r="U23" s="332">
        <f>V23</f>
        <v>360000</v>
      </c>
      <c r="V23" s="332">
        <v>360000</v>
      </c>
      <c r="W23" s="332">
        <v>0</v>
      </c>
      <c r="X23" s="332">
        <v>0</v>
      </c>
      <c r="Y23" s="332">
        <v>0</v>
      </c>
      <c r="Z23" s="332">
        <v>0</v>
      </c>
      <c r="AA23" s="332">
        <v>0</v>
      </c>
      <c r="AB23" s="430">
        <v>672284.9</v>
      </c>
      <c r="AC23" s="332" t="s">
        <v>95</v>
      </c>
      <c r="AD23" s="332">
        <v>0</v>
      </c>
      <c r="AE23" s="332">
        <f t="shared" ref="AE23" si="2">V23</f>
        <v>360000</v>
      </c>
      <c r="AF23" s="332">
        <v>0</v>
      </c>
      <c r="AG23" s="332">
        <v>0</v>
      </c>
      <c r="AH23" s="332" t="s">
        <v>529</v>
      </c>
      <c r="AI23" s="332" t="s">
        <v>256</v>
      </c>
      <c r="AJ23" s="432"/>
    </row>
    <row r="24" spans="1:36" ht="54" customHeight="1" thickBot="1" x14ac:dyDescent="0.4">
      <c r="A24" s="151"/>
      <c r="B24" s="397"/>
      <c r="C24" s="400"/>
      <c r="D24" s="400"/>
      <c r="E24" s="400"/>
      <c r="F24" s="327"/>
      <c r="G24" s="327"/>
      <c r="H24" s="327"/>
      <c r="I24" s="327"/>
      <c r="J24" s="139" t="s">
        <v>504</v>
      </c>
      <c r="K24" s="139" t="s">
        <v>505</v>
      </c>
      <c r="L24" s="122" t="s">
        <v>239</v>
      </c>
      <c r="M24" s="140" t="s">
        <v>540</v>
      </c>
      <c r="N24" s="327"/>
      <c r="O24" s="423"/>
      <c r="P24" s="327"/>
      <c r="Q24" s="327"/>
      <c r="R24" s="327"/>
      <c r="S24" s="327"/>
      <c r="T24" s="333"/>
      <c r="U24" s="333"/>
      <c r="V24" s="333"/>
      <c r="W24" s="333"/>
      <c r="X24" s="333"/>
      <c r="Y24" s="333"/>
      <c r="Z24" s="333"/>
      <c r="AA24" s="333"/>
      <c r="AB24" s="431"/>
      <c r="AC24" s="333"/>
      <c r="AD24" s="333"/>
      <c r="AE24" s="333"/>
      <c r="AF24" s="333"/>
      <c r="AG24" s="333"/>
      <c r="AH24" s="333"/>
      <c r="AI24" s="333"/>
      <c r="AJ24" s="433"/>
    </row>
    <row r="25" spans="1:36" ht="42" customHeight="1" x14ac:dyDescent="0.35">
      <c r="A25" s="151"/>
      <c r="B25" s="395" t="s">
        <v>541</v>
      </c>
      <c r="C25" s="398" t="s">
        <v>496</v>
      </c>
      <c r="D25" s="398" t="s">
        <v>497</v>
      </c>
      <c r="E25" s="398" t="s">
        <v>498</v>
      </c>
      <c r="F25" s="326" t="s">
        <v>542</v>
      </c>
      <c r="G25" s="326" t="s">
        <v>500</v>
      </c>
      <c r="H25" s="326" t="s">
        <v>84</v>
      </c>
      <c r="I25" s="326" t="s">
        <v>84</v>
      </c>
      <c r="J25" s="135" t="s">
        <v>501</v>
      </c>
      <c r="K25" s="135" t="s">
        <v>502</v>
      </c>
      <c r="L25" s="121" t="s">
        <v>428</v>
      </c>
      <c r="M25" s="136" t="s">
        <v>543</v>
      </c>
      <c r="N25" s="326" t="s">
        <v>331</v>
      </c>
      <c r="O25" s="401" t="s">
        <v>544</v>
      </c>
      <c r="P25" s="326" t="s">
        <v>332</v>
      </c>
      <c r="Q25" s="326" t="s">
        <v>91</v>
      </c>
      <c r="R25" s="326" t="s">
        <v>92</v>
      </c>
      <c r="S25" s="326" t="s">
        <v>166</v>
      </c>
      <c r="T25" s="332">
        <f>U25</f>
        <v>2750314.93</v>
      </c>
      <c r="U25" s="332">
        <f>V25</f>
        <v>2750314.93</v>
      </c>
      <c r="V25" s="332">
        <v>2750314.93</v>
      </c>
      <c r="W25" s="332">
        <v>0</v>
      </c>
      <c r="X25" s="332">
        <v>0</v>
      </c>
      <c r="Y25" s="332">
        <v>0</v>
      </c>
      <c r="Z25" s="332">
        <v>0</v>
      </c>
      <c r="AA25" s="332">
        <v>0</v>
      </c>
      <c r="AB25" s="430">
        <v>485349.7</v>
      </c>
      <c r="AC25" s="332" t="s">
        <v>95</v>
      </c>
      <c r="AD25" s="332">
        <v>0</v>
      </c>
      <c r="AE25" s="332">
        <f t="shared" ref="AE25" si="3">V25</f>
        <v>2750314.93</v>
      </c>
      <c r="AF25" s="332">
        <v>0</v>
      </c>
      <c r="AG25" s="332">
        <v>0</v>
      </c>
      <c r="AH25" s="332" t="s">
        <v>441</v>
      </c>
      <c r="AI25" s="332" t="s">
        <v>529</v>
      </c>
      <c r="AJ25" s="432"/>
    </row>
    <row r="26" spans="1:36" ht="54" customHeight="1" thickBot="1" x14ac:dyDescent="0.4">
      <c r="A26" s="151"/>
      <c r="B26" s="397"/>
      <c r="C26" s="400"/>
      <c r="D26" s="400"/>
      <c r="E26" s="400"/>
      <c r="F26" s="327"/>
      <c r="G26" s="327"/>
      <c r="H26" s="327"/>
      <c r="I26" s="327"/>
      <c r="J26" s="139" t="s">
        <v>504</v>
      </c>
      <c r="K26" s="139" t="s">
        <v>505</v>
      </c>
      <c r="L26" s="122" t="s">
        <v>239</v>
      </c>
      <c r="M26" s="140" t="s">
        <v>543</v>
      </c>
      <c r="N26" s="327"/>
      <c r="O26" s="423"/>
      <c r="P26" s="327"/>
      <c r="Q26" s="327"/>
      <c r="R26" s="327"/>
      <c r="S26" s="327"/>
      <c r="T26" s="333"/>
      <c r="U26" s="333"/>
      <c r="V26" s="333"/>
      <c r="W26" s="333"/>
      <c r="X26" s="333"/>
      <c r="Y26" s="333"/>
      <c r="Z26" s="333"/>
      <c r="AA26" s="333"/>
      <c r="AB26" s="431"/>
      <c r="AC26" s="333"/>
      <c r="AD26" s="333"/>
      <c r="AE26" s="333"/>
      <c r="AF26" s="333"/>
      <c r="AG26" s="333"/>
      <c r="AH26" s="333"/>
      <c r="AI26" s="333"/>
      <c r="AJ26" s="433"/>
    </row>
    <row r="27" spans="1:36" ht="40.5" customHeight="1" x14ac:dyDescent="0.35">
      <c r="A27" s="151"/>
      <c r="B27" s="395" t="s">
        <v>545</v>
      </c>
      <c r="C27" s="398" t="s">
        <v>496</v>
      </c>
      <c r="D27" s="398" t="s">
        <v>497</v>
      </c>
      <c r="E27" s="398" t="s">
        <v>498</v>
      </c>
      <c r="F27" s="326" t="s">
        <v>546</v>
      </c>
      <c r="G27" s="326" t="s">
        <v>500</v>
      </c>
      <c r="H27" s="326" t="s">
        <v>84</v>
      </c>
      <c r="I27" s="326" t="s">
        <v>84</v>
      </c>
      <c r="J27" s="135" t="s">
        <v>501</v>
      </c>
      <c r="K27" s="135" t="s">
        <v>502</v>
      </c>
      <c r="L27" s="121" t="s">
        <v>428</v>
      </c>
      <c r="M27" s="136" t="s">
        <v>547</v>
      </c>
      <c r="N27" s="326" t="s">
        <v>331</v>
      </c>
      <c r="O27" s="401" t="s">
        <v>548</v>
      </c>
      <c r="P27" s="326" t="s">
        <v>332</v>
      </c>
      <c r="Q27" s="326" t="s">
        <v>91</v>
      </c>
      <c r="R27" s="326" t="s">
        <v>92</v>
      </c>
      <c r="S27" s="326" t="s">
        <v>166</v>
      </c>
      <c r="T27" s="332">
        <f>+U27+U29</f>
        <v>2400000</v>
      </c>
      <c r="U27" s="407">
        <f>V27</f>
        <v>2290300</v>
      </c>
      <c r="V27" s="407">
        <v>2290300</v>
      </c>
      <c r="W27" s="407">
        <v>0</v>
      </c>
      <c r="X27" s="407">
        <v>0</v>
      </c>
      <c r="Y27" s="407">
        <v>0</v>
      </c>
      <c r="Z27" s="407">
        <v>0</v>
      </c>
      <c r="AA27" s="407">
        <v>0</v>
      </c>
      <c r="AB27" s="409">
        <v>404170.59</v>
      </c>
      <c r="AC27" s="407" t="s">
        <v>95</v>
      </c>
      <c r="AD27" s="407">
        <v>0</v>
      </c>
      <c r="AE27" s="407">
        <f>V27</f>
        <v>2290300</v>
      </c>
      <c r="AF27" s="332">
        <v>0</v>
      </c>
      <c r="AG27" s="332">
        <v>0</v>
      </c>
      <c r="AH27" s="417" t="s">
        <v>549</v>
      </c>
      <c r="AI27" s="417" t="s">
        <v>550</v>
      </c>
      <c r="AJ27" s="417"/>
    </row>
    <row r="28" spans="1:36" ht="36" customHeight="1" x14ac:dyDescent="0.35">
      <c r="A28" s="151"/>
      <c r="B28" s="396"/>
      <c r="C28" s="399"/>
      <c r="D28" s="399"/>
      <c r="E28" s="399"/>
      <c r="F28" s="342"/>
      <c r="G28" s="342"/>
      <c r="H28" s="342"/>
      <c r="I28" s="342"/>
      <c r="J28" s="137" t="s">
        <v>504</v>
      </c>
      <c r="K28" s="137" t="s">
        <v>505</v>
      </c>
      <c r="L28" s="123" t="s">
        <v>239</v>
      </c>
      <c r="M28" s="138" t="s">
        <v>551</v>
      </c>
      <c r="N28" s="342"/>
      <c r="O28" s="402"/>
      <c r="P28" s="342"/>
      <c r="Q28" s="342"/>
      <c r="R28" s="342"/>
      <c r="S28" s="342"/>
      <c r="T28" s="343"/>
      <c r="U28" s="408"/>
      <c r="V28" s="408"/>
      <c r="W28" s="408"/>
      <c r="X28" s="408"/>
      <c r="Y28" s="408"/>
      <c r="Z28" s="408"/>
      <c r="AA28" s="408"/>
      <c r="AB28" s="410"/>
      <c r="AC28" s="408"/>
      <c r="AD28" s="408"/>
      <c r="AE28" s="408"/>
      <c r="AF28" s="343"/>
      <c r="AG28" s="343"/>
      <c r="AH28" s="418"/>
      <c r="AI28" s="418"/>
      <c r="AJ28" s="418"/>
    </row>
    <row r="29" spans="1:36" ht="34.25" customHeight="1" x14ac:dyDescent="0.35">
      <c r="A29" s="151"/>
      <c r="B29" s="396"/>
      <c r="C29" s="399"/>
      <c r="D29" s="399"/>
      <c r="E29" s="399"/>
      <c r="F29" s="342" t="s">
        <v>552</v>
      </c>
      <c r="G29" s="420" t="s">
        <v>327</v>
      </c>
      <c r="H29" s="342" t="s">
        <v>84</v>
      </c>
      <c r="I29" s="342" t="s">
        <v>84</v>
      </c>
      <c r="J29" s="137" t="s">
        <v>507</v>
      </c>
      <c r="K29" s="137" t="s">
        <v>508</v>
      </c>
      <c r="L29" s="123" t="s">
        <v>509</v>
      </c>
      <c r="M29" s="141" t="s">
        <v>553</v>
      </c>
      <c r="N29" s="342" t="s">
        <v>331</v>
      </c>
      <c r="O29" s="402" t="s">
        <v>548</v>
      </c>
      <c r="P29" s="342" t="s">
        <v>332</v>
      </c>
      <c r="Q29" s="342" t="s">
        <v>91</v>
      </c>
      <c r="R29" s="342" t="s">
        <v>92</v>
      </c>
      <c r="S29" s="342" t="s">
        <v>166</v>
      </c>
      <c r="T29" s="343"/>
      <c r="U29" s="411">
        <f>V29</f>
        <v>109700</v>
      </c>
      <c r="V29" s="411">
        <v>109700</v>
      </c>
      <c r="W29" s="414">
        <v>0</v>
      </c>
      <c r="X29" s="414">
        <v>0</v>
      </c>
      <c r="Y29" s="414">
        <v>0</v>
      </c>
      <c r="Z29" s="414">
        <v>0</v>
      </c>
      <c r="AA29" s="414">
        <v>0</v>
      </c>
      <c r="AB29" s="414">
        <v>19358.830000000002</v>
      </c>
      <c r="AC29" s="414" t="s">
        <v>333</v>
      </c>
      <c r="AD29" s="414">
        <v>0</v>
      </c>
      <c r="AE29" s="414">
        <f>V29</f>
        <v>109700</v>
      </c>
      <c r="AF29" s="403">
        <v>0</v>
      </c>
      <c r="AG29" s="404">
        <v>0</v>
      </c>
      <c r="AH29" s="418"/>
      <c r="AI29" s="418"/>
      <c r="AJ29" s="418"/>
    </row>
    <row r="30" spans="1:36" ht="41" customHeight="1" x14ac:dyDescent="0.35">
      <c r="A30" s="151"/>
      <c r="B30" s="396"/>
      <c r="C30" s="399"/>
      <c r="D30" s="399"/>
      <c r="E30" s="399"/>
      <c r="F30" s="342"/>
      <c r="G30" s="421"/>
      <c r="H30" s="342"/>
      <c r="I30" s="342"/>
      <c r="J30" s="137" t="s">
        <v>511</v>
      </c>
      <c r="K30" s="137" t="s">
        <v>512</v>
      </c>
      <c r="L30" s="123" t="s">
        <v>146</v>
      </c>
      <c r="M30" s="138" t="s">
        <v>513</v>
      </c>
      <c r="N30" s="342"/>
      <c r="O30" s="402"/>
      <c r="P30" s="342"/>
      <c r="Q30" s="342"/>
      <c r="R30" s="342"/>
      <c r="S30" s="342"/>
      <c r="T30" s="343"/>
      <c r="U30" s="412"/>
      <c r="V30" s="412"/>
      <c r="W30" s="415"/>
      <c r="X30" s="415"/>
      <c r="Y30" s="415"/>
      <c r="Z30" s="415"/>
      <c r="AA30" s="415"/>
      <c r="AB30" s="415"/>
      <c r="AC30" s="415"/>
      <c r="AD30" s="415"/>
      <c r="AE30" s="415"/>
      <c r="AF30" s="368"/>
      <c r="AG30" s="405"/>
      <c r="AH30" s="418"/>
      <c r="AI30" s="418"/>
      <c r="AJ30" s="418"/>
    </row>
    <row r="31" spans="1:36" ht="41" customHeight="1" x14ac:dyDescent="0.35">
      <c r="A31" s="151"/>
      <c r="B31" s="396"/>
      <c r="C31" s="399"/>
      <c r="D31" s="399"/>
      <c r="E31" s="399"/>
      <c r="F31" s="342"/>
      <c r="G31" s="421"/>
      <c r="H31" s="342"/>
      <c r="I31" s="342"/>
      <c r="J31" s="137" t="s">
        <v>710</v>
      </c>
      <c r="K31" s="137" t="s">
        <v>711</v>
      </c>
      <c r="L31" s="123" t="s">
        <v>146</v>
      </c>
      <c r="M31" s="138" t="s">
        <v>712</v>
      </c>
      <c r="N31" s="342"/>
      <c r="O31" s="402"/>
      <c r="P31" s="342"/>
      <c r="Q31" s="342"/>
      <c r="R31" s="342"/>
      <c r="S31" s="342"/>
      <c r="T31" s="343"/>
      <c r="U31" s="412"/>
      <c r="V31" s="412"/>
      <c r="W31" s="415"/>
      <c r="X31" s="415"/>
      <c r="Y31" s="415"/>
      <c r="Z31" s="415"/>
      <c r="AA31" s="415"/>
      <c r="AB31" s="415"/>
      <c r="AC31" s="415"/>
      <c r="AD31" s="415"/>
      <c r="AE31" s="415"/>
      <c r="AF31" s="368"/>
      <c r="AG31" s="405"/>
      <c r="AH31" s="418"/>
      <c r="AI31" s="418"/>
      <c r="AJ31" s="418"/>
    </row>
    <row r="32" spans="1:36" ht="51" customHeight="1" x14ac:dyDescent="0.35">
      <c r="B32" s="396"/>
      <c r="C32" s="399"/>
      <c r="D32" s="399"/>
      <c r="E32" s="399"/>
      <c r="F32" s="342"/>
      <c r="G32" s="421"/>
      <c r="H32" s="342"/>
      <c r="I32" s="342"/>
      <c r="J32" s="137" t="s">
        <v>713</v>
      </c>
      <c r="K32" s="137" t="s">
        <v>515</v>
      </c>
      <c r="L32" s="123" t="s">
        <v>329</v>
      </c>
      <c r="M32" s="138" t="s">
        <v>357</v>
      </c>
      <c r="N32" s="342"/>
      <c r="O32" s="402"/>
      <c r="P32" s="342"/>
      <c r="Q32" s="342"/>
      <c r="R32" s="342"/>
      <c r="S32" s="342"/>
      <c r="T32" s="343"/>
      <c r="U32" s="412"/>
      <c r="V32" s="412"/>
      <c r="W32" s="415"/>
      <c r="X32" s="415"/>
      <c r="Y32" s="415"/>
      <c r="Z32" s="415"/>
      <c r="AA32" s="415"/>
      <c r="AB32" s="415"/>
      <c r="AC32" s="415"/>
      <c r="AD32" s="415"/>
      <c r="AE32" s="415"/>
      <c r="AF32" s="368"/>
      <c r="AG32" s="405"/>
      <c r="AH32" s="418"/>
      <c r="AI32" s="418"/>
      <c r="AJ32" s="418"/>
    </row>
    <row r="33" spans="1:36" ht="77" customHeight="1" thickBot="1" x14ac:dyDescent="0.4">
      <c r="B33" s="397"/>
      <c r="C33" s="400"/>
      <c r="D33" s="400"/>
      <c r="E33" s="400"/>
      <c r="F33" s="327"/>
      <c r="G33" s="422"/>
      <c r="H33" s="327"/>
      <c r="I33" s="327"/>
      <c r="J33" s="139" t="s">
        <v>516</v>
      </c>
      <c r="K33" s="139" t="s">
        <v>517</v>
      </c>
      <c r="L33" s="122" t="s">
        <v>329</v>
      </c>
      <c r="M33" s="140" t="s">
        <v>357</v>
      </c>
      <c r="N33" s="327"/>
      <c r="O33" s="423"/>
      <c r="P33" s="327"/>
      <c r="Q33" s="327"/>
      <c r="R33" s="327"/>
      <c r="S33" s="327"/>
      <c r="T33" s="333"/>
      <c r="U33" s="413"/>
      <c r="V33" s="413"/>
      <c r="W33" s="416"/>
      <c r="X33" s="416"/>
      <c r="Y33" s="416"/>
      <c r="Z33" s="416"/>
      <c r="AA33" s="416"/>
      <c r="AB33" s="416"/>
      <c r="AC33" s="416"/>
      <c r="AD33" s="416"/>
      <c r="AE33" s="416"/>
      <c r="AF33" s="369"/>
      <c r="AG33" s="406"/>
      <c r="AH33" s="419"/>
      <c r="AI33" s="419"/>
      <c r="AJ33" s="419"/>
    </row>
    <row r="34" spans="1:36" ht="42" customHeight="1" x14ac:dyDescent="0.35">
      <c r="A34" s="151"/>
      <c r="B34" s="395" t="s">
        <v>554</v>
      </c>
      <c r="C34" s="398" t="s">
        <v>526</v>
      </c>
      <c r="D34" s="398" t="s">
        <v>497</v>
      </c>
      <c r="E34" s="398" t="s">
        <v>498</v>
      </c>
      <c r="F34" s="326" t="s">
        <v>555</v>
      </c>
      <c r="G34" s="326" t="s">
        <v>500</v>
      </c>
      <c r="H34" s="326" t="s">
        <v>84</v>
      </c>
      <c r="I34" s="326" t="s">
        <v>84</v>
      </c>
      <c r="J34" s="135" t="s">
        <v>501</v>
      </c>
      <c r="K34" s="135" t="s">
        <v>502</v>
      </c>
      <c r="L34" s="121" t="s">
        <v>428</v>
      </c>
      <c r="M34" s="136" t="s">
        <v>556</v>
      </c>
      <c r="N34" s="326" t="s">
        <v>331</v>
      </c>
      <c r="O34" s="401" t="s">
        <v>124</v>
      </c>
      <c r="P34" s="326" t="s">
        <v>332</v>
      </c>
      <c r="Q34" s="326" t="s">
        <v>91</v>
      </c>
      <c r="R34" s="326" t="s">
        <v>92</v>
      </c>
      <c r="S34" s="326" t="s">
        <v>166</v>
      </c>
      <c r="T34" s="332">
        <f>U34</f>
        <v>3460000</v>
      </c>
      <c r="U34" s="332">
        <f>V34</f>
        <v>3460000</v>
      </c>
      <c r="V34" s="332">
        <v>3460000</v>
      </c>
      <c r="W34" s="332">
        <v>0</v>
      </c>
      <c r="X34" s="332">
        <v>0</v>
      </c>
      <c r="Y34" s="332">
        <v>0</v>
      </c>
      <c r="Z34" s="332">
        <v>0</v>
      </c>
      <c r="AA34" s="332">
        <v>0</v>
      </c>
      <c r="AB34" s="430">
        <v>610588.25</v>
      </c>
      <c r="AC34" s="332" t="s">
        <v>95</v>
      </c>
      <c r="AD34" s="332">
        <v>0</v>
      </c>
      <c r="AE34" s="332">
        <f t="shared" ref="AE34" si="4">V34</f>
        <v>3460000</v>
      </c>
      <c r="AF34" s="332">
        <v>0</v>
      </c>
      <c r="AG34" s="332">
        <v>0</v>
      </c>
      <c r="AH34" s="332" t="s">
        <v>557</v>
      </c>
      <c r="AI34" s="332" t="s">
        <v>558</v>
      </c>
      <c r="AJ34" s="432"/>
    </row>
    <row r="35" spans="1:36" ht="54" customHeight="1" thickBot="1" x14ac:dyDescent="0.4">
      <c r="A35" s="151"/>
      <c r="B35" s="397"/>
      <c r="C35" s="400"/>
      <c r="D35" s="400"/>
      <c r="E35" s="400"/>
      <c r="F35" s="327"/>
      <c r="G35" s="327"/>
      <c r="H35" s="327"/>
      <c r="I35" s="327"/>
      <c r="J35" s="139" t="s">
        <v>504</v>
      </c>
      <c r="K35" s="139" t="s">
        <v>505</v>
      </c>
      <c r="L35" s="122" t="s">
        <v>239</v>
      </c>
      <c r="M35" s="140" t="s">
        <v>559</v>
      </c>
      <c r="N35" s="327"/>
      <c r="O35" s="423"/>
      <c r="P35" s="327"/>
      <c r="Q35" s="327"/>
      <c r="R35" s="327"/>
      <c r="S35" s="327"/>
      <c r="T35" s="333"/>
      <c r="U35" s="333"/>
      <c r="V35" s="333"/>
      <c r="W35" s="333"/>
      <c r="X35" s="333"/>
      <c r="Y35" s="333"/>
      <c r="Z35" s="333"/>
      <c r="AA35" s="333"/>
      <c r="AB35" s="431"/>
      <c r="AC35" s="333"/>
      <c r="AD35" s="333"/>
      <c r="AE35" s="333"/>
      <c r="AF35" s="333"/>
      <c r="AG35" s="333"/>
      <c r="AH35" s="333"/>
      <c r="AI35" s="333"/>
      <c r="AJ35" s="433"/>
    </row>
    <row r="36" spans="1:36" ht="43.5" customHeight="1" x14ac:dyDescent="0.35">
      <c r="A36" s="151"/>
      <c r="B36" s="434" t="s">
        <v>322</v>
      </c>
      <c r="C36" s="436" t="s">
        <v>368</v>
      </c>
      <c r="D36" s="436" t="s">
        <v>324</v>
      </c>
      <c r="E36" s="436" t="s">
        <v>325</v>
      </c>
      <c r="F36" s="436" t="s">
        <v>326</v>
      </c>
      <c r="G36" s="436" t="s">
        <v>327</v>
      </c>
      <c r="H36" s="436" t="s">
        <v>84</v>
      </c>
      <c r="I36" s="436" t="s">
        <v>84</v>
      </c>
      <c r="J36" s="152" t="s">
        <v>693</v>
      </c>
      <c r="K36" s="152" t="s">
        <v>328</v>
      </c>
      <c r="L36" s="153" t="s">
        <v>329</v>
      </c>
      <c r="M36" s="154" t="s">
        <v>330</v>
      </c>
      <c r="N36" s="436" t="s">
        <v>331</v>
      </c>
      <c r="O36" s="443" t="s">
        <v>130</v>
      </c>
      <c r="P36" s="436" t="s">
        <v>332</v>
      </c>
      <c r="Q36" s="436" t="s">
        <v>91</v>
      </c>
      <c r="R36" s="436" t="s">
        <v>92</v>
      </c>
      <c r="S36" s="436" t="s">
        <v>166</v>
      </c>
      <c r="T36" s="460">
        <f>U36</f>
        <v>40000</v>
      </c>
      <c r="U36" s="455">
        <f>V36</f>
        <v>40000</v>
      </c>
      <c r="V36" s="455">
        <v>40000</v>
      </c>
      <c r="W36" s="449">
        <v>0</v>
      </c>
      <c r="X36" s="449">
        <v>0</v>
      </c>
      <c r="Y36" s="449">
        <v>0</v>
      </c>
      <c r="Z36" s="449">
        <v>0</v>
      </c>
      <c r="AA36" s="449">
        <v>0</v>
      </c>
      <c r="AB36" s="452">
        <v>7059</v>
      </c>
      <c r="AC36" s="449" t="s">
        <v>333</v>
      </c>
      <c r="AD36" s="449">
        <v>0</v>
      </c>
      <c r="AE36" s="449">
        <f>V36</f>
        <v>40000</v>
      </c>
      <c r="AF36" s="449">
        <v>0</v>
      </c>
      <c r="AG36" s="449">
        <v>0</v>
      </c>
      <c r="AH36" s="458" t="s">
        <v>334</v>
      </c>
      <c r="AI36" s="458" t="s">
        <v>213</v>
      </c>
      <c r="AJ36" s="438">
        <v>45404</v>
      </c>
    </row>
    <row r="37" spans="1:36" ht="43.5" x14ac:dyDescent="0.35">
      <c r="A37" s="151"/>
      <c r="B37" s="435"/>
      <c r="C37" s="437"/>
      <c r="D37" s="437"/>
      <c r="E37" s="437"/>
      <c r="F37" s="437"/>
      <c r="G37" s="437"/>
      <c r="H37" s="437"/>
      <c r="I37" s="437"/>
      <c r="J37" s="155" t="s">
        <v>335</v>
      </c>
      <c r="K37" s="155" t="s">
        <v>336</v>
      </c>
      <c r="L37" s="156" t="s">
        <v>236</v>
      </c>
      <c r="M37" s="156" t="s">
        <v>337</v>
      </c>
      <c r="N37" s="437"/>
      <c r="O37" s="444"/>
      <c r="P37" s="437"/>
      <c r="Q37" s="437"/>
      <c r="R37" s="437"/>
      <c r="S37" s="437"/>
      <c r="T37" s="461"/>
      <c r="U37" s="456"/>
      <c r="V37" s="456"/>
      <c r="W37" s="450"/>
      <c r="X37" s="450"/>
      <c r="Y37" s="450"/>
      <c r="Z37" s="450"/>
      <c r="AA37" s="450"/>
      <c r="AB37" s="453"/>
      <c r="AC37" s="450"/>
      <c r="AD37" s="450"/>
      <c r="AE37" s="450"/>
      <c r="AF37" s="450"/>
      <c r="AG37" s="450"/>
      <c r="AH37" s="459"/>
      <c r="AI37" s="459"/>
      <c r="AJ37" s="439"/>
    </row>
    <row r="38" spans="1:36" ht="43.5" x14ac:dyDescent="0.35">
      <c r="A38" s="151"/>
      <c r="B38" s="435"/>
      <c r="C38" s="437"/>
      <c r="D38" s="437"/>
      <c r="E38" s="437"/>
      <c r="F38" s="437"/>
      <c r="G38" s="437"/>
      <c r="H38" s="437"/>
      <c r="I38" s="437"/>
      <c r="J38" s="155" t="s">
        <v>338</v>
      </c>
      <c r="K38" s="155" t="s">
        <v>339</v>
      </c>
      <c r="L38" s="156" t="s">
        <v>329</v>
      </c>
      <c r="M38" s="157" t="s">
        <v>330</v>
      </c>
      <c r="N38" s="437"/>
      <c r="O38" s="444"/>
      <c r="P38" s="437"/>
      <c r="Q38" s="437"/>
      <c r="R38" s="437"/>
      <c r="S38" s="437"/>
      <c r="T38" s="461"/>
      <c r="U38" s="456"/>
      <c r="V38" s="456"/>
      <c r="W38" s="450"/>
      <c r="X38" s="450"/>
      <c r="Y38" s="450"/>
      <c r="Z38" s="450"/>
      <c r="AA38" s="450"/>
      <c r="AB38" s="453"/>
      <c r="AC38" s="450"/>
      <c r="AD38" s="450"/>
      <c r="AE38" s="450"/>
      <c r="AF38" s="450"/>
      <c r="AG38" s="450"/>
      <c r="AH38" s="459"/>
      <c r="AI38" s="459"/>
      <c r="AJ38" s="439"/>
    </row>
    <row r="39" spans="1:36" ht="58.5" thickBot="1" x14ac:dyDescent="0.4">
      <c r="A39" s="151"/>
      <c r="B39" s="435"/>
      <c r="C39" s="437"/>
      <c r="D39" s="437"/>
      <c r="E39" s="437"/>
      <c r="F39" s="437"/>
      <c r="G39" s="437"/>
      <c r="H39" s="437"/>
      <c r="I39" s="437"/>
      <c r="J39" s="158" t="s">
        <v>340</v>
      </c>
      <c r="K39" s="158" t="s">
        <v>341</v>
      </c>
      <c r="L39" s="159" t="s">
        <v>342</v>
      </c>
      <c r="M39" s="159" t="s">
        <v>343</v>
      </c>
      <c r="N39" s="437"/>
      <c r="O39" s="445"/>
      <c r="P39" s="437"/>
      <c r="Q39" s="437"/>
      <c r="R39" s="437"/>
      <c r="S39" s="437"/>
      <c r="T39" s="461"/>
      <c r="U39" s="457"/>
      <c r="V39" s="457"/>
      <c r="W39" s="451"/>
      <c r="X39" s="451"/>
      <c r="Y39" s="451"/>
      <c r="Z39" s="451"/>
      <c r="AA39" s="451"/>
      <c r="AB39" s="454"/>
      <c r="AC39" s="451"/>
      <c r="AD39" s="451"/>
      <c r="AE39" s="451"/>
      <c r="AF39" s="451"/>
      <c r="AG39" s="451"/>
      <c r="AH39" s="459"/>
      <c r="AI39" s="459"/>
      <c r="AJ39" s="439"/>
    </row>
    <row r="40" spans="1:36" ht="46.25" customHeight="1" x14ac:dyDescent="0.35">
      <c r="A40" s="151"/>
      <c r="B40" s="440" t="s">
        <v>348</v>
      </c>
      <c r="C40" s="443" t="s">
        <v>368</v>
      </c>
      <c r="D40" s="443" t="s">
        <v>324</v>
      </c>
      <c r="E40" s="446" t="s">
        <v>325</v>
      </c>
      <c r="F40" s="443" t="s">
        <v>344</v>
      </c>
      <c r="G40" s="443" t="s">
        <v>327</v>
      </c>
      <c r="H40" s="443" t="s">
        <v>84</v>
      </c>
      <c r="I40" s="443" t="s">
        <v>84</v>
      </c>
      <c r="J40" s="152" t="s">
        <v>694</v>
      </c>
      <c r="K40" s="152" t="s">
        <v>328</v>
      </c>
      <c r="L40" s="153" t="s">
        <v>329</v>
      </c>
      <c r="M40" s="154" t="s">
        <v>345</v>
      </c>
      <c r="N40" s="443" t="s">
        <v>331</v>
      </c>
      <c r="O40" s="443" t="s">
        <v>346</v>
      </c>
      <c r="P40" s="443" t="s">
        <v>332</v>
      </c>
      <c r="Q40" s="443" t="s">
        <v>91</v>
      </c>
      <c r="R40" s="443" t="s">
        <v>92</v>
      </c>
      <c r="S40" s="443" t="s">
        <v>166</v>
      </c>
      <c r="T40" s="455">
        <f>+U40+U44</f>
        <v>1374000</v>
      </c>
      <c r="U40" s="455">
        <f t="shared" ref="U40" si="5">V40</f>
        <v>1064000</v>
      </c>
      <c r="V40" s="455">
        <v>1064000</v>
      </c>
      <c r="W40" s="449">
        <v>0</v>
      </c>
      <c r="X40" s="449">
        <v>0</v>
      </c>
      <c r="Y40" s="449">
        <v>0</v>
      </c>
      <c r="Z40" s="449">
        <v>0</v>
      </c>
      <c r="AA40" s="449">
        <v>0</v>
      </c>
      <c r="AB40" s="452">
        <v>187764.71</v>
      </c>
      <c r="AC40" s="449" t="s">
        <v>333</v>
      </c>
      <c r="AD40" s="449">
        <v>0</v>
      </c>
      <c r="AE40" s="449">
        <f t="shared" ref="AE40" si="6">V40</f>
        <v>1064000</v>
      </c>
      <c r="AF40" s="449">
        <v>0</v>
      </c>
      <c r="AG40" s="449">
        <v>0</v>
      </c>
      <c r="AH40" s="465" t="s">
        <v>205</v>
      </c>
      <c r="AI40" s="465" t="s">
        <v>221</v>
      </c>
      <c r="AJ40" s="462">
        <v>45432</v>
      </c>
    </row>
    <row r="41" spans="1:36" ht="43.5" x14ac:dyDescent="0.35">
      <c r="A41" s="151"/>
      <c r="B41" s="441"/>
      <c r="C41" s="444"/>
      <c r="D41" s="444"/>
      <c r="E41" s="447"/>
      <c r="F41" s="444"/>
      <c r="G41" s="444"/>
      <c r="H41" s="444"/>
      <c r="I41" s="444"/>
      <c r="J41" s="155" t="s">
        <v>335</v>
      </c>
      <c r="K41" s="155" t="s">
        <v>336</v>
      </c>
      <c r="L41" s="156" t="s">
        <v>236</v>
      </c>
      <c r="M41" s="156" t="s">
        <v>347</v>
      </c>
      <c r="N41" s="444"/>
      <c r="O41" s="444"/>
      <c r="P41" s="444"/>
      <c r="Q41" s="444"/>
      <c r="R41" s="444"/>
      <c r="S41" s="444"/>
      <c r="T41" s="456"/>
      <c r="U41" s="456"/>
      <c r="V41" s="456"/>
      <c r="W41" s="450"/>
      <c r="X41" s="450"/>
      <c r="Y41" s="450"/>
      <c r="Z41" s="450"/>
      <c r="AA41" s="450"/>
      <c r="AB41" s="453"/>
      <c r="AC41" s="450"/>
      <c r="AD41" s="450"/>
      <c r="AE41" s="450"/>
      <c r="AF41" s="450"/>
      <c r="AG41" s="450"/>
      <c r="AH41" s="466"/>
      <c r="AI41" s="466"/>
      <c r="AJ41" s="463"/>
    </row>
    <row r="42" spans="1:36" ht="43.5" x14ac:dyDescent="0.35">
      <c r="A42" s="151"/>
      <c r="B42" s="441"/>
      <c r="C42" s="444"/>
      <c r="D42" s="444"/>
      <c r="E42" s="447"/>
      <c r="F42" s="444"/>
      <c r="G42" s="444"/>
      <c r="H42" s="444"/>
      <c r="I42" s="444"/>
      <c r="J42" s="155" t="s">
        <v>338</v>
      </c>
      <c r="K42" s="155" t="s">
        <v>339</v>
      </c>
      <c r="L42" s="156" t="s">
        <v>329</v>
      </c>
      <c r="M42" s="157" t="s">
        <v>345</v>
      </c>
      <c r="N42" s="444"/>
      <c r="O42" s="444"/>
      <c r="P42" s="444"/>
      <c r="Q42" s="444"/>
      <c r="R42" s="444"/>
      <c r="S42" s="444"/>
      <c r="T42" s="456"/>
      <c r="U42" s="456"/>
      <c r="V42" s="456"/>
      <c r="W42" s="450"/>
      <c r="X42" s="450"/>
      <c r="Y42" s="450"/>
      <c r="Z42" s="450"/>
      <c r="AA42" s="450"/>
      <c r="AB42" s="453"/>
      <c r="AC42" s="450"/>
      <c r="AD42" s="450"/>
      <c r="AE42" s="450"/>
      <c r="AF42" s="450"/>
      <c r="AG42" s="450"/>
      <c r="AH42" s="466"/>
      <c r="AI42" s="466"/>
      <c r="AJ42" s="463"/>
    </row>
    <row r="43" spans="1:36" ht="58" x14ac:dyDescent="0.35">
      <c r="A43" s="151"/>
      <c r="B43" s="441"/>
      <c r="C43" s="444"/>
      <c r="D43" s="444"/>
      <c r="E43" s="447"/>
      <c r="F43" s="444"/>
      <c r="G43" s="444"/>
      <c r="H43" s="444"/>
      <c r="I43" s="444"/>
      <c r="J43" s="155" t="s">
        <v>340</v>
      </c>
      <c r="K43" s="155" t="s">
        <v>341</v>
      </c>
      <c r="L43" s="156" t="s">
        <v>342</v>
      </c>
      <c r="M43" s="157" t="s">
        <v>343</v>
      </c>
      <c r="N43" s="444"/>
      <c r="O43" s="444"/>
      <c r="P43" s="444"/>
      <c r="Q43" s="444"/>
      <c r="R43" s="444"/>
      <c r="S43" s="444"/>
      <c r="T43" s="456"/>
      <c r="U43" s="456"/>
      <c r="V43" s="456"/>
      <c r="W43" s="450"/>
      <c r="X43" s="450"/>
      <c r="Y43" s="450"/>
      <c r="Z43" s="450"/>
      <c r="AA43" s="450"/>
      <c r="AB43" s="453"/>
      <c r="AC43" s="450"/>
      <c r="AD43" s="450"/>
      <c r="AE43" s="450"/>
      <c r="AF43" s="450"/>
      <c r="AG43" s="450"/>
      <c r="AH43" s="466"/>
      <c r="AI43" s="466"/>
      <c r="AJ43" s="463"/>
    </row>
    <row r="44" spans="1:36" ht="43.5" customHeight="1" x14ac:dyDescent="0.35">
      <c r="A44" s="151"/>
      <c r="B44" s="441"/>
      <c r="C44" s="444"/>
      <c r="D44" s="444"/>
      <c r="E44" s="447"/>
      <c r="F44" s="444" t="s">
        <v>349</v>
      </c>
      <c r="G44" s="444"/>
      <c r="H44" s="444" t="s">
        <v>84</v>
      </c>
      <c r="I44" s="444" t="s">
        <v>84</v>
      </c>
      <c r="J44" s="155" t="s">
        <v>694</v>
      </c>
      <c r="K44" s="155" t="s">
        <v>328</v>
      </c>
      <c r="L44" s="156" t="s">
        <v>329</v>
      </c>
      <c r="M44" s="157" t="s">
        <v>350</v>
      </c>
      <c r="N44" s="444" t="s">
        <v>331</v>
      </c>
      <c r="O44" s="447" t="s">
        <v>351</v>
      </c>
      <c r="P44" s="444" t="s">
        <v>332</v>
      </c>
      <c r="Q44" s="444" t="s">
        <v>91</v>
      </c>
      <c r="R44" s="444" t="s">
        <v>92</v>
      </c>
      <c r="S44" s="444" t="s">
        <v>166</v>
      </c>
      <c r="T44" s="456"/>
      <c r="U44" s="456">
        <f>V44</f>
        <v>310000</v>
      </c>
      <c r="V44" s="456">
        <v>310000</v>
      </c>
      <c r="W44" s="450">
        <v>0</v>
      </c>
      <c r="X44" s="450">
        <v>0</v>
      </c>
      <c r="Y44" s="450">
        <v>0</v>
      </c>
      <c r="Z44" s="450">
        <v>0</v>
      </c>
      <c r="AA44" s="450">
        <v>0</v>
      </c>
      <c r="AB44" s="453">
        <v>54706</v>
      </c>
      <c r="AC44" s="450" t="s">
        <v>333</v>
      </c>
      <c r="AD44" s="450">
        <v>0</v>
      </c>
      <c r="AE44" s="450">
        <f>V44</f>
        <v>310000</v>
      </c>
      <c r="AF44" s="450">
        <v>0</v>
      </c>
      <c r="AG44" s="450">
        <v>0</v>
      </c>
      <c r="AH44" s="466"/>
      <c r="AI44" s="466"/>
      <c r="AJ44" s="463"/>
    </row>
    <row r="45" spans="1:36" ht="43.5" x14ac:dyDescent="0.35">
      <c r="A45" s="151"/>
      <c r="B45" s="441"/>
      <c r="C45" s="444"/>
      <c r="D45" s="444"/>
      <c r="E45" s="447"/>
      <c r="F45" s="444"/>
      <c r="G45" s="444"/>
      <c r="H45" s="444"/>
      <c r="I45" s="444"/>
      <c r="J45" s="155" t="s">
        <v>335</v>
      </c>
      <c r="K45" s="155" t="s">
        <v>336</v>
      </c>
      <c r="L45" s="156" t="s">
        <v>236</v>
      </c>
      <c r="M45" s="156" t="s">
        <v>352</v>
      </c>
      <c r="N45" s="444"/>
      <c r="O45" s="447"/>
      <c r="P45" s="444"/>
      <c r="Q45" s="444"/>
      <c r="R45" s="444"/>
      <c r="S45" s="444"/>
      <c r="T45" s="456"/>
      <c r="U45" s="456"/>
      <c r="V45" s="456"/>
      <c r="W45" s="450"/>
      <c r="X45" s="450"/>
      <c r="Y45" s="450"/>
      <c r="Z45" s="450"/>
      <c r="AA45" s="450"/>
      <c r="AB45" s="453"/>
      <c r="AC45" s="450"/>
      <c r="AD45" s="450"/>
      <c r="AE45" s="450"/>
      <c r="AF45" s="450"/>
      <c r="AG45" s="450"/>
      <c r="AH45" s="466"/>
      <c r="AI45" s="466"/>
      <c r="AJ45" s="463"/>
    </row>
    <row r="46" spans="1:36" ht="43.5" x14ac:dyDescent="0.35">
      <c r="A46" s="151"/>
      <c r="B46" s="441"/>
      <c r="C46" s="444"/>
      <c r="D46" s="444"/>
      <c r="E46" s="447"/>
      <c r="F46" s="444"/>
      <c r="G46" s="444"/>
      <c r="H46" s="444"/>
      <c r="I46" s="444"/>
      <c r="J46" s="155" t="s">
        <v>338</v>
      </c>
      <c r="K46" s="155" t="s">
        <v>339</v>
      </c>
      <c r="L46" s="156" t="s">
        <v>329</v>
      </c>
      <c r="M46" s="157" t="s">
        <v>350</v>
      </c>
      <c r="N46" s="444"/>
      <c r="O46" s="447"/>
      <c r="P46" s="444"/>
      <c r="Q46" s="444"/>
      <c r="R46" s="444"/>
      <c r="S46" s="444"/>
      <c r="T46" s="456"/>
      <c r="U46" s="456"/>
      <c r="V46" s="456"/>
      <c r="W46" s="450"/>
      <c r="X46" s="450"/>
      <c r="Y46" s="450"/>
      <c r="Z46" s="450"/>
      <c r="AA46" s="450"/>
      <c r="AB46" s="453"/>
      <c r="AC46" s="450"/>
      <c r="AD46" s="450"/>
      <c r="AE46" s="450"/>
      <c r="AF46" s="450"/>
      <c r="AG46" s="450"/>
      <c r="AH46" s="466"/>
      <c r="AI46" s="466"/>
      <c r="AJ46" s="463"/>
    </row>
    <row r="47" spans="1:36" ht="58.5" thickBot="1" x14ac:dyDescent="0.4">
      <c r="A47" s="151"/>
      <c r="B47" s="442"/>
      <c r="C47" s="445"/>
      <c r="D47" s="445"/>
      <c r="E47" s="448"/>
      <c r="F47" s="445"/>
      <c r="G47" s="445"/>
      <c r="H47" s="445"/>
      <c r="I47" s="445"/>
      <c r="J47" s="158" t="s">
        <v>340</v>
      </c>
      <c r="K47" s="158" t="s">
        <v>341</v>
      </c>
      <c r="L47" s="159" t="s">
        <v>342</v>
      </c>
      <c r="M47" s="159" t="s">
        <v>343</v>
      </c>
      <c r="N47" s="445"/>
      <c r="O47" s="448"/>
      <c r="P47" s="445"/>
      <c r="Q47" s="445"/>
      <c r="R47" s="445"/>
      <c r="S47" s="445"/>
      <c r="T47" s="457"/>
      <c r="U47" s="457"/>
      <c r="V47" s="457"/>
      <c r="W47" s="451"/>
      <c r="X47" s="451"/>
      <c r="Y47" s="451"/>
      <c r="Z47" s="451"/>
      <c r="AA47" s="451"/>
      <c r="AB47" s="454"/>
      <c r="AC47" s="451"/>
      <c r="AD47" s="451"/>
      <c r="AE47" s="451"/>
      <c r="AF47" s="451"/>
      <c r="AG47" s="451"/>
      <c r="AH47" s="467"/>
      <c r="AI47" s="467"/>
      <c r="AJ47" s="464"/>
    </row>
    <row r="48" spans="1:36" ht="43.5" x14ac:dyDescent="0.35">
      <c r="A48" s="151"/>
      <c r="B48" s="440" t="s">
        <v>364</v>
      </c>
      <c r="C48" s="469" t="s">
        <v>368</v>
      </c>
      <c r="D48" s="469" t="s">
        <v>324</v>
      </c>
      <c r="E48" s="469" t="s">
        <v>325</v>
      </c>
      <c r="F48" s="443" t="s">
        <v>353</v>
      </c>
      <c r="G48" s="443" t="s">
        <v>327</v>
      </c>
      <c r="H48" s="443" t="s">
        <v>84</v>
      </c>
      <c r="I48" s="443" t="s">
        <v>84</v>
      </c>
      <c r="J48" s="152" t="s">
        <v>694</v>
      </c>
      <c r="K48" s="152" t="s">
        <v>328</v>
      </c>
      <c r="L48" s="153" t="s">
        <v>329</v>
      </c>
      <c r="M48" s="154" t="s">
        <v>350</v>
      </c>
      <c r="N48" s="443" t="s">
        <v>331</v>
      </c>
      <c r="O48" s="446" t="s">
        <v>354</v>
      </c>
      <c r="P48" s="443" t="s">
        <v>332</v>
      </c>
      <c r="Q48" s="443" t="s">
        <v>91</v>
      </c>
      <c r="R48" s="443" t="s">
        <v>92</v>
      </c>
      <c r="S48" s="443" t="s">
        <v>166</v>
      </c>
      <c r="T48" s="455">
        <f>+U48+U52+U56</f>
        <v>1464500</v>
      </c>
      <c r="U48" s="455">
        <f t="shared" ref="U48" si="7">V48</f>
        <v>600000</v>
      </c>
      <c r="V48" s="455">
        <v>600000</v>
      </c>
      <c r="W48" s="449">
        <v>0</v>
      </c>
      <c r="X48" s="449">
        <v>0</v>
      </c>
      <c r="Y48" s="449">
        <v>0</v>
      </c>
      <c r="Z48" s="449">
        <v>0</v>
      </c>
      <c r="AA48" s="449">
        <v>0</v>
      </c>
      <c r="AB48" s="452">
        <v>105883</v>
      </c>
      <c r="AC48" s="449" t="s">
        <v>333</v>
      </c>
      <c r="AD48" s="449">
        <v>0</v>
      </c>
      <c r="AE48" s="449">
        <f t="shared" ref="AE48" si="8">V48</f>
        <v>600000</v>
      </c>
      <c r="AF48" s="449">
        <v>0</v>
      </c>
      <c r="AG48" s="449">
        <v>0</v>
      </c>
      <c r="AH48" s="465" t="s">
        <v>221</v>
      </c>
      <c r="AI48" s="465" t="s">
        <v>125</v>
      </c>
      <c r="AJ48" s="474">
        <v>45488</v>
      </c>
    </row>
    <row r="49" spans="1:36" ht="43.5" x14ac:dyDescent="0.35">
      <c r="A49" s="151"/>
      <c r="B49" s="441"/>
      <c r="C49" s="470"/>
      <c r="D49" s="470"/>
      <c r="E49" s="470"/>
      <c r="F49" s="444"/>
      <c r="G49" s="444"/>
      <c r="H49" s="444"/>
      <c r="I49" s="444"/>
      <c r="J49" s="155" t="s">
        <v>335</v>
      </c>
      <c r="K49" s="155" t="s">
        <v>336</v>
      </c>
      <c r="L49" s="156" t="s">
        <v>236</v>
      </c>
      <c r="M49" s="156" t="s">
        <v>355</v>
      </c>
      <c r="N49" s="444"/>
      <c r="O49" s="447"/>
      <c r="P49" s="444"/>
      <c r="Q49" s="444"/>
      <c r="R49" s="444"/>
      <c r="S49" s="444"/>
      <c r="T49" s="456"/>
      <c r="U49" s="456"/>
      <c r="V49" s="456"/>
      <c r="W49" s="450"/>
      <c r="X49" s="450"/>
      <c r="Y49" s="450"/>
      <c r="Z49" s="450"/>
      <c r="AA49" s="450"/>
      <c r="AB49" s="453"/>
      <c r="AC49" s="450"/>
      <c r="AD49" s="450"/>
      <c r="AE49" s="450"/>
      <c r="AF49" s="450"/>
      <c r="AG49" s="450"/>
      <c r="AH49" s="466"/>
      <c r="AI49" s="466"/>
      <c r="AJ49" s="475"/>
    </row>
    <row r="50" spans="1:36" ht="43.5" x14ac:dyDescent="0.35">
      <c r="A50" s="151"/>
      <c r="B50" s="441"/>
      <c r="C50" s="470"/>
      <c r="D50" s="470"/>
      <c r="E50" s="470"/>
      <c r="F50" s="444"/>
      <c r="G50" s="444"/>
      <c r="H50" s="444"/>
      <c r="I50" s="444"/>
      <c r="J50" s="155" t="s">
        <v>338</v>
      </c>
      <c r="K50" s="155" t="s">
        <v>339</v>
      </c>
      <c r="L50" s="156" t="s">
        <v>329</v>
      </c>
      <c r="M50" s="157" t="s">
        <v>350</v>
      </c>
      <c r="N50" s="444"/>
      <c r="O50" s="447"/>
      <c r="P50" s="444"/>
      <c r="Q50" s="444"/>
      <c r="R50" s="444"/>
      <c r="S50" s="444"/>
      <c r="T50" s="456"/>
      <c r="U50" s="456"/>
      <c r="V50" s="456"/>
      <c r="W50" s="450"/>
      <c r="X50" s="450"/>
      <c r="Y50" s="450"/>
      <c r="Z50" s="450"/>
      <c r="AA50" s="450"/>
      <c r="AB50" s="453"/>
      <c r="AC50" s="450"/>
      <c r="AD50" s="450"/>
      <c r="AE50" s="450"/>
      <c r="AF50" s="450"/>
      <c r="AG50" s="450"/>
      <c r="AH50" s="466"/>
      <c r="AI50" s="466"/>
      <c r="AJ50" s="475"/>
    </row>
    <row r="51" spans="1:36" ht="58" x14ac:dyDescent="0.35">
      <c r="A51" s="151"/>
      <c r="B51" s="441"/>
      <c r="C51" s="470"/>
      <c r="D51" s="470"/>
      <c r="E51" s="470"/>
      <c r="F51" s="444"/>
      <c r="G51" s="444"/>
      <c r="H51" s="444"/>
      <c r="I51" s="444"/>
      <c r="J51" s="155" t="s">
        <v>340</v>
      </c>
      <c r="K51" s="155" t="s">
        <v>341</v>
      </c>
      <c r="L51" s="156" t="s">
        <v>342</v>
      </c>
      <c r="M51" s="157" t="s">
        <v>343</v>
      </c>
      <c r="N51" s="444"/>
      <c r="O51" s="447"/>
      <c r="P51" s="444"/>
      <c r="Q51" s="444"/>
      <c r="R51" s="444"/>
      <c r="S51" s="444"/>
      <c r="T51" s="456"/>
      <c r="U51" s="456"/>
      <c r="V51" s="456"/>
      <c r="W51" s="450"/>
      <c r="X51" s="450"/>
      <c r="Y51" s="450"/>
      <c r="Z51" s="450"/>
      <c r="AA51" s="450"/>
      <c r="AB51" s="453"/>
      <c r="AC51" s="450"/>
      <c r="AD51" s="450"/>
      <c r="AE51" s="450"/>
      <c r="AF51" s="450"/>
      <c r="AG51" s="450"/>
      <c r="AH51" s="466"/>
      <c r="AI51" s="466"/>
      <c r="AJ51" s="475"/>
    </row>
    <row r="52" spans="1:36" ht="43.5" x14ac:dyDescent="0.35">
      <c r="A52" s="160"/>
      <c r="B52" s="441"/>
      <c r="C52" s="470"/>
      <c r="D52" s="470"/>
      <c r="E52" s="470"/>
      <c r="F52" s="444" t="s">
        <v>356</v>
      </c>
      <c r="G52" s="444"/>
      <c r="H52" s="444" t="s">
        <v>84</v>
      </c>
      <c r="I52" s="444" t="s">
        <v>84</v>
      </c>
      <c r="J52" s="155" t="s">
        <v>694</v>
      </c>
      <c r="K52" s="155" t="s">
        <v>328</v>
      </c>
      <c r="L52" s="156" t="s">
        <v>329</v>
      </c>
      <c r="M52" s="157" t="s">
        <v>357</v>
      </c>
      <c r="N52" s="444" t="s">
        <v>331</v>
      </c>
      <c r="O52" s="447" t="s">
        <v>358</v>
      </c>
      <c r="P52" s="444" t="s">
        <v>332</v>
      </c>
      <c r="Q52" s="444" t="s">
        <v>91</v>
      </c>
      <c r="R52" s="444" t="s">
        <v>92</v>
      </c>
      <c r="S52" s="444" t="s">
        <v>166</v>
      </c>
      <c r="T52" s="456"/>
      <c r="U52" s="456">
        <f t="shared" ref="U52" si="9">V52</f>
        <v>550000</v>
      </c>
      <c r="V52" s="456">
        <v>550000</v>
      </c>
      <c r="W52" s="450">
        <v>0</v>
      </c>
      <c r="X52" s="450">
        <v>0</v>
      </c>
      <c r="Y52" s="450">
        <v>0</v>
      </c>
      <c r="Z52" s="450">
        <v>0</v>
      </c>
      <c r="AA52" s="450">
        <v>0</v>
      </c>
      <c r="AB52" s="453">
        <v>97059</v>
      </c>
      <c r="AC52" s="450" t="s">
        <v>333</v>
      </c>
      <c r="AD52" s="450">
        <v>0</v>
      </c>
      <c r="AE52" s="450">
        <f t="shared" ref="AE52" si="10">V52</f>
        <v>550000</v>
      </c>
      <c r="AF52" s="450">
        <v>0</v>
      </c>
      <c r="AG52" s="450">
        <v>0</v>
      </c>
      <c r="AH52" s="466"/>
      <c r="AI52" s="466"/>
      <c r="AJ52" s="475"/>
    </row>
    <row r="53" spans="1:36" ht="43.5" x14ac:dyDescent="0.35">
      <c r="A53" s="151"/>
      <c r="B53" s="441"/>
      <c r="C53" s="470"/>
      <c r="D53" s="470"/>
      <c r="E53" s="470"/>
      <c r="F53" s="444"/>
      <c r="G53" s="444"/>
      <c r="H53" s="444"/>
      <c r="I53" s="444"/>
      <c r="J53" s="155" t="s">
        <v>335</v>
      </c>
      <c r="K53" s="155" t="s">
        <v>336</v>
      </c>
      <c r="L53" s="156" t="s">
        <v>236</v>
      </c>
      <c r="M53" s="156" t="s">
        <v>359</v>
      </c>
      <c r="N53" s="444"/>
      <c r="O53" s="447"/>
      <c r="P53" s="444"/>
      <c r="Q53" s="444"/>
      <c r="R53" s="444"/>
      <c r="S53" s="444"/>
      <c r="T53" s="456"/>
      <c r="U53" s="456"/>
      <c r="V53" s="456"/>
      <c r="W53" s="450"/>
      <c r="X53" s="450"/>
      <c r="Y53" s="450"/>
      <c r="Z53" s="450"/>
      <c r="AA53" s="450"/>
      <c r="AB53" s="453"/>
      <c r="AC53" s="450"/>
      <c r="AD53" s="450"/>
      <c r="AE53" s="450"/>
      <c r="AF53" s="450"/>
      <c r="AG53" s="450"/>
      <c r="AH53" s="466"/>
      <c r="AI53" s="466"/>
      <c r="AJ53" s="475"/>
    </row>
    <row r="54" spans="1:36" ht="43.5" x14ac:dyDescent="0.35">
      <c r="A54" s="151"/>
      <c r="B54" s="441"/>
      <c r="C54" s="470"/>
      <c r="D54" s="470"/>
      <c r="E54" s="470"/>
      <c r="F54" s="444"/>
      <c r="G54" s="444"/>
      <c r="H54" s="444"/>
      <c r="I54" s="444"/>
      <c r="J54" s="155" t="s">
        <v>338</v>
      </c>
      <c r="K54" s="155" t="s">
        <v>339</v>
      </c>
      <c r="L54" s="156" t="s">
        <v>329</v>
      </c>
      <c r="M54" s="157" t="s">
        <v>357</v>
      </c>
      <c r="N54" s="444"/>
      <c r="O54" s="447"/>
      <c r="P54" s="444"/>
      <c r="Q54" s="444"/>
      <c r="R54" s="444"/>
      <c r="S54" s="444"/>
      <c r="T54" s="456"/>
      <c r="U54" s="456"/>
      <c r="V54" s="456"/>
      <c r="W54" s="450"/>
      <c r="X54" s="450"/>
      <c r="Y54" s="450"/>
      <c r="Z54" s="450"/>
      <c r="AA54" s="450"/>
      <c r="AB54" s="453"/>
      <c r="AC54" s="450"/>
      <c r="AD54" s="450"/>
      <c r="AE54" s="450"/>
      <c r="AF54" s="450"/>
      <c r="AG54" s="450"/>
      <c r="AH54" s="466"/>
      <c r="AI54" s="466"/>
      <c r="AJ54" s="475"/>
    </row>
    <row r="55" spans="1:36" ht="58" x14ac:dyDescent="0.35">
      <c r="A55" s="151"/>
      <c r="B55" s="441"/>
      <c r="C55" s="470"/>
      <c r="D55" s="470"/>
      <c r="E55" s="470"/>
      <c r="F55" s="444"/>
      <c r="G55" s="444"/>
      <c r="H55" s="444"/>
      <c r="I55" s="444"/>
      <c r="J55" s="155" t="s">
        <v>340</v>
      </c>
      <c r="K55" s="155" t="s">
        <v>341</v>
      </c>
      <c r="L55" s="156" t="s">
        <v>342</v>
      </c>
      <c r="M55" s="156" t="s">
        <v>343</v>
      </c>
      <c r="N55" s="444"/>
      <c r="O55" s="447"/>
      <c r="P55" s="444"/>
      <c r="Q55" s="444"/>
      <c r="R55" s="444"/>
      <c r="S55" s="444"/>
      <c r="T55" s="456"/>
      <c r="U55" s="456"/>
      <c r="V55" s="456"/>
      <c r="W55" s="450"/>
      <c r="X55" s="450"/>
      <c r="Y55" s="450"/>
      <c r="Z55" s="450"/>
      <c r="AA55" s="450"/>
      <c r="AB55" s="453"/>
      <c r="AC55" s="450"/>
      <c r="AD55" s="450"/>
      <c r="AE55" s="450"/>
      <c r="AF55" s="450"/>
      <c r="AG55" s="450"/>
      <c r="AH55" s="466"/>
      <c r="AI55" s="466"/>
      <c r="AJ55" s="475"/>
    </row>
    <row r="56" spans="1:36" ht="43.5" x14ac:dyDescent="0.35">
      <c r="A56" s="151"/>
      <c r="B56" s="441"/>
      <c r="C56" s="470"/>
      <c r="D56" s="470"/>
      <c r="E56" s="470"/>
      <c r="F56" s="444" t="s">
        <v>360</v>
      </c>
      <c r="G56" s="444"/>
      <c r="H56" s="444" t="s">
        <v>84</v>
      </c>
      <c r="I56" s="444" t="s">
        <v>84</v>
      </c>
      <c r="J56" s="155" t="s">
        <v>694</v>
      </c>
      <c r="K56" s="155" t="s">
        <v>328</v>
      </c>
      <c r="L56" s="156" t="s">
        <v>329</v>
      </c>
      <c r="M56" s="157" t="s">
        <v>357</v>
      </c>
      <c r="N56" s="444" t="s">
        <v>331</v>
      </c>
      <c r="O56" s="447" t="s">
        <v>361</v>
      </c>
      <c r="P56" s="444" t="s">
        <v>332</v>
      </c>
      <c r="Q56" s="444" t="s">
        <v>91</v>
      </c>
      <c r="R56" s="444" t="s">
        <v>92</v>
      </c>
      <c r="S56" s="444" t="s">
        <v>166</v>
      </c>
      <c r="T56" s="456"/>
      <c r="U56" s="456">
        <f>V56</f>
        <v>314500</v>
      </c>
      <c r="V56" s="456">
        <v>314500</v>
      </c>
      <c r="W56" s="450">
        <v>0</v>
      </c>
      <c r="X56" s="450">
        <v>0</v>
      </c>
      <c r="Y56" s="450">
        <v>0</v>
      </c>
      <c r="Z56" s="450">
        <v>0</v>
      </c>
      <c r="AA56" s="450">
        <v>0</v>
      </c>
      <c r="AB56" s="453">
        <v>55500</v>
      </c>
      <c r="AC56" s="450" t="s">
        <v>333</v>
      </c>
      <c r="AD56" s="450">
        <v>0</v>
      </c>
      <c r="AE56" s="450">
        <f t="shared" ref="AE56" si="11">V56</f>
        <v>314500</v>
      </c>
      <c r="AF56" s="450">
        <v>0</v>
      </c>
      <c r="AG56" s="450">
        <v>0</v>
      </c>
      <c r="AH56" s="466"/>
      <c r="AI56" s="466"/>
      <c r="AJ56" s="475"/>
    </row>
    <row r="57" spans="1:36" ht="43.5" x14ac:dyDescent="0.35">
      <c r="A57" s="151"/>
      <c r="B57" s="441"/>
      <c r="C57" s="470"/>
      <c r="D57" s="470"/>
      <c r="E57" s="470"/>
      <c r="F57" s="444"/>
      <c r="G57" s="444"/>
      <c r="H57" s="444"/>
      <c r="I57" s="444"/>
      <c r="J57" s="155" t="s">
        <v>335</v>
      </c>
      <c r="K57" s="155" t="s">
        <v>336</v>
      </c>
      <c r="L57" s="156" t="s">
        <v>236</v>
      </c>
      <c r="M57" s="157" t="s">
        <v>362</v>
      </c>
      <c r="N57" s="444"/>
      <c r="O57" s="447"/>
      <c r="P57" s="444"/>
      <c r="Q57" s="444"/>
      <c r="R57" s="444"/>
      <c r="S57" s="444"/>
      <c r="T57" s="456"/>
      <c r="U57" s="456"/>
      <c r="V57" s="456"/>
      <c r="W57" s="450"/>
      <c r="X57" s="450"/>
      <c r="Y57" s="450"/>
      <c r="Z57" s="450"/>
      <c r="AA57" s="450"/>
      <c r="AB57" s="453"/>
      <c r="AC57" s="450"/>
      <c r="AD57" s="450"/>
      <c r="AE57" s="450"/>
      <c r="AF57" s="450"/>
      <c r="AG57" s="450"/>
      <c r="AH57" s="466"/>
      <c r="AI57" s="466"/>
      <c r="AJ57" s="475"/>
    </row>
    <row r="58" spans="1:36" ht="43.5" x14ac:dyDescent="0.35">
      <c r="A58" s="151"/>
      <c r="B58" s="441"/>
      <c r="C58" s="470"/>
      <c r="D58" s="470"/>
      <c r="E58" s="470"/>
      <c r="F58" s="444"/>
      <c r="G58" s="444"/>
      <c r="H58" s="444"/>
      <c r="I58" s="444"/>
      <c r="J58" s="155" t="s">
        <v>338</v>
      </c>
      <c r="K58" s="155" t="s">
        <v>339</v>
      </c>
      <c r="L58" s="156" t="s">
        <v>329</v>
      </c>
      <c r="M58" s="157" t="s">
        <v>363</v>
      </c>
      <c r="N58" s="444"/>
      <c r="O58" s="447"/>
      <c r="P58" s="444"/>
      <c r="Q58" s="444"/>
      <c r="R58" s="444"/>
      <c r="S58" s="444"/>
      <c r="T58" s="456"/>
      <c r="U58" s="456"/>
      <c r="V58" s="456"/>
      <c r="W58" s="450"/>
      <c r="X58" s="450"/>
      <c r="Y58" s="450"/>
      <c r="Z58" s="450"/>
      <c r="AA58" s="450"/>
      <c r="AB58" s="453"/>
      <c r="AC58" s="450"/>
      <c r="AD58" s="450"/>
      <c r="AE58" s="450"/>
      <c r="AF58" s="450"/>
      <c r="AG58" s="450"/>
      <c r="AH58" s="466"/>
      <c r="AI58" s="466"/>
      <c r="AJ58" s="475"/>
    </row>
    <row r="59" spans="1:36" ht="58.5" thickBot="1" x14ac:dyDescent="0.4">
      <c r="A59" s="151"/>
      <c r="B59" s="468"/>
      <c r="C59" s="471"/>
      <c r="D59" s="471"/>
      <c r="E59" s="471"/>
      <c r="F59" s="472"/>
      <c r="G59" s="472"/>
      <c r="H59" s="472"/>
      <c r="I59" s="472"/>
      <c r="J59" s="162" t="s">
        <v>340</v>
      </c>
      <c r="K59" s="162" t="s">
        <v>341</v>
      </c>
      <c r="L59" s="161" t="s">
        <v>342</v>
      </c>
      <c r="M59" s="161" t="s">
        <v>343</v>
      </c>
      <c r="N59" s="472"/>
      <c r="O59" s="478"/>
      <c r="P59" s="472"/>
      <c r="Q59" s="472"/>
      <c r="R59" s="472"/>
      <c r="S59" s="472"/>
      <c r="T59" s="473"/>
      <c r="U59" s="473"/>
      <c r="V59" s="473"/>
      <c r="W59" s="479"/>
      <c r="X59" s="479"/>
      <c r="Y59" s="479"/>
      <c r="Z59" s="479"/>
      <c r="AA59" s="479"/>
      <c r="AB59" s="485"/>
      <c r="AC59" s="479"/>
      <c r="AD59" s="479"/>
      <c r="AE59" s="479"/>
      <c r="AF59" s="479"/>
      <c r="AG59" s="479"/>
      <c r="AH59" s="477"/>
      <c r="AI59" s="477"/>
      <c r="AJ59" s="476"/>
    </row>
    <row r="60" spans="1:36" ht="43.5" x14ac:dyDescent="0.35">
      <c r="A60" s="151"/>
      <c r="B60" s="435" t="s">
        <v>369</v>
      </c>
      <c r="C60" s="481" t="s">
        <v>323</v>
      </c>
      <c r="D60" s="481" t="s">
        <v>324</v>
      </c>
      <c r="E60" s="481" t="s">
        <v>325</v>
      </c>
      <c r="F60" s="437" t="s">
        <v>365</v>
      </c>
      <c r="G60" s="484" t="s">
        <v>327</v>
      </c>
      <c r="H60" s="437" t="s">
        <v>84</v>
      </c>
      <c r="I60" s="437" t="s">
        <v>84</v>
      </c>
      <c r="J60" s="164" t="s">
        <v>694</v>
      </c>
      <c r="K60" s="164" t="s">
        <v>328</v>
      </c>
      <c r="L60" s="163" t="s">
        <v>329</v>
      </c>
      <c r="M60" s="165" t="s">
        <v>350</v>
      </c>
      <c r="N60" s="437" t="s">
        <v>331</v>
      </c>
      <c r="O60" s="488" t="s">
        <v>137</v>
      </c>
      <c r="P60" s="437" t="s">
        <v>332</v>
      </c>
      <c r="Q60" s="437" t="s">
        <v>91</v>
      </c>
      <c r="R60" s="437" t="s">
        <v>92</v>
      </c>
      <c r="S60" s="437" t="s">
        <v>166</v>
      </c>
      <c r="T60" s="486">
        <f>U60</f>
        <v>300000</v>
      </c>
      <c r="U60" s="486">
        <f>V60</f>
        <v>300000</v>
      </c>
      <c r="V60" s="486">
        <v>300000</v>
      </c>
      <c r="W60" s="487">
        <v>0</v>
      </c>
      <c r="X60" s="487">
        <v>0</v>
      </c>
      <c r="Y60" s="487">
        <v>0</v>
      </c>
      <c r="Z60" s="487">
        <v>0</v>
      </c>
      <c r="AA60" s="487">
        <v>0</v>
      </c>
      <c r="AB60" s="492">
        <v>52941.18</v>
      </c>
      <c r="AC60" s="487" t="s">
        <v>333</v>
      </c>
      <c r="AD60" s="487">
        <v>0</v>
      </c>
      <c r="AE60" s="487">
        <f t="shared" ref="AE60" si="12">V60</f>
        <v>300000</v>
      </c>
      <c r="AF60" s="487">
        <v>0</v>
      </c>
      <c r="AG60" s="487">
        <v>0</v>
      </c>
      <c r="AH60" s="459" t="s">
        <v>223</v>
      </c>
      <c r="AI60" s="459" t="s">
        <v>224</v>
      </c>
      <c r="AJ60" s="490"/>
    </row>
    <row r="61" spans="1:36" ht="43.5" x14ac:dyDescent="0.35">
      <c r="A61" s="151"/>
      <c r="B61" s="435"/>
      <c r="C61" s="481"/>
      <c r="D61" s="481"/>
      <c r="E61" s="481"/>
      <c r="F61" s="437"/>
      <c r="G61" s="444"/>
      <c r="H61" s="437"/>
      <c r="I61" s="437"/>
      <c r="J61" s="155" t="s">
        <v>335</v>
      </c>
      <c r="K61" s="155" t="s">
        <v>336</v>
      </c>
      <c r="L61" s="156" t="s">
        <v>236</v>
      </c>
      <c r="M61" s="157" t="s">
        <v>366</v>
      </c>
      <c r="N61" s="437"/>
      <c r="O61" s="447"/>
      <c r="P61" s="437"/>
      <c r="Q61" s="437"/>
      <c r="R61" s="437"/>
      <c r="S61" s="437"/>
      <c r="T61" s="456"/>
      <c r="U61" s="456"/>
      <c r="V61" s="456"/>
      <c r="W61" s="450"/>
      <c r="X61" s="450"/>
      <c r="Y61" s="450"/>
      <c r="Z61" s="450"/>
      <c r="AA61" s="450"/>
      <c r="AB61" s="492"/>
      <c r="AC61" s="450"/>
      <c r="AD61" s="450"/>
      <c r="AE61" s="450"/>
      <c r="AF61" s="450"/>
      <c r="AG61" s="450"/>
      <c r="AH61" s="459"/>
      <c r="AI61" s="459"/>
      <c r="AJ61" s="490"/>
    </row>
    <row r="62" spans="1:36" ht="43.5" x14ac:dyDescent="0.35">
      <c r="A62" s="151"/>
      <c r="B62" s="435"/>
      <c r="C62" s="481"/>
      <c r="D62" s="481"/>
      <c r="E62" s="481"/>
      <c r="F62" s="437"/>
      <c r="G62" s="444"/>
      <c r="H62" s="437"/>
      <c r="I62" s="437"/>
      <c r="J62" s="155" t="s">
        <v>338</v>
      </c>
      <c r="K62" s="155" t="s">
        <v>339</v>
      </c>
      <c r="L62" s="156" t="s">
        <v>329</v>
      </c>
      <c r="M62" s="157" t="s">
        <v>350</v>
      </c>
      <c r="N62" s="437"/>
      <c r="O62" s="447"/>
      <c r="P62" s="437"/>
      <c r="Q62" s="437"/>
      <c r="R62" s="437"/>
      <c r="S62" s="437"/>
      <c r="T62" s="456"/>
      <c r="U62" s="456"/>
      <c r="V62" s="456"/>
      <c r="W62" s="450"/>
      <c r="X62" s="450"/>
      <c r="Y62" s="450"/>
      <c r="Z62" s="450"/>
      <c r="AA62" s="450"/>
      <c r="AB62" s="492"/>
      <c r="AC62" s="450"/>
      <c r="AD62" s="450"/>
      <c r="AE62" s="450"/>
      <c r="AF62" s="450"/>
      <c r="AG62" s="450"/>
      <c r="AH62" s="459"/>
      <c r="AI62" s="459"/>
      <c r="AJ62" s="490"/>
    </row>
    <row r="63" spans="1:36" ht="58.5" thickBot="1" x14ac:dyDescent="0.4">
      <c r="A63" s="151"/>
      <c r="B63" s="480"/>
      <c r="C63" s="482"/>
      <c r="D63" s="482"/>
      <c r="E63" s="482"/>
      <c r="F63" s="483"/>
      <c r="G63" s="472"/>
      <c r="H63" s="483"/>
      <c r="I63" s="483"/>
      <c r="J63" s="162" t="s">
        <v>340</v>
      </c>
      <c r="K63" s="162" t="s">
        <v>341</v>
      </c>
      <c r="L63" s="161" t="s">
        <v>342</v>
      </c>
      <c r="M63" s="161" t="s">
        <v>367</v>
      </c>
      <c r="N63" s="483"/>
      <c r="O63" s="478"/>
      <c r="P63" s="483"/>
      <c r="Q63" s="483"/>
      <c r="R63" s="483"/>
      <c r="S63" s="483"/>
      <c r="T63" s="473"/>
      <c r="U63" s="473"/>
      <c r="V63" s="473"/>
      <c r="W63" s="479"/>
      <c r="X63" s="479"/>
      <c r="Y63" s="479"/>
      <c r="Z63" s="479"/>
      <c r="AA63" s="479"/>
      <c r="AB63" s="493"/>
      <c r="AC63" s="479"/>
      <c r="AD63" s="479"/>
      <c r="AE63" s="479"/>
      <c r="AF63" s="479"/>
      <c r="AG63" s="479"/>
      <c r="AH63" s="489"/>
      <c r="AI63" s="489"/>
      <c r="AJ63" s="491"/>
    </row>
    <row r="65" spans="22:28" x14ac:dyDescent="0.35">
      <c r="V65" s="167"/>
      <c r="W65" s="167"/>
      <c r="X65" s="167"/>
      <c r="Y65" s="167"/>
      <c r="Z65" s="167"/>
      <c r="AA65" s="167"/>
      <c r="AB65" s="167"/>
    </row>
  </sheetData>
  <mergeCells count="533">
    <mergeCell ref="AF60:AF63"/>
    <mergeCell ref="AG60:AG63"/>
    <mergeCell ref="AH60:AH63"/>
    <mergeCell ref="AI60:AI63"/>
    <mergeCell ref="AJ60:AJ63"/>
    <mergeCell ref="Z60:Z63"/>
    <mergeCell ref="AA60:AA63"/>
    <mergeCell ref="AB60:AB63"/>
    <mergeCell ref="AC60:AC63"/>
    <mergeCell ref="AD60:AD63"/>
    <mergeCell ref="AE60:AE63"/>
    <mergeCell ref="T60:T63"/>
    <mergeCell ref="U60:U63"/>
    <mergeCell ref="V60:V63"/>
    <mergeCell ref="W60:W63"/>
    <mergeCell ref="X60:X63"/>
    <mergeCell ref="Y60:Y63"/>
    <mergeCell ref="N60:N63"/>
    <mergeCell ref="O60:O63"/>
    <mergeCell ref="P60:P63"/>
    <mergeCell ref="Q60:Q63"/>
    <mergeCell ref="R60:R63"/>
    <mergeCell ref="S60:S63"/>
    <mergeCell ref="AF56:AF59"/>
    <mergeCell ref="AG56:AG59"/>
    <mergeCell ref="B60:B63"/>
    <mergeCell ref="C60:C63"/>
    <mergeCell ref="D60:D63"/>
    <mergeCell ref="E60:E63"/>
    <mergeCell ref="F60:F63"/>
    <mergeCell ref="G60:G63"/>
    <mergeCell ref="H60:H63"/>
    <mergeCell ref="I60:I63"/>
    <mergeCell ref="Z56:Z59"/>
    <mergeCell ref="AA56:AA59"/>
    <mergeCell ref="AB56:AB59"/>
    <mergeCell ref="AC56:AC59"/>
    <mergeCell ref="AD56:AD59"/>
    <mergeCell ref="AE56:AE59"/>
    <mergeCell ref="S56:S59"/>
    <mergeCell ref="U56:U59"/>
    <mergeCell ref="V56:V59"/>
    <mergeCell ref="W56:W59"/>
    <mergeCell ref="X56:X59"/>
    <mergeCell ref="Y56:Y59"/>
    <mergeCell ref="H56:H59"/>
    <mergeCell ref="I56:I59"/>
    <mergeCell ref="AJ48:AJ59"/>
    <mergeCell ref="F52:F55"/>
    <mergeCell ref="H52:H55"/>
    <mergeCell ref="I52:I55"/>
    <mergeCell ref="N52:N55"/>
    <mergeCell ref="O52:O55"/>
    <mergeCell ref="P52:P55"/>
    <mergeCell ref="Q52:Q55"/>
    <mergeCell ref="R52:R55"/>
    <mergeCell ref="S52:S55"/>
    <mergeCell ref="AD48:AD51"/>
    <mergeCell ref="AE48:AE51"/>
    <mergeCell ref="AF48:AF51"/>
    <mergeCell ref="AG48:AG51"/>
    <mergeCell ref="AH48:AH59"/>
    <mergeCell ref="AI48:AI59"/>
    <mergeCell ref="AD52:AD55"/>
    <mergeCell ref="AE52:AE55"/>
    <mergeCell ref="AF52:AF55"/>
    <mergeCell ref="AG52:AG55"/>
    <mergeCell ref="X48:X51"/>
    <mergeCell ref="Y48:Y51"/>
    <mergeCell ref="Z48:Z51"/>
    <mergeCell ref="N56:N59"/>
    <mergeCell ref="AA48:AA51"/>
    <mergeCell ref="AB48:AB51"/>
    <mergeCell ref="AC48:AC51"/>
    <mergeCell ref="R48:R51"/>
    <mergeCell ref="S48:S51"/>
    <mergeCell ref="T48:T59"/>
    <mergeCell ref="U48:U51"/>
    <mergeCell ref="V48:V51"/>
    <mergeCell ref="W48:W51"/>
    <mergeCell ref="U52:U55"/>
    <mergeCell ref="V52:V55"/>
    <mergeCell ref="W52:W55"/>
    <mergeCell ref="R56:R59"/>
    <mergeCell ref="AC52:AC55"/>
    <mergeCell ref="X52:X55"/>
    <mergeCell ref="Y52:Y55"/>
    <mergeCell ref="Z52:Z55"/>
    <mergeCell ref="AA52:AA55"/>
    <mergeCell ref="AB52:AB55"/>
    <mergeCell ref="H48:H51"/>
    <mergeCell ref="I48:I51"/>
    <mergeCell ref="N48:N51"/>
    <mergeCell ref="O48:O51"/>
    <mergeCell ref="P48:P51"/>
    <mergeCell ref="Q48:Q51"/>
    <mergeCell ref="B48:B59"/>
    <mergeCell ref="C48:C59"/>
    <mergeCell ref="D48:D59"/>
    <mergeCell ref="E48:E59"/>
    <mergeCell ref="F48:F51"/>
    <mergeCell ref="G48:G59"/>
    <mergeCell ref="F56:F59"/>
    <mergeCell ref="O56:O59"/>
    <mergeCell ref="P56:P59"/>
    <mergeCell ref="Q56:Q59"/>
    <mergeCell ref="AJ40:AJ47"/>
    <mergeCell ref="F44:F47"/>
    <mergeCell ref="H44:H47"/>
    <mergeCell ref="I44:I47"/>
    <mergeCell ref="N44:N47"/>
    <mergeCell ref="O44:O47"/>
    <mergeCell ref="P44:P47"/>
    <mergeCell ref="Q44:Q47"/>
    <mergeCell ref="R44:R47"/>
    <mergeCell ref="S44:S47"/>
    <mergeCell ref="AD40:AD43"/>
    <mergeCell ref="AE40:AE43"/>
    <mergeCell ref="AF40:AF43"/>
    <mergeCell ref="AG40:AG43"/>
    <mergeCell ref="AH40:AH47"/>
    <mergeCell ref="AI40:AI47"/>
    <mergeCell ref="AD44:AD47"/>
    <mergeCell ref="AE44:AE47"/>
    <mergeCell ref="AF44:AF47"/>
    <mergeCell ref="AG44:AG47"/>
    <mergeCell ref="X40:X43"/>
    <mergeCell ref="Y40:Y43"/>
    <mergeCell ref="Z40:Z43"/>
    <mergeCell ref="AA40:AA43"/>
    <mergeCell ref="AB40:AB43"/>
    <mergeCell ref="AC40:AC43"/>
    <mergeCell ref="R40:R43"/>
    <mergeCell ref="S40:S43"/>
    <mergeCell ref="T40:T47"/>
    <mergeCell ref="U40:U43"/>
    <mergeCell ref="V40:V43"/>
    <mergeCell ref="W40:W43"/>
    <mergeCell ref="U44:U47"/>
    <mergeCell ref="V44:V47"/>
    <mergeCell ref="W44:W47"/>
    <mergeCell ref="X44:X47"/>
    <mergeCell ref="Y44:Y47"/>
    <mergeCell ref="Z44:Z47"/>
    <mergeCell ref="AA44:AA47"/>
    <mergeCell ref="AB44:AB47"/>
    <mergeCell ref="AC44:AC47"/>
    <mergeCell ref="H40:H43"/>
    <mergeCell ref="I40:I43"/>
    <mergeCell ref="N40:N43"/>
    <mergeCell ref="O40:O43"/>
    <mergeCell ref="P40:P43"/>
    <mergeCell ref="Q40:Q43"/>
    <mergeCell ref="AG36:AG39"/>
    <mergeCell ref="AH36:AH39"/>
    <mergeCell ref="AI36:AI39"/>
    <mergeCell ref="T36:T39"/>
    <mergeCell ref="AJ36:AJ39"/>
    <mergeCell ref="B40:B47"/>
    <mergeCell ref="C40:C47"/>
    <mergeCell ref="D40:D47"/>
    <mergeCell ref="E40:E47"/>
    <mergeCell ref="F40:F43"/>
    <mergeCell ref="G40:G47"/>
    <mergeCell ref="AA36:AA39"/>
    <mergeCell ref="AB36:AB39"/>
    <mergeCell ref="AC36:AC39"/>
    <mergeCell ref="AD36:AD39"/>
    <mergeCell ref="AE36:AE39"/>
    <mergeCell ref="AF36:AF39"/>
    <mergeCell ref="U36:U39"/>
    <mergeCell ref="V36:V39"/>
    <mergeCell ref="W36:W39"/>
    <mergeCell ref="X36:X39"/>
    <mergeCell ref="Y36:Y39"/>
    <mergeCell ref="Z36:Z39"/>
    <mergeCell ref="O36:O39"/>
    <mergeCell ref="P36:P39"/>
    <mergeCell ref="Q36:Q39"/>
    <mergeCell ref="R36:R39"/>
    <mergeCell ref="S36:S39"/>
    <mergeCell ref="AJ34:AJ35"/>
    <mergeCell ref="B36:B39"/>
    <mergeCell ref="C36:C39"/>
    <mergeCell ref="D36:D39"/>
    <mergeCell ref="E36:E39"/>
    <mergeCell ref="F36:F39"/>
    <mergeCell ref="G36:G39"/>
    <mergeCell ref="H36:H39"/>
    <mergeCell ref="I36:I39"/>
    <mergeCell ref="N36:N39"/>
    <mergeCell ref="AD34:AD35"/>
    <mergeCell ref="AE34:AE35"/>
    <mergeCell ref="AF34:AF35"/>
    <mergeCell ref="AG34:AG35"/>
    <mergeCell ref="AH34:AH35"/>
    <mergeCell ref="AI34:AI35"/>
    <mergeCell ref="X34:X35"/>
    <mergeCell ref="Y34:Y35"/>
    <mergeCell ref="Z34:Z35"/>
    <mergeCell ref="AA34:AA35"/>
    <mergeCell ref="AB34:AB35"/>
    <mergeCell ref="AC34:AC35"/>
    <mergeCell ref="R34:R35"/>
    <mergeCell ref="S34:S35"/>
    <mergeCell ref="Z29:Z33"/>
    <mergeCell ref="T34:T35"/>
    <mergeCell ref="U34:U35"/>
    <mergeCell ref="V34:V35"/>
    <mergeCell ref="W34:W35"/>
    <mergeCell ref="H34:H35"/>
    <mergeCell ref="I34:I35"/>
    <mergeCell ref="N34:N35"/>
    <mergeCell ref="O34:O35"/>
    <mergeCell ref="P34:P35"/>
    <mergeCell ref="Q34:Q35"/>
    <mergeCell ref="X27:X28"/>
    <mergeCell ref="B34:B35"/>
    <mergeCell ref="C34:C35"/>
    <mergeCell ref="D34:D35"/>
    <mergeCell ref="E34:E35"/>
    <mergeCell ref="F34:F35"/>
    <mergeCell ref="G34:G35"/>
    <mergeCell ref="X29:X33"/>
    <mergeCell ref="Y29:Y33"/>
    <mergeCell ref="W29:W33"/>
    <mergeCell ref="AA29:AA33"/>
    <mergeCell ref="AB29:AB33"/>
    <mergeCell ref="AC29:AC33"/>
    <mergeCell ref="AJ27:AJ33"/>
    <mergeCell ref="F29:F33"/>
    <mergeCell ref="G29:G33"/>
    <mergeCell ref="H29:H33"/>
    <mergeCell ref="I29:I33"/>
    <mergeCell ref="N29:N33"/>
    <mergeCell ref="O29:O33"/>
    <mergeCell ref="P29:P33"/>
    <mergeCell ref="Q29:Q33"/>
    <mergeCell ref="R29:R33"/>
    <mergeCell ref="AD27:AD28"/>
    <mergeCell ref="AE27:AE28"/>
    <mergeCell ref="AF27:AF28"/>
    <mergeCell ref="AG27:AG28"/>
    <mergeCell ref="AH27:AH33"/>
    <mergeCell ref="AI27:AI33"/>
    <mergeCell ref="AD29:AD33"/>
    <mergeCell ref="AE29:AE33"/>
    <mergeCell ref="AF29:AF33"/>
    <mergeCell ref="AG29:AG33"/>
    <mergeCell ref="H27:H28"/>
    <mergeCell ref="I27:I28"/>
    <mergeCell ref="N27:N28"/>
    <mergeCell ref="O27:O28"/>
    <mergeCell ref="P27:P28"/>
    <mergeCell ref="Q27:Q28"/>
    <mergeCell ref="AG25:AG26"/>
    <mergeCell ref="AH25:AH26"/>
    <mergeCell ref="AI25:AI26"/>
    <mergeCell ref="T25:T26"/>
    <mergeCell ref="Y27:Y28"/>
    <mergeCell ref="Z27:Z28"/>
    <mergeCell ref="AA27:AA28"/>
    <mergeCell ref="AB27:AB28"/>
    <mergeCell ref="AC27:AC28"/>
    <mergeCell ref="R27:R28"/>
    <mergeCell ref="S27:S28"/>
    <mergeCell ref="T27:T33"/>
    <mergeCell ref="U27:U28"/>
    <mergeCell ref="V27:V28"/>
    <mergeCell ref="W27:W28"/>
    <mergeCell ref="S29:S33"/>
    <mergeCell ref="U29:U33"/>
    <mergeCell ref="V29:V33"/>
    <mergeCell ref="AJ25:AJ26"/>
    <mergeCell ref="B27:B33"/>
    <mergeCell ref="C27:C33"/>
    <mergeCell ref="D27:D33"/>
    <mergeCell ref="E27:E33"/>
    <mergeCell ref="F27:F28"/>
    <mergeCell ref="G27:G28"/>
    <mergeCell ref="AA25:AA26"/>
    <mergeCell ref="AB25:AB26"/>
    <mergeCell ref="AC25:AC26"/>
    <mergeCell ref="AD25:AD26"/>
    <mergeCell ref="AE25:AE26"/>
    <mergeCell ref="AF25:AF26"/>
    <mergeCell ref="U25:U26"/>
    <mergeCell ref="V25:V26"/>
    <mergeCell ref="W25:W26"/>
    <mergeCell ref="X25:X26"/>
    <mergeCell ref="Y25:Y26"/>
    <mergeCell ref="Z25:Z26"/>
    <mergeCell ref="O25:O26"/>
    <mergeCell ref="P25:P26"/>
    <mergeCell ref="Q25:Q26"/>
    <mergeCell ref="R25:R26"/>
    <mergeCell ref="S25:S26"/>
    <mergeCell ref="AJ23:AJ24"/>
    <mergeCell ref="B25:B26"/>
    <mergeCell ref="C25:C26"/>
    <mergeCell ref="D25:D26"/>
    <mergeCell ref="E25:E26"/>
    <mergeCell ref="F25:F26"/>
    <mergeCell ref="G25:G26"/>
    <mergeCell ref="H25:H26"/>
    <mergeCell ref="I25:I26"/>
    <mergeCell ref="N25:N26"/>
    <mergeCell ref="AD23:AD24"/>
    <mergeCell ref="AE23:AE24"/>
    <mergeCell ref="AF23:AF24"/>
    <mergeCell ref="AG23:AG24"/>
    <mergeCell ref="AH23:AH24"/>
    <mergeCell ref="AI23:AI24"/>
    <mergeCell ref="X23:X24"/>
    <mergeCell ref="Y23:Y24"/>
    <mergeCell ref="Z23:Z24"/>
    <mergeCell ref="AA23:AA24"/>
    <mergeCell ref="AB23:AB24"/>
    <mergeCell ref="AC23:AC24"/>
    <mergeCell ref="R23:R24"/>
    <mergeCell ref="S23:S24"/>
    <mergeCell ref="T23:T24"/>
    <mergeCell ref="U23:U24"/>
    <mergeCell ref="V23:V24"/>
    <mergeCell ref="W23:W24"/>
    <mergeCell ref="H23:H24"/>
    <mergeCell ref="I23:I24"/>
    <mergeCell ref="N23:N24"/>
    <mergeCell ref="O23:O24"/>
    <mergeCell ref="P23:P24"/>
    <mergeCell ref="Q23:Q24"/>
    <mergeCell ref="AG21:AG22"/>
    <mergeCell ref="AH21:AH22"/>
    <mergeCell ref="AI21:AI22"/>
    <mergeCell ref="AJ21:AJ22"/>
    <mergeCell ref="B23:B24"/>
    <mergeCell ref="C23:C24"/>
    <mergeCell ref="D23:D24"/>
    <mergeCell ref="E23:E24"/>
    <mergeCell ref="F23:F24"/>
    <mergeCell ref="G23:G24"/>
    <mergeCell ref="AA21:AA22"/>
    <mergeCell ref="AB21:AB22"/>
    <mergeCell ref="AC21:AC22"/>
    <mergeCell ref="AD21:AD22"/>
    <mergeCell ref="AE21:AE22"/>
    <mergeCell ref="AF21:AF22"/>
    <mergeCell ref="U21:U22"/>
    <mergeCell ref="V21:V22"/>
    <mergeCell ref="W21:W22"/>
    <mergeCell ref="X21:X22"/>
    <mergeCell ref="Y21:Y22"/>
    <mergeCell ref="Z21:Z22"/>
    <mergeCell ref="O21:O22"/>
    <mergeCell ref="P21:P22"/>
    <mergeCell ref="Q21:Q22"/>
    <mergeCell ref="R21:R22"/>
    <mergeCell ref="S21:S22"/>
    <mergeCell ref="T21:T22"/>
    <mergeCell ref="AJ19:AJ20"/>
    <mergeCell ref="B21:B22"/>
    <mergeCell ref="C21:C22"/>
    <mergeCell ref="D21:D22"/>
    <mergeCell ref="E21:E22"/>
    <mergeCell ref="F21:F22"/>
    <mergeCell ref="G21:G22"/>
    <mergeCell ref="H21:H22"/>
    <mergeCell ref="I21:I22"/>
    <mergeCell ref="N21:N22"/>
    <mergeCell ref="AD19:AD20"/>
    <mergeCell ref="AE19:AE20"/>
    <mergeCell ref="AF19:AF20"/>
    <mergeCell ref="AG19:AG20"/>
    <mergeCell ref="AH19:AH20"/>
    <mergeCell ref="AI19:AI20"/>
    <mergeCell ref="X19:X20"/>
    <mergeCell ref="Y19:Y20"/>
    <mergeCell ref="Z19:Z20"/>
    <mergeCell ref="AA19:AA20"/>
    <mergeCell ref="AB19:AB20"/>
    <mergeCell ref="AC19:AC20"/>
    <mergeCell ref="R19:R20"/>
    <mergeCell ref="S19:S20"/>
    <mergeCell ref="T19:T20"/>
    <mergeCell ref="U19:U20"/>
    <mergeCell ref="V19:V20"/>
    <mergeCell ref="W19:W20"/>
    <mergeCell ref="H19:H20"/>
    <mergeCell ref="I19:I20"/>
    <mergeCell ref="N19:N20"/>
    <mergeCell ref="O19:O20"/>
    <mergeCell ref="P19:P20"/>
    <mergeCell ref="Q19:Q20"/>
    <mergeCell ref="B19:B20"/>
    <mergeCell ref="C19:C20"/>
    <mergeCell ref="D19:D20"/>
    <mergeCell ref="E19:E20"/>
    <mergeCell ref="F19:F20"/>
    <mergeCell ref="G19:G20"/>
    <mergeCell ref="X14:X18"/>
    <mergeCell ref="Y14:Y18"/>
    <mergeCell ref="Z14:Z18"/>
    <mergeCell ref="AJ12:AJ18"/>
    <mergeCell ref="F14:F18"/>
    <mergeCell ref="G14:G18"/>
    <mergeCell ref="H14:H18"/>
    <mergeCell ref="I14:I18"/>
    <mergeCell ref="N14:N18"/>
    <mergeCell ref="O14:O18"/>
    <mergeCell ref="P14:P18"/>
    <mergeCell ref="Q14:Q18"/>
    <mergeCell ref="R14:R18"/>
    <mergeCell ref="AD12:AD13"/>
    <mergeCell ref="AE12:AE13"/>
    <mergeCell ref="AF12:AF13"/>
    <mergeCell ref="AG12:AG13"/>
    <mergeCell ref="AH12:AH18"/>
    <mergeCell ref="AI12:AI18"/>
    <mergeCell ref="AD14:AD18"/>
    <mergeCell ref="AE14:AE18"/>
    <mergeCell ref="AF14:AF18"/>
    <mergeCell ref="AG14:AG18"/>
    <mergeCell ref="X12:X13"/>
    <mergeCell ref="Y12:Y13"/>
    <mergeCell ref="Z12:Z13"/>
    <mergeCell ref="AA12:AA13"/>
    <mergeCell ref="AB12:AB13"/>
    <mergeCell ref="AC12:AC13"/>
    <mergeCell ref="R12:R13"/>
    <mergeCell ref="S12:S13"/>
    <mergeCell ref="T12:T18"/>
    <mergeCell ref="U12:U13"/>
    <mergeCell ref="V12:V13"/>
    <mergeCell ref="W12:W13"/>
    <mergeCell ref="S14:S18"/>
    <mergeCell ref="U14:U18"/>
    <mergeCell ref="V14:V18"/>
    <mergeCell ref="W14:W18"/>
    <mergeCell ref="AA14:AA18"/>
    <mergeCell ref="AB14:AB18"/>
    <mergeCell ref="AC14:AC18"/>
    <mergeCell ref="H12:H13"/>
    <mergeCell ref="I12:I13"/>
    <mergeCell ref="N12:N13"/>
    <mergeCell ref="O12:O13"/>
    <mergeCell ref="P12:P13"/>
    <mergeCell ref="Q12:Q13"/>
    <mergeCell ref="B12:B18"/>
    <mergeCell ref="C12:C18"/>
    <mergeCell ref="D12:D18"/>
    <mergeCell ref="E12:E18"/>
    <mergeCell ref="F12:F13"/>
    <mergeCell ref="G12:G13"/>
    <mergeCell ref="Z8:Z11"/>
    <mergeCell ref="AA8:AA11"/>
    <mergeCell ref="AB8:AB11"/>
    <mergeCell ref="AC8:AC11"/>
    <mergeCell ref="AJ6:AJ11"/>
    <mergeCell ref="F8:F11"/>
    <mergeCell ref="G8:G11"/>
    <mergeCell ref="H8:H11"/>
    <mergeCell ref="I8:I11"/>
    <mergeCell ref="N8:N11"/>
    <mergeCell ref="O8:O11"/>
    <mergeCell ref="P8:P11"/>
    <mergeCell ref="Q8:Q11"/>
    <mergeCell ref="R8:R11"/>
    <mergeCell ref="AD6:AD7"/>
    <mergeCell ref="AE6:AE7"/>
    <mergeCell ref="AF6:AF7"/>
    <mergeCell ref="AG6:AG7"/>
    <mergeCell ref="AH6:AH11"/>
    <mergeCell ref="AI6:AI11"/>
    <mergeCell ref="AD8:AD11"/>
    <mergeCell ref="AE8:AE11"/>
    <mergeCell ref="Q6:Q7"/>
    <mergeCell ref="AG3:AG4"/>
    <mergeCell ref="AH3:AH4"/>
    <mergeCell ref="AI3:AI4"/>
    <mergeCell ref="AF8:AF11"/>
    <mergeCell ref="AG8:AG11"/>
    <mergeCell ref="X6:X7"/>
    <mergeCell ref="Y6:Y7"/>
    <mergeCell ref="Z6:Z7"/>
    <mergeCell ref="AA6:AA7"/>
    <mergeCell ref="AB6:AB7"/>
    <mergeCell ref="AC6:AC7"/>
    <mergeCell ref="R6:R7"/>
    <mergeCell ref="S6:S7"/>
    <mergeCell ref="T6:T11"/>
    <mergeCell ref="U6:U7"/>
    <mergeCell ref="V6:V7"/>
    <mergeCell ref="W6:W7"/>
    <mergeCell ref="S8:S11"/>
    <mergeCell ref="U8:U11"/>
    <mergeCell ref="V8:V11"/>
    <mergeCell ref="W8:W11"/>
    <mergeCell ref="X8:X11"/>
    <mergeCell ref="Y8:Y11"/>
    <mergeCell ref="AJ3:AJ4"/>
    <mergeCell ref="B6:B11"/>
    <mergeCell ref="C6:C11"/>
    <mergeCell ref="D6:D11"/>
    <mergeCell ref="E6:E11"/>
    <mergeCell ref="F6:F7"/>
    <mergeCell ref="G6:G7"/>
    <mergeCell ref="T3:T4"/>
    <mergeCell ref="U3:U4"/>
    <mergeCell ref="V3:AA3"/>
    <mergeCell ref="AB3:AB4"/>
    <mergeCell ref="AC3:AC4"/>
    <mergeCell ref="AD3:AF3"/>
    <mergeCell ref="N3:N4"/>
    <mergeCell ref="O3:O4"/>
    <mergeCell ref="P3:P4"/>
    <mergeCell ref="Q3:Q4"/>
    <mergeCell ref="R3:R4"/>
    <mergeCell ref="S3:S4"/>
    <mergeCell ref="H6:H7"/>
    <mergeCell ref="I6:I7"/>
    <mergeCell ref="N6:N7"/>
    <mergeCell ref="O6:O7"/>
    <mergeCell ref="P6:P7"/>
    <mergeCell ref="B1:AI1"/>
    <mergeCell ref="B3:B4"/>
    <mergeCell ref="C3:C4"/>
    <mergeCell ref="D3:D4"/>
    <mergeCell ref="E3:E4"/>
    <mergeCell ref="F3:F4"/>
    <mergeCell ref="G3:G4"/>
    <mergeCell ref="H3:H4"/>
    <mergeCell ref="I3:I4"/>
    <mergeCell ref="J3:M3"/>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J14"/>
  <sheetViews>
    <sheetView workbookViewId="0"/>
  </sheetViews>
  <sheetFormatPr defaultRowHeight="14.5" x14ac:dyDescent="0.35"/>
  <cols>
    <col min="1" max="1" width="5" customWidth="1"/>
    <col min="2" max="2" width="21" customWidth="1"/>
    <col min="3" max="3" width="17.54296875" customWidth="1"/>
    <col min="4" max="5" width="13.54296875" customWidth="1"/>
    <col min="6" max="6" width="18.453125" customWidth="1"/>
    <col min="7" max="7" width="50.453125" customWidth="1"/>
    <col min="8" max="8" width="14.54296875" customWidth="1"/>
    <col min="9" max="9" width="13.54296875" customWidth="1"/>
    <col min="10" max="10" width="12.54296875" customWidth="1"/>
    <col min="11" max="14" width="10.54296875" customWidth="1"/>
    <col min="15" max="16" width="15.54296875" customWidth="1"/>
    <col min="17" max="17" width="18.54296875" customWidth="1"/>
    <col min="18" max="18" width="15.54296875" customWidth="1"/>
    <col min="19" max="21" width="14" customWidth="1"/>
    <col min="22" max="22" width="10" customWidth="1"/>
    <col min="23" max="23" width="11.453125" customWidth="1"/>
    <col min="24" max="24" width="10" customWidth="1"/>
    <col min="25" max="25" width="11.54296875" customWidth="1"/>
    <col min="26" max="27" width="12.453125" customWidth="1"/>
    <col min="28" max="29" width="11.453125" customWidth="1"/>
    <col min="30" max="30" width="12.453125" customWidth="1"/>
    <col min="31" max="33" width="11.453125" customWidth="1"/>
    <col min="34" max="34" width="24.453125" customWidth="1"/>
    <col min="35" max="35" width="19.453125" customWidth="1"/>
    <col min="36" max="36" width="10.453125" customWidth="1"/>
  </cols>
  <sheetData>
    <row r="1" spans="1:36" x14ac:dyDescent="0.35">
      <c r="A1" s="1"/>
      <c r="B1" s="236" t="s">
        <v>40</v>
      </c>
      <c r="C1" s="236"/>
      <c r="D1" s="236"/>
      <c r="E1" s="236"/>
      <c r="F1" s="236"/>
      <c r="G1" s="236"/>
      <c r="H1" s="236"/>
      <c r="I1" s="236"/>
      <c r="J1" s="236"/>
      <c r="K1" s="236"/>
      <c r="L1" s="236"/>
      <c r="M1" s="236"/>
      <c r="N1" s="236"/>
      <c r="O1" s="236"/>
      <c r="P1" s="236"/>
      <c r="Q1" s="236"/>
      <c r="R1" s="236"/>
      <c r="S1" s="236"/>
      <c r="T1" s="236"/>
      <c r="U1" s="236"/>
      <c r="V1" s="236"/>
      <c r="W1" s="236"/>
      <c r="X1" s="236"/>
      <c r="Y1" s="236"/>
      <c r="Z1" s="236"/>
      <c r="AA1" s="236"/>
      <c r="AB1" s="236"/>
      <c r="AC1" s="236"/>
      <c r="AD1" s="236"/>
      <c r="AE1" s="236"/>
      <c r="AF1" s="236"/>
      <c r="AG1" s="236"/>
      <c r="AH1" s="236"/>
      <c r="AI1" s="236"/>
      <c r="AJ1" s="1"/>
    </row>
    <row r="2" spans="1:36" x14ac:dyDescent="0.3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x14ac:dyDescent="0.35">
      <c r="A3" s="1"/>
      <c r="B3" s="301" t="s">
        <v>0</v>
      </c>
      <c r="C3" s="301" t="s">
        <v>1</v>
      </c>
      <c r="D3" s="301" t="s">
        <v>28</v>
      </c>
      <c r="E3" s="301" t="s">
        <v>29</v>
      </c>
      <c r="F3" s="301" t="s">
        <v>30</v>
      </c>
      <c r="G3" s="301" t="s">
        <v>3</v>
      </c>
      <c r="H3" s="301" t="s">
        <v>4</v>
      </c>
      <c r="I3" s="301" t="s">
        <v>5</v>
      </c>
      <c r="J3" s="302" t="s">
        <v>6</v>
      </c>
      <c r="K3" s="302"/>
      <c r="L3" s="302"/>
      <c r="M3" s="302"/>
      <c r="N3" s="299" t="s">
        <v>47</v>
      </c>
      <c r="O3" s="301" t="s">
        <v>31</v>
      </c>
      <c r="P3" s="308" t="s">
        <v>42</v>
      </c>
      <c r="Q3" s="308" t="s">
        <v>32</v>
      </c>
      <c r="R3" s="308" t="s">
        <v>37</v>
      </c>
      <c r="S3" s="308" t="s">
        <v>33</v>
      </c>
      <c r="T3" s="301" t="s">
        <v>55</v>
      </c>
      <c r="U3" s="301" t="s">
        <v>57</v>
      </c>
      <c r="V3" s="302" t="s">
        <v>59</v>
      </c>
      <c r="W3" s="302"/>
      <c r="X3" s="302"/>
      <c r="Y3" s="302"/>
      <c r="Z3" s="302"/>
      <c r="AA3" s="302"/>
      <c r="AB3" s="301" t="s">
        <v>69</v>
      </c>
      <c r="AC3" s="303" t="s">
        <v>75</v>
      </c>
      <c r="AD3" s="305" t="s">
        <v>77</v>
      </c>
      <c r="AE3" s="306"/>
      <c r="AF3" s="307"/>
      <c r="AG3" s="299" t="s">
        <v>27</v>
      </c>
      <c r="AH3" s="299" t="s">
        <v>36</v>
      </c>
      <c r="AI3" s="301" t="s">
        <v>34</v>
      </c>
      <c r="AJ3" s="299" t="s">
        <v>35</v>
      </c>
    </row>
    <row r="4" spans="1:36" ht="130" x14ac:dyDescent="0.35">
      <c r="A4" s="1"/>
      <c r="B4" s="301"/>
      <c r="C4" s="301"/>
      <c r="D4" s="301"/>
      <c r="E4" s="301"/>
      <c r="F4" s="301"/>
      <c r="G4" s="301"/>
      <c r="H4" s="301"/>
      <c r="I4" s="301"/>
      <c r="J4" s="3" t="s">
        <v>7</v>
      </c>
      <c r="K4" s="3" t="s">
        <v>8</v>
      </c>
      <c r="L4" s="3" t="s">
        <v>9</v>
      </c>
      <c r="M4" s="11" t="s">
        <v>10</v>
      </c>
      <c r="N4" s="300"/>
      <c r="O4" s="301"/>
      <c r="P4" s="308"/>
      <c r="Q4" s="308"/>
      <c r="R4" s="308"/>
      <c r="S4" s="308"/>
      <c r="T4" s="301"/>
      <c r="U4" s="301"/>
      <c r="V4" s="3" t="s">
        <v>61</v>
      </c>
      <c r="W4" s="3" t="s">
        <v>62</v>
      </c>
      <c r="X4" s="3" t="s">
        <v>15</v>
      </c>
      <c r="Y4" s="3" t="s">
        <v>63</v>
      </c>
      <c r="Z4" s="3" t="s">
        <v>60</v>
      </c>
      <c r="AA4" s="3" t="s">
        <v>25</v>
      </c>
      <c r="AB4" s="301"/>
      <c r="AC4" s="304"/>
      <c r="AD4" s="3" t="s">
        <v>16</v>
      </c>
      <c r="AE4" s="3" t="s">
        <v>17</v>
      </c>
      <c r="AF4" s="3" t="s">
        <v>26</v>
      </c>
      <c r="AG4" s="300"/>
      <c r="AH4" s="300"/>
      <c r="AI4" s="301"/>
      <c r="AJ4" s="300"/>
    </row>
    <row r="5" spans="1:36" x14ac:dyDescent="0.3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row>
    <row r="6" spans="1:36" ht="333.5" x14ac:dyDescent="0.35">
      <c r="A6" s="1"/>
      <c r="B6" s="4" t="s">
        <v>49</v>
      </c>
      <c r="C6" s="4" t="s">
        <v>18</v>
      </c>
      <c r="D6" s="4" t="s">
        <v>50</v>
      </c>
      <c r="E6" s="4" t="s">
        <v>51</v>
      </c>
      <c r="F6" s="4" t="s">
        <v>2</v>
      </c>
      <c r="G6" s="4" t="s">
        <v>52</v>
      </c>
      <c r="H6" s="4" t="s">
        <v>19</v>
      </c>
      <c r="I6" s="4" t="s">
        <v>53</v>
      </c>
      <c r="J6" s="4" t="s">
        <v>12</v>
      </c>
      <c r="K6" s="4" t="s">
        <v>11</v>
      </c>
      <c r="L6" s="4" t="s">
        <v>13</v>
      </c>
      <c r="M6" s="4" t="s">
        <v>14</v>
      </c>
      <c r="N6" s="4" t="s">
        <v>48</v>
      </c>
      <c r="O6" s="4" t="s">
        <v>54</v>
      </c>
      <c r="P6" s="10" t="s">
        <v>43</v>
      </c>
      <c r="Q6" s="10" t="s">
        <v>44</v>
      </c>
      <c r="R6" s="10" t="s">
        <v>45</v>
      </c>
      <c r="S6" s="10" t="s">
        <v>46</v>
      </c>
      <c r="T6" s="4" t="s">
        <v>56</v>
      </c>
      <c r="U6" s="4" t="s">
        <v>58</v>
      </c>
      <c r="V6" s="4" t="s">
        <v>64</v>
      </c>
      <c r="W6" s="4" t="s">
        <v>65</v>
      </c>
      <c r="X6" s="4" t="s">
        <v>66</v>
      </c>
      <c r="Y6" s="4" t="s">
        <v>20</v>
      </c>
      <c r="Z6" s="4" t="s">
        <v>67</v>
      </c>
      <c r="AA6" s="13" t="s">
        <v>68</v>
      </c>
      <c r="AB6" s="4" t="s">
        <v>70</v>
      </c>
      <c r="AC6" s="10" t="s">
        <v>41</v>
      </c>
      <c r="AD6" s="10" t="s">
        <v>71</v>
      </c>
      <c r="AE6" s="10" t="s">
        <v>72</v>
      </c>
      <c r="AF6" s="10" t="s">
        <v>76</v>
      </c>
      <c r="AG6" s="10" t="s">
        <v>38</v>
      </c>
      <c r="AH6" s="4" t="s">
        <v>21</v>
      </c>
      <c r="AI6" s="4" t="s">
        <v>22</v>
      </c>
      <c r="AJ6" s="10" t="s">
        <v>39</v>
      </c>
    </row>
    <row r="7" spans="1:36" x14ac:dyDescent="0.35">
      <c r="A7" s="1"/>
      <c r="B7" s="4"/>
      <c r="C7" s="4"/>
      <c r="D7" s="4"/>
      <c r="E7" s="4"/>
      <c r="F7" s="4"/>
      <c r="G7" s="4"/>
      <c r="H7" s="4"/>
      <c r="I7" s="4"/>
      <c r="J7" s="4"/>
      <c r="K7" s="4"/>
      <c r="L7" s="4"/>
      <c r="M7" s="4"/>
      <c r="N7" s="4"/>
      <c r="O7" s="4"/>
      <c r="P7" s="5"/>
      <c r="Q7" s="5"/>
      <c r="R7" s="5"/>
      <c r="S7" s="5"/>
      <c r="T7" s="4"/>
      <c r="U7" s="4"/>
      <c r="V7" s="4"/>
      <c r="W7" s="6"/>
      <c r="X7" s="6"/>
      <c r="Y7" s="6"/>
      <c r="Z7" s="4"/>
      <c r="AA7" s="7"/>
      <c r="AB7" s="4"/>
      <c r="AC7" s="5"/>
      <c r="AD7" s="10"/>
      <c r="AE7" s="10"/>
      <c r="AF7" s="5"/>
      <c r="AG7" s="5"/>
      <c r="AH7" s="4"/>
      <c r="AI7" s="4"/>
      <c r="AJ7" s="5"/>
    </row>
    <row r="8" spans="1:36" x14ac:dyDescent="0.35">
      <c r="A8" s="1"/>
      <c r="B8" s="8" t="s">
        <v>23</v>
      </c>
      <c r="C8" s="9"/>
      <c r="D8" s="9"/>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row>
    <row r="9" spans="1:36" x14ac:dyDescent="0.35">
      <c r="A9" s="9"/>
      <c r="B9" s="14" t="s">
        <v>73</v>
      </c>
      <c r="C9" s="14"/>
      <c r="D9" s="14"/>
      <c r="E9" s="14"/>
      <c r="F9" s="14"/>
      <c r="G9" s="14"/>
      <c r="H9" s="14"/>
      <c r="I9" s="14"/>
      <c r="J9" s="9"/>
      <c r="K9" s="9"/>
      <c r="L9" s="9"/>
      <c r="M9" s="9"/>
      <c r="N9" s="9"/>
      <c r="O9" s="9"/>
      <c r="P9" s="9"/>
      <c r="Q9" s="9"/>
      <c r="R9" s="9"/>
      <c r="S9" s="9"/>
      <c r="T9" s="9"/>
      <c r="U9" s="9"/>
      <c r="V9" s="9"/>
      <c r="W9" s="9"/>
      <c r="X9" s="9"/>
      <c r="Y9" s="9"/>
      <c r="Z9" s="9"/>
      <c r="AA9" s="9"/>
      <c r="AB9" s="9"/>
      <c r="AC9" s="9"/>
      <c r="AD9" s="9"/>
      <c r="AE9" s="9"/>
      <c r="AF9" s="9"/>
      <c r="AG9" s="9"/>
      <c r="AH9" s="9"/>
      <c r="AI9" s="9"/>
      <c r="AJ9" s="9"/>
    </row>
    <row r="10" spans="1:36" x14ac:dyDescent="0.35">
      <c r="A10" s="14"/>
      <c r="B10" s="14" t="s">
        <v>74</v>
      </c>
      <c r="C10" s="14"/>
      <c r="D10" s="14"/>
      <c r="E10" s="14"/>
      <c r="F10" s="14"/>
      <c r="G10" s="14"/>
      <c r="H10" s="14"/>
      <c r="I10" s="14"/>
      <c r="J10" s="9"/>
      <c r="K10" s="9"/>
      <c r="L10" s="9"/>
      <c r="M10" s="9"/>
      <c r="N10" s="9"/>
      <c r="O10" s="9"/>
      <c r="P10" s="9"/>
      <c r="Q10" s="9"/>
      <c r="R10" s="9"/>
      <c r="S10" s="9"/>
      <c r="T10" s="9"/>
      <c r="U10" s="9"/>
      <c r="V10" s="9"/>
      <c r="W10" s="9"/>
      <c r="X10" s="9"/>
      <c r="Y10" s="9"/>
      <c r="Z10" s="9"/>
      <c r="AA10" s="9"/>
      <c r="AB10" s="9"/>
      <c r="AC10" s="9"/>
      <c r="AD10" s="9"/>
      <c r="AE10" s="9"/>
      <c r="AF10" s="9"/>
      <c r="AG10" s="9"/>
      <c r="AH10" s="9"/>
      <c r="AI10" s="9"/>
      <c r="AJ10" s="9"/>
    </row>
    <row r="11" spans="1:36" x14ac:dyDescent="0.3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row>
    <row r="12" spans="1:36" x14ac:dyDescent="0.3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row>
    <row r="13" spans="1:36" x14ac:dyDescent="0.35">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row>
    <row r="14" spans="1:36" x14ac:dyDescent="0.35">
      <c r="A14" s="1"/>
      <c r="B14" s="331" t="s">
        <v>24</v>
      </c>
      <c r="C14" s="331"/>
      <c r="D14" s="331"/>
      <c r="E14" s="331"/>
      <c r="F14" s="331"/>
      <c r="G14" s="331"/>
      <c r="H14" s="331"/>
      <c r="I14" s="331"/>
      <c r="J14" s="331"/>
      <c r="K14" s="331"/>
      <c r="L14" s="331"/>
      <c r="M14" s="331"/>
      <c r="N14" s="331"/>
      <c r="O14" s="331"/>
      <c r="P14" s="331"/>
      <c r="Q14" s="331"/>
      <c r="R14" s="331"/>
      <c r="S14" s="331"/>
      <c r="T14" s="331"/>
      <c r="U14" s="331"/>
      <c r="V14" s="331"/>
      <c r="W14" s="331"/>
      <c r="X14" s="331"/>
      <c r="Y14" s="331"/>
      <c r="Z14" s="331"/>
      <c r="AA14" s="331"/>
      <c r="AB14" s="331"/>
      <c r="AC14" s="331"/>
      <c r="AD14" s="331"/>
      <c r="AE14" s="331"/>
      <c r="AF14" s="331"/>
      <c r="AG14" s="331"/>
      <c r="AH14" s="331"/>
      <c r="AI14" s="331"/>
      <c r="AJ14" s="331"/>
    </row>
  </sheetData>
  <mergeCells count="27">
    <mergeCell ref="B1:AI1"/>
    <mergeCell ref="B3:B4"/>
    <mergeCell ref="C3:C4"/>
    <mergeCell ref="D3:D4"/>
    <mergeCell ref="E3:E4"/>
    <mergeCell ref="F3:F4"/>
    <mergeCell ref="G3:G4"/>
    <mergeCell ref="H3:H4"/>
    <mergeCell ref="I3:I4"/>
    <mergeCell ref="J3:M3"/>
    <mergeCell ref="AG3:AG4"/>
    <mergeCell ref="AH3:AH4"/>
    <mergeCell ref="AI3:AI4"/>
    <mergeCell ref="AJ3:AJ4"/>
    <mergeCell ref="B14:AJ14"/>
    <mergeCell ref="T3:T4"/>
    <mergeCell ref="U3:U4"/>
    <mergeCell ref="V3:AA3"/>
    <mergeCell ref="AB3:AB4"/>
    <mergeCell ref="AC3:AC4"/>
    <mergeCell ref="AD3:AF3"/>
    <mergeCell ref="N3:N4"/>
    <mergeCell ref="O3:O4"/>
    <mergeCell ref="P3:P4"/>
    <mergeCell ref="Q3:Q4"/>
    <mergeCell ref="R3:R4"/>
    <mergeCell ref="S3:S4"/>
  </mergeCells>
  <dataValidations count="1">
    <dataValidation type="list" allowBlank="1" showInputMessage="1" showErrorMessage="1" sqref="P7:S7" xr:uid="{00000000-0002-0000-0600-000000000000}">
      <formula1>#REF!</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ŠMSM</vt:lpstr>
      <vt:lpstr>SM</vt:lpstr>
      <vt:lpstr>AM</vt:lpstr>
      <vt:lpstr>VRM</vt:lpstr>
      <vt:lpstr>SADM</vt:lpstr>
      <vt:lpstr>SAM</vt:lpstr>
      <vt:lpstr>JUNGTINIAI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Julija Maniuškina</dc:creator>
  <cp:lastModifiedBy>Urtė Morozovaitė</cp:lastModifiedBy>
  <cp:lastPrinted>2022-12-22T14:53:05Z</cp:lastPrinted>
  <dcterms:created xsi:type="dcterms:W3CDTF">2022-12-16T11:51:22Z</dcterms:created>
  <dcterms:modified xsi:type="dcterms:W3CDTF">2025-03-13T11:55:12Z</dcterms:modified>
</cp:coreProperties>
</file>