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C:\Users\urte-mo\Downloads\"/>
    </mc:Choice>
  </mc:AlternateContent>
  <xr:revisionPtr revIDLastSave="0" documentId="13_ncr:1_{0D54053D-0A68-464B-882F-516CD2713040}" xr6:coauthVersionLast="47" xr6:coauthVersionMax="47" xr10:uidLastSave="{00000000-0000-0000-0000-000000000000}"/>
  <bookViews>
    <workbookView xWindow="-120" yWindow="-120" windowWidth="29040" windowHeight="15720" activeTab="2" xr2:uid="{00000000-000D-0000-FFFF-FFFF00000000}"/>
  </bookViews>
  <sheets>
    <sheet name="ŠMSM" sheetId="37" r:id="rId1"/>
    <sheet name="SM" sheetId="32" r:id="rId2"/>
    <sheet name="AM" sheetId="38" r:id="rId3"/>
    <sheet name="VRM" sheetId="34" r:id="rId4"/>
    <sheet name="SADM" sheetId="36" r:id="rId5"/>
    <sheet name="SAM" sheetId="26" r:id="rId6"/>
    <sheet name="JUNGTINIAI" sheetId="7" r:id="rId7"/>
  </sheets>
  <definedNames>
    <definedName name="_xlnm.Print_Area" localSheetId="0">ŠMSM!#REF!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8" i="37" l="1"/>
  <c r="U48" i="37"/>
  <c r="T48" i="37"/>
  <c r="AE45" i="37"/>
  <c r="U45" i="37"/>
  <c r="T45" i="37"/>
  <c r="AE39" i="37"/>
  <c r="U39" i="37"/>
  <c r="T39" i="37"/>
  <c r="AE33" i="37"/>
  <c r="U33" i="37"/>
  <c r="T33" i="37"/>
  <c r="AE30" i="37"/>
  <c r="U30" i="37"/>
  <c r="T30" i="37"/>
  <c r="AE26" i="37"/>
  <c r="U26" i="37"/>
  <c r="T26" i="37"/>
  <c r="AE23" i="37"/>
  <c r="U23" i="37"/>
  <c r="T23" i="37"/>
  <c r="AE19" i="37"/>
  <c r="U19" i="37"/>
  <c r="AE16" i="37"/>
  <c r="U16" i="37"/>
  <c r="T16" i="37"/>
  <c r="AE54" i="36" l="1"/>
  <c r="U54" i="36"/>
  <c r="T54" i="36"/>
  <c r="AE52" i="36"/>
  <c r="U52" i="36"/>
  <c r="T52" i="36"/>
  <c r="AE50" i="36"/>
  <c r="U50" i="36"/>
  <c r="T50" i="36" s="1"/>
  <c r="AE48" i="36"/>
  <c r="U48" i="36"/>
  <c r="T48" i="36" s="1"/>
  <c r="AE46" i="36"/>
  <c r="U46" i="36"/>
  <c r="T46" i="36"/>
  <c r="AE44" i="36"/>
  <c r="U44" i="36"/>
  <c r="T44" i="36" s="1"/>
  <c r="AE42" i="36"/>
  <c r="U42" i="36"/>
  <c r="T42" i="36" s="1"/>
  <c r="AE40" i="36"/>
  <c r="U40" i="36"/>
  <c r="T40" i="36"/>
  <c r="AE38" i="36"/>
  <c r="U38" i="36"/>
  <c r="T38" i="36" s="1"/>
  <c r="AE36" i="36"/>
  <c r="U36" i="36"/>
  <c r="T36" i="36"/>
  <c r="AE34" i="36"/>
  <c r="U34" i="36"/>
  <c r="T34" i="36" s="1"/>
  <c r="AE32" i="36"/>
  <c r="U32" i="36"/>
  <c r="T32" i="36"/>
  <c r="AE30" i="36"/>
  <c r="U30" i="36"/>
  <c r="T30" i="36"/>
  <c r="AE28" i="36"/>
  <c r="U28" i="36"/>
  <c r="T28" i="36" s="1"/>
  <c r="AE26" i="36"/>
  <c r="U26" i="36"/>
  <c r="T26" i="36" s="1"/>
  <c r="AE24" i="36"/>
  <c r="U24" i="36"/>
  <c r="T24" i="36"/>
  <c r="AE22" i="36"/>
  <c r="U22" i="36"/>
  <c r="T22" i="36" s="1"/>
  <c r="AE20" i="36"/>
  <c r="U20" i="36"/>
  <c r="T20" i="36"/>
  <c r="AE18" i="36"/>
  <c r="U18" i="36"/>
  <c r="T18" i="36" s="1"/>
  <c r="AE16" i="36"/>
  <c r="U16" i="36"/>
  <c r="T16" i="36"/>
  <c r="AE14" i="36"/>
  <c r="U14" i="36"/>
  <c r="T14" i="36"/>
  <c r="AE12" i="36"/>
  <c r="U12" i="36"/>
  <c r="AE10" i="36"/>
  <c r="U10" i="36"/>
  <c r="T10" i="36"/>
  <c r="AE8" i="36"/>
  <c r="U8" i="36"/>
  <c r="T8" i="36"/>
  <c r="AE6" i="36"/>
  <c r="U6" i="36"/>
  <c r="T6" i="36"/>
  <c r="AE105" i="34" l="1"/>
  <c r="U105" i="34"/>
  <c r="T105" i="34" s="1"/>
  <c r="AE102" i="34"/>
  <c r="U102" i="34"/>
  <c r="T102" i="34" s="1"/>
  <c r="U98" i="34"/>
  <c r="AE98" i="34" s="1"/>
  <c r="AE95" i="34"/>
  <c r="U95" i="34"/>
  <c r="T95" i="34" s="1"/>
  <c r="AE92" i="34"/>
  <c r="U92" i="34"/>
  <c r="T92" i="34" s="1"/>
  <c r="U89" i="34"/>
  <c r="AE89" i="34" s="1"/>
  <c r="T89" i="34"/>
  <c r="AE87" i="34"/>
  <c r="V87" i="34"/>
  <c r="U87" i="34"/>
  <c r="AE84" i="34"/>
  <c r="U84" i="34"/>
  <c r="T84" i="34" s="1"/>
  <c r="U82" i="34"/>
  <c r="T82" i="34" s="1"/>
  <c r="U71" i="34"/>
  <c r="AE71" i="34" s="1"/>
  <c r="AE68" i="34"/>
  <c r="U68" i="34"/>
  <c r="T68" i="34"/>
  <c r="AE55" i="34"/>
  <c r="U55" i="34"/>
  <c r="T55" i="34"/>
  <c r="AE52" i="34"/>
  <c r="U52" i="34"/>
  <c r="T52" i="34" s="1"/>
  <c r="U50" i="34"/>
  <c r="AE50" i="34" s="1"/>
  <c r="T50" i="34"/>
  <c r="U44" i="34"/>
  <c r="AE44" i="34" s="1"/>
  <c r="T44" i="34"/>
  <c r="U42" i="34"/>
  <c r="AE42" i="34" s="1"/>
  <c r="U40" i="34"/>
  <c r="T40" i="34" s="1"/>
  <c r="AE36" i="34"/>
  <c r="V36" i="34"/>
  <c r="U36" i="34"/>
  <c r="U30" i="34"/>
  <c r="AE30" i="34" s="1"/>
  <c r="AE27" i="34"/>
  <c r="U27" i="34"/>
  <c r="T27" i="34" s="1"/>
  <c r="AE25" i="34"/>
  <c r="U25" i="34"/>
  <c r="T25" i="34" s="1"/>
  <c r="U22" i="34"/>
  <c r="AE22" i="34" s="1"/>
  <c r="T22" i="34"/>
  <c r="U17" i="34"/>
  <c r="AE17" i="34" s="1"/>
  <c r="AE13" i="34"/>
  <c r="U13" i="34"/>
  <c r="U10" i="34"/>
  <c r="AE10" i="34" s="1"/>
  <c r="T10" i="34"/>
  <c r="AE7" i="34"/>
  <c r="U7" i="34"/>
  <c r="T7" i="34" s="1"/>
  <c r="T30" i="34" l="1"/>
  <c r="AE40" i="34"/>
  <c r="AE82" i="34"/>
  <c r="T42" i="34"/>
  <c r="T71" i="34"/>
  <c r="AE60" i="26" l="1"/>
  <c r="U60" i="26"/>
  <c r="AE56" i="26"/>
  <c r="U56" i="26"/>
  <c r="T56" i="26"/>
  <c r="AE52" i="26"/>
  <c r="U52" i="26"/>
  <c r="AE48" i="26"/>
  <c r="U48" i="26"/>
  <c r="T48" i="26"/>
  <c r="AE44" i="26"/>
  <c r="U44" i="26"/>
  <c r="T44" i="26"/>
  <c r="AE40" i="26"/>
  <c r="U40" i="26"/>
  <c r="T40" i="26"/>
  <c r="AE36" i="26"/>
  <c r="U36" i="26"/>
  <c r="AE32" i="26"/>
  <c r="U32" i="26"/>
  <c r="T32" i="26"/>
  <c r="AE28" i="26"/>
  <c r="U28" i="26"/>
  <c r="AE24" i="26"/>
  <c r="U24" i="26"/>
  <c r="T24" i="26"/>
  <c r="AE20" i="26"/>
  <c r="U20" i="26"/>
  <c r="AE16" i="26"/>
  <c r="U16" i="26"/>
  <c r="AE12" i="26"/>
  <c r="U12" i="26"/>
  <c r="T12" i="26"/>
  <c r="AE10" i="26"/>
  <c r="U10" i="26"/>
  <c r="T10" i="26"/>
  <c r="AE8" i="26"/>
  <c r="U8" i="26"/>
  <c r="T8" i="26" s="1"/>
  <c r="AE6" i="26"/>
  <c r="U6" i="26"/>
  <c r="T6" i="26"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tc={B738F9BF-C132-4024-A81A-B5A1799D36A3}</author>
  </authors>
  <commentList>
    <comment ref="F30" authorId="0" shapeId="0" xr:uid="{B738F9BF-C132-4024-A81A-B5A1799D36A3}">
      <text>
        <t xml:space="preserve">[Threaded comment]
Your version of Excel allows you to read this threaded comment; however, any edits to it will get removed if the file is opened in a newer version of Excel. Learn more: https://go.microsoft.com/fwlink/?linkid=870924
Comment:
    Partneriai: 
BĮ Klaipėdos rajono turizmo informacijos centras
</t>
      </text>
    </comment>
  </commentList>
</comments>
</file>

<file path=xl/sharedStrings.xml><?xml version="1.0" encoding="utf-8"?>
<sst xmlns="http://schemas.openxmlformats.org/spreadsheetml/2006/main" count="3227" uniqueCount="678">
  <si>
    <t>Kvietimo numeris</t>
  </si>
  <si>
    <t>Kvietimo pavadinimas</t>
  </si>
  <si>
    <t>Nurodoma pažangos priemonės veikla (poveiklė), dėl kurios planuojamas kvietimas. Jeigu veiklai įgyvendinti suplanuoti projektai, nurodomas projekto pavadinimas. Viename kvietime gali būti nurodyti keli projektai. Gali būti pasirenkamos kelios veiklos (projektai) vienai pažangos priemonei įgyvendinti. Jeigu kvietimas apima kelias pažangos priemones, informacija pateikiama pagal visas nurodytas pažangos priemones. Kai kvietimų planas rengiamas INVESTIS, veiklų (poveiklių) pavadinimai pasirenkami iš sąrašo. Jeigu patvirtinti pasirinktos pažangos priemonės projektai, pasirenkami konkretūs projektai.</t>
  </si>
  <si>
    <t>Konkretus uždavinys arba priemonė (reforma ar investicija)</t>
  </si>
  <si>
    <t>Valstybei svarbus projektas</t>
  </si>
  <si>
    <t>Strateginės svarbos projektas</t>
  </si>
  <si>
    <t>Siektini stebėsenos rodikliai</t>
  </si>
  <si>
    <t>Pavadinimas</t>
  </si>
  <si>
    <t>Kodas</t>
  </si>
  <si>
    <t>Matavimo vienetas</t>
  </si>
  <si>
    <t>Siektina reikšmė</t>
  </si>
  <si>
    <t xml:space="preserve">Nurodomas stebėsenos
rodiklio kodas.
</t>
  </si>
  <si>
    <t>Nurodomas stebėsenos rodiklio pavadinimas.</t>
  </si>
  <si>
    <t>Nurodomas stebėsenos rodiklio matavimo vienetas.</t>
  </si>
  <si>
    <t>Nurodoma siektina stebėsenos rodiklio reikšmė.</t>
  </si>
  <si>
    <t>EGADP paskolos lėšos</t>
  </si>
  <si>
    <t>Sostinės regionas</t>
  </si>
  <si>
    <t>Vidurio ir Vakarų Lietuva</t>
  </si>
  <si>
    <t>Nurodomas ministerijos arba RPPl                                                                            administruojančiosios institucijos suteiktas kvietimo pavadinimas.</t>
  </si>
  <si>
    <t>Nurodoma „Taip“, jeigu veiklai (poveiklei) įgyvendinti suplanuotas valstybei svarbus projektas, kitu atveju nurodoma „Ne“. Jeigu kvietimas apima kelias pažangos priemones, informacija pateikiama pagal visas nurodytas veiklas (poveikles).</t>
  </si>
  <si>
    <t xml:space="preserve">Nurodoma pažangos priemonės veiklos (poveiklės) finansavimo iš bendrojo finansavimo lėšų suma (eurais), skirta kvietimui. </t>
  </si>
  <si>
    <t>Nurodoma planuojama kvietimo pradžios (kvietimo paskelbimo) data metų ir mėnesių tikslumu. Kai planuojamos finansinės priemonės:
- kai teikiamos paskolos, – data, kai kontroliuojančiojo arba specialiojo fondo valdytojas (toliau – fondo valdytojas) pradeda priimti paraiškas iš galutinių gavėjų dėl paskolos;
- kai teikiamos portfelinės garantijos, – data, kai fondo valdytojas pasirašo sutartį dėl garantijų teikimo sąlygų (arba tokios sutarties įsigaliojimo data);
- kai teikiamos individualios garantijos, – data, kai fondo valdytojas pasirašo sutartį dėl garantijų teikimo sąlygų (arba tokios sutarties įsigaliojimo data);
- kai teikiamos rizikos kapitalo investicijos (toliau – RKI), – kai RKI fondas pradeda investavimo veiklą (pasirašyta sutartis su RKI fondo valdytoju ir pritrauktos privačios lėšos).</t>
  </si>
  <si>
    <t>Nurodoma planuojama kvietimo pabaigos (projekto įgyvendinimo plano pateikimo) data metų ir mėnesių tikslumu.</t>
  </si>
  <si>
    <t>Pastabos:</t>
  </si>
  <si>
    <t>_____________________________________________________________________________________________________________________________________________________________________________</t>
  </si>
  <si>
    <t>Valstybės biudžeto lėšos, skirtos ES fondų lėšomis netinkamam finansuoti  pridėtinės vertės mokesčiui apmokėti</t>
  </si>
  <si>
    <t>Netaikoma</t>
  </si>
  <si>
    <t xml:space="preserve">Apskritis </t>
  </si>
  <si>
    <t>Pažangos priemonės numeris</t>
  </si>
  <si>
    <t xml:space="preserve">Pažangos priemonės pavadinimas </t>
  </si>
  <si>
    <t>Finansuojamos projektų veiklos</t>
  </si>
  <si>
    <t>Galimi pareiškėjai</t>
  </si>
  <si>
    <t>Administruojančioji institucija</t>
  </si>
  <si>
    <t>Projektų atrankos būdas</t>
  </si>
  <si>
    <t xml:space="preserve">Planuojama kvietimo pabaigos data </t>
  </si>
  <si>
    <t>Paskelbto kvietimo data</t>
  </si>
  <si>
    <t>Planuojama kvietimo pradžios data</t>
  </si>
  <si>
    <t>Finansavimo forma</t>
  </si>
  <si>
    <t>Nurodoma pažangos priemonės veiklos (poveiklės) apskritis. Taikoma tik TPF. Gali būti kelios apskritys.</t>
  </si>
  <si>
    <t>Ministerijos nepildo.
Iš INVESTIS nurodoma paskelbto kvietimo data.</t>
  </si>
  <si>
    <t>KVIETIMŲ TEIKTI PROJEKTŲ ĮGYVENDINIMO PLANUS PLANAS</t>
  </si>
  <si>
    <t>Nurodomas Europos Sąjungos 2021–2027 metų investicijų programos fondas (Europos regioninės plėtros fondas (toliau – ERPF), Sanglaudos fondas, „Europos socialinis fondas  +“ (toliau – ESF+), Teisingos pertvarkos fondas (toliau – TPF).</t>
  </si>
  <si>
    <t>Asignavimų valdytojas</t>
  </si>
  <si>
    <t>Nurodomas atsakingas asignavimų valdytojas.</t>
  </si>
  <si>
    <t>Nurodoma administruojančioji institucija.</t>
  </si>
  <si>
    <t>Nurodoma pažangos priemonės veiklos (poveiklės) finansavimo forma.</t>
  </si>
  <si>
    <t>Nurodomas projektų atrankos būdas.</t>
  </si>
  <si>
    <t>Pareiškėjų tipas: viešasis,  privatus</t>
  </si>
  <si>
    <t>Nurodomas pareiškėjų tipas (sektorius).</t>
  </si>
  <si>
    <t>Nurodomas Europos Sąjungos investicijų
administravimo informacinėje sistemoje (toliau – INVESTIS) suteiktas kvietimo teikti projektų įgyvendinimo planus (toliau – kvietimas) numeris. Kai kvietimų planą rengia ministerija, pažangos priemonės koordinatorius (jei paskirtas) (toliau kartu – ministerija) arba kai                įgyvendinami regionų plėtros planų įgyvendinimo projektai, regionų plėtros planų   administruojančioji institucija (toliau –   RPPl               administruojančioji institucija), kvietimo numeris sudaromas pagal Kvietimų ir projektų kodavimo instrukciją, paskelbtą svetainėje esinvesticijos.lt.</t>
  </si>
  <si>
    <t>Nurodomas pažangos priemonės, dėl kurios veiklos (-ų) planuojamas kvietimas, numeris. Gali būti nurodomos kelios pažangos priemonės. Kai kvietimų planas rengiamas INVESTIS, numeris pasirenkamas iš pažangos priemonių sąrašo.</t>
  </si>
  <si>
    <t xml:space="preserve">Nurodomas pažangos priemonės, dėl kurios veiklos (-ų) planuojamas kvietimas, pavadinimas. Gali būti nurodomos kelios pažangos priemonės. Kai kvietimų planas rengiamas INVESTIS, pavadinimas pasirenkamas iš pažangos priemonių sąrašo. </t>
  </si>
  <si>
    <r>
      <t xml:space="preserve">Jeigu nurodytą pažangos priemonės veiklą (poveiklę) planuojama iš dalies finansuoti Europos Sąjungos (toliau – ES) fondų lėšomis, nurodomas konkretus 2021–2027 </t>
    </r>
    <r>
      <rPr>
        <i/>
        <sz val="9"/>
        <rFont val="Times New Roman"/>
        <family val="1"/>
        <charset val="186"/>
      </rPr>
      <t xml:space="preserve">metų </t>
    </r>
    <r>
      <rPr>
        <i/>
        <sz val="9"/>
        <color theme="1"/>
        <rFont val="Times New Roman"/>
        <family val="1"/>
        <charset val="186"/>
      </rPr>
      <t>Europos Sąjungos investicijų programos uždavinys (2021 m. birželio 24 d. Europos Parlamento ir Tarybos reglamento (ES)</t>
    </r>
    <r>
      <rPr>
        <i/>
        <sz val="9"/>
        <color rgb="FFFF0000"/>
        <rFont val="Times New Roman"/>
        <family val="1"/>
        <charset val="186"/>
      </rPr>
      <t xml:space="preserve"> </t>
    </r>
    <r>
      <rPr>
        <i/>
        <sz val="9"/>
        <color theme="1"/>
        <rFont val="Times New Roman"/>
        <family val="1"/>
        <charset val="186"/>
      </rPr>
      <t>2021/1060, kuriuo nustatomos bendros Europos regioninės plėtros fondo, „Europos socialinio fondo +“, Sanglaudos fondo, Teisingos pertvarkos fondo ir Europos j</t>
    </r>
    <r>
      <rPr>
        <i/>
        <sz val="9"/>
        <rFont val="Times New Roman"/>
        <family val="1"/>
        <charset val="186"/>
      </rPr>
      <t>ūr</t>
    </r>
    <r>
      <rPr>
        <i/>
        <sz val="9"/>
        <color theme="1"/>
        <rFont val="Times New Roman"/>
        <family val="1"/>
        <charset val="186"/>
      </rPr>
      <t xml:space="preserve">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r>
  </si>
  <si>
    <r>
      <t xml:space="preserve">Strateginės svarbos projektas nurodomas pagal Reglamentą (ES) 2021/1060. Nurodoma „Taip“, jeigu pasirinktai veiklai (poveiklei) įgyvendinti suplanuotas strateginės svarbos projektas pagal </t>
    </r>
    <r>
      <rPr>
        <i/>
        <sz val="9"/>
        <rFont val="Times New Roman"/>
        <family val="1"/>
        <charset val="186"/>
      </rPr>
      <t>2021–2027 metų Europos Sąjungos</t>
    </r>
    <r>
      <rPr>
        <i/>
        <sz val="9"/>
        <color theme="1"/>
        <rFont val="Times New Roman"/>
        <family val="1"/>
        <charset val="186"/>
      </rPr>
      <t xml:space="preserve">  fondų investicijų programą. Jeigu kvietimas apima kelias pažangos priemones, informacija pateikiama pagal visas nurodytas veiklas (poveikles).</t>
    </r>
  </si>
  <si>
    <t xml:space="preserve">Nurodomi galimi pareiškėjai veiklai (poveiklei) įgyvendinti, o  kai planuojamos finan-sinės priemonės, – galimi galutiniai gavėjai.  Kai kvietimų planas rengiamas INVESTIS, laukas automatiškai užpildomas priemonės duomenų INVESTIS formoje pasirinkus pažangos priemonę ir veiklą (poveiklę) (išskyrus, kai planuojamos
finansinės priemonės).
</t>
  </si>
  <si>
    <t xml:space="preserve">Bendra kvietimui skirta finansavimo lėšų suma (eurais) </t>
  </si>
  <si>
    <r>
      <t>Nurodoma bendra kvietimui skirta finansavimo lėšų suma (s</t>
    </r>
    <r>
      <rPr>
        <i/>
        <sz val="9"/>
        <rFont val="Times New Roman"/>
        <family val="1"/>
        <charset val="186"/>
      </rPr>
      <t>usumuojamos 21–26 stulpeliuose nurodytos sumos).</t>
    </r>
    <r>
      <rPr>
        <i/>
        <sz val="9"/>
        <color theme="1"/>
        <rFont val="Times New Roman"/>
        <family val="1"/>
        <charset val="186"/>
      </rPr>
      <t xml:space="preserve"> Jeigu kvietimas apima kelias pažangos priemones, nurodomi visų pažangos prie-monių duomenys atskirose eilutėse. </t>
    </r>
  </si>
  <si>
    <t xml:space="preserve">Didžiausia galima skirti finansavimo lėšų suma projektui ir (arba) projekto veiklai įgyvendinti (eurais) </t>
  </si>
  <si>
    <t>Nurodoma didžiausia galima skirti finansavimo lėšų suma projektui ir (ar) projekto veiklai įgyvendinti (jei taikoma).</t>
  </si>
  <si>
    <t>Finansavimo šaltinis (-iai) ir sumos (eurais)</t>
  </si>
  <si>
    <t>Valstybės biudžeto lėšos</t>
  </si>
  <si>
    <r>
      <t xml:space="preserve">Europos Sąjungos (toliau </t>
    </r>
    <r>
      <rPr>
        <b/>
        <sz val="10"/>
        <rFont val="Times New Roman"/>
        <family val="1"/>
        <charset val="186"/>
      </rPr>
      <t>–</t>
    </r>
    <r>
      <rPr>
        <b/>
        <sz val="10"/>
        <color theme="1"/>
        <rFont val="Times New Roman"/>
        <family val="1"/>
        <charset val="186"/>
      </rPr>
      <t xml:space="preserve"> ES) fondų lėšos</t>
    </r>
  </si>
  <si>
    <t>Ekonomikos gaivinimo ir atsparumo didinimo priemonės (toliau – EGADP) subsidijos lėšos</t>
  </si>
  <si>
    <t xml:space="preserve">
Bendrojo finansavimo lėšos</t>
  </si>
  <si>
    <t>Nurodoma pažangos priemonės veiklos (poveiklės) finansavimo iš ES fondų lėšų suma (eurais), skirta kvietimui.</t>
  </si>
  <si>
    <t>Nurodoma pažangos priemonės veiklos (poveiklės) finansavimo iš EGADP subsidijos lėšų suma (eurais), skirta kvietimui.</t>
  </si>
  <si>
    <r>
      <t>Nurodoma pažangos priemonės veiklos (poveiklės) finansavimo iš</t>
    </r>
    <r>
      <rPr>
        <sz val="9"/>
        <color theme="1"/>
        <rFont val="Times New Roman"/>
        <family val="1"/>
        <charset val="186"/>
      </rPr>
      <t xml:space="preserve"> </t>
    </r>
    <r>
      <rPr>
        <i/>
        <sz val="9"/>
        <color theme="1"/>
        <rFont val="Times New Roman"/>
        <family val="1"/>
        <charset val="186"/>
      </rPr>
      <t xml:space="preserve">EGADP paskolos lėšų suma (eurais), skirta kvietimui. </t>
    </r>
  </si>
  <si>
    <t xml:space="preserve">Nurodoma pažangos priemonės veiklos (poveiklės) finansavimo iš valstybės biudžeto lėšų suma (eurais), skirta kvietimui.   </t>
  </si>
  <si>
    <t xml:space="preserve">Nurodoma pažangos priemonės veiklos (poveiklės)  iš valstybės biudžeto lėšų skiriama finansavimo  lėšų suma ES fondų lėšomis netinkamam finansuoti pridėtinės vertės mokesčiui ir su juo susijusioms netiesioginėms išlaidoms apmokėti  (eurais), skirta kvietimui. </t>
  </si>
  <si>
    <t>Nuosavo įnašo dydis (eurais)</t>
  </si>
  <si>
    <t>Nurodomas bendras nuosavo įnašo dydis, kuriuo prisidedama prie pažangos priemonės veiklos (poveiklės) įgyvendinimo (eurais).</t>
  </si>
  <si>
    <t>Nurodoma finansavimo lėšų suma, skirta Sostinės regionui                   (Vilniaus apskritis). Taikoma ERPF arba ESF+  veikloms (poveiklėms).</t>
  </si>
  <si>
    <t>Nurodoma finansavimo lėšų suma, skirta Vidurio ir Vakarų Lietuvos regionui (visos apskritys, išskyrus Vilniaus apskritį).
Taikoma ERPF, ESF+ veikloms (poveiklėms).</t>
  </si>
  <si>
    <t>1. Lentelės 3–5, 15, 16,  28 stulpeliuose nurodomi INVESTIS formoje pateikiami šie duomenų grupavimo lygiai: Europos Sąjungos lėšų fondas, asignavimų valdytojas, administruojančioji institucija, pažangos priemonė, veikla.</t>
  </si>
  <si>
    <t>2. Lentelės 3–5, 14–18, 21–26, 28–35 stulpeliuose duomenys filtruojami iš INVESTIS formos.</t>
  </si>
  <si>
    <t>ES lėšų fondas</t>
  </si>
  <si>
    <t>Nurodoma Sanglaudos fondo arba EGADP, arba  TPF finansavimo lėšų suma.</t>
  </si>
  <si>
    <r>
      <t>Finansavimas pagal regioną, kuriam gali būti priskiriama</t>
    </r>
    <r>
      <rPr>
        <b/>
        <sz val="10"/>
        <color theme="1"/>
        <rFont val="Times New Roman"/>
        <family val="1"/>
        <charset val="186"/>
      </rPr>
      <t xml:space="preserve"> (-os) projekto veikla
 (-os) </t>
    </r>
  </si>
  <si>
    <t>23-001-P</t>
  </si>
  <si>
    <t>Ne</t>
  </si>
  <si>
    <t>P.B.2.0067</t>
  </si>
  <si>
    <t xml:space="preserve"> asmenys</t>
  </si>
  <si>
    <t xml:space="preserve">Šilutės rajono savivaldybės administracija </t>
  </si>
  <si>
    <t>ŠMSM</t>
  </si>
  <si>
    <t>CPVA</t>
  </si>
  <si>
    <t>Dotacija</t>
  </si>
  <si>
    <t>ERPF</t>
  </si>
  <si>
    <t>R.B.2.2071</t>
  </si>
  <si>
    <t>naudotojai per metus</t>
  </si>
  <si>
    <t xml:space="preserve">R.S.2.3027 </t>
  </si>
  <si>
    <t>asmenys per metus</t>
  </si>
  <si>
    <t>23-002-P</t>
  </si>
  <si>
    <t>Naujos arba modernizuotos švietimo infrastruktūros naudotojų skaičius per metuss</t>
  </si>
  <si>
    <t xml:space="preserve">R.B.2.2071 </t>
  </si>
  <si>
    <t xml:space="preserve"> naudotojai per metu</t>
  </si>
  <si>
    <t>Palangos miesto savivaldybės administracija</t>
  </si>
  <si>
    <t>Mokyklų, kuriose buvo įdiegtos universalaus dizaino ir kitos inžinerinės priemonės, aplinką pritaikant asmenims, turintiems negalią, dalis nuo visų mokyklų</t>
  </si>
  <si>
    <t xml:space="preserve">R.S.2.3026 </t>
  </si>
  <si>
    <t xml:space="preserve"> procentas</t>
  </si>
  <si>
    <t xml:space="preserve"> Naujos arba modernizuotos švietimo infrastruktūros mokymo klasių talpumas</t>
  </si>
  <si>
    <t xml:space="preserve"> Mokyklos, kuriose buvo įdiegtos universalaus dizaino ir kitos inžinerinės priemonės pritaikant aplinką asmenims, turintiems negalią</t>
  </si>
  <si>
    <t>P.S.2.1025</t>
  </si>
  <si>
    <t>skaičius</t>
  </si>
  <si>
    <t>23-003-P</t>
  </si>
  <si>
    <t>Padidinti ugdymo prieinamumą atskirtį patiriantiems vaikams</t>
  </si>
  <si>
    <t>Šilutės rajono savivaldybės administracija</t>
  </si>
  <si>
    <t>Vaikų, pasinaudojusių pavėžėjimo paslaugomis naujai įsigytomis transporto priemonėmis, skaičius per metus</t>
  </si>
  <si>
    <t>R.S.2.3030</t>
  </si>
  <si>
    <t xml:space="preserve">Tikslinės transporto priemonės </t>
  </si>
  <si>
    <t>P.S.2.1029</t>
  </si>
  <si>
    <t>23-004-P</t>
  </si>
  <si>
    <t>23-005-P</t>
  </si>
  <si>
    <t>Naujos arba modernizuotos vaikų priežiūros infrastruktūros naudotojų skaičius per metus</t>
  </si>
  <si>
    <t>R.B.2.2070</t>
  </si>
  <si>
    <t>Klaipėdos rajono savivaldybės administracija</t>
  </si>
  <si>
    <t>Naujos arba modernizuotos vaikų priežiūros infrastruktūros mokymo klasių talpumas</t>
  </si>
  <si>
    <t>P.B.2.0066</t>
  </si>
  <si>
    <t>asmenys</t>
  </si>
  <si>
    <t>Sukurtų naujų ikimokyklinio ugdymo vietų skaičius</t>
  </si>
  <si>
    <t>P.S.2.1024</t>
  </si>
  <si>
    <t>23-006-P</t>
  </si>
  <si>
    <t>23-007-P</t>
  </si>
  <si>
    <t xml:space="preserve">Naujos arba modernizuotos švietimo infrastruktūros naudotojų skaičius per metus </t>
  </si>
  <si>
    <t>Kretingos rajono savivaldybės administracija</t>
  </si>
  <si>
    <t>R.S.2.3026</t>
  </si>
  <si>
    <t>procentas</t>
  </si>
  <si>
    <t>R.S.2.3027</t>
  </si>
  <si>
    <t>23-008-P</t>
  </si>
  <si>
    <t>Ugdymo prieinamumo didinimas atskirtį patiriantiems vaikams Skuodo rajone</t>
  </si>
  <si>
    <t>Naujos arba modernizuotos švietimo infrastruktūros naudotojų skaičius per metus</t>
  </si>
  <si>
    <t>Skuodo rajono savivaldybės administracija</t>
  </si>
  <si>
    <t>23-514-P</t>
  </si>
  <si>
    <t>Plėtoti ir efektyvinti visuomenės sveikatos prevencines veiklas, bei skatinti sveikos gyvensenos įgūdžių formavimą</t>
  </si>
  <si>
    <t>11-001-02-10-03(RE)</t>
  </si>
  <si>
    <t>Gerinti kokybiškų visuomenės sveikatos paslaugų prieinamumą regionuose</t>
  </si>
  <si>
    <t>Sveikų bendruomenių kūrimas Kretingos rajono savivaldybėje</t>
  </si>
  <si>
    <t>2021–2027 metų Europos Sąjungos fondų investicijų programos  "Konkretus uždavinys – 4.8. Suteikti daugiau vienodų galimybių už prieinamą kainą laiku gauti kokybiškas ir tvarias paslaugas, įskaitant paslaugas, kuriomis skatinamos galimybės gauti būstą ir į asmenį orientuotą priežiūrą, įskaitant sveikatos priežiūrą; modernizuoti socialinės apsaugos sistemas, be kita ko, skatinti, kad būtų suteikta galimybė naudotis socialine apsauga, daugiau dėmesio skiriant vaikams ir palankių sąlygų neturinčioms grupėms; gerinti sveikatos priežiūros sistemų ir ilgalaikės priežiūros paslaugų prieinamumą, taip pat ir neįgaliesiems, rezultatyvumą ir tvarumą".</t>
  </si>
  <si>
    <t xml:space="preserve">Asmenų, po dalyvavimo veiklose pagerinusių sveikatos raštingumo kompetenciją, dalis </t>
  </si>
  <si>
    <t xml:space="preserve">R.S.2.3523 </t>
  </si>
  <si>
    <t>Procentai</t>
  </si>
  <si>
    <t>80
(2026)</t>
  </si>
  <si>
    <t>viešas</t>
  </si>
  <si>
    <t>Kretingos rajono savivaldybės visuomenės sveikatos biuras</t>
  </si>
  <si>
    <t>SAM</t>
  </si>
  <si>
    <t>Planavimas</t>
  </si>
  <si>
    <t>ESF+</t>
  </si>
  <si>
    <t>2024-01</t>
  </si>
  <si>
    <t>2024-03</t>
  </si>
  <si>
    <t xml:space="preserve">Asmenys, dalyvavę sveikatos raštingumo didinimo veiklose </t>
  </si>
  <si>
    <t xml:space="preserve">P.S.2.1519 </t>
  </si>
  <si>
    <t>Asmenys</t>
  </si>
  <si>
    <t>370
(2026)</t>
  </si>
  <si>
    <t>Asmenų, palankiai vertinančių visuomenės sveikatos priežiūros paslaugų kokybę, dalis</t>
  </si>
  <si>
    <t xml:space="preserve">'R.S.2.3526 </t>
  </si>
  <si>
    <t>Paramą gavusių nacionalinio, regionų ar vietos lygmens viešojo administravimo ar viešąsias paslaugas teikiančių įstaigų skaičius</t>
  </si>
  <si>
    <t xml:space="preserve">'P.B.2.0518 </t>
  </si>
  <si>
    <t>Subjektų skaičius</t>
  </si>
  <si>
    <t>1
(2026)</t>
  </si>
  <si>
    <t>Psichoaktyviųjų ir narkotinių medžiagų vartojimo pirminės prevencijos ir intervencijos priemonių taikymas vaikams, paaugliams ir jų aplinkos nariams Šilutės rajono savivaldybės švietimo įstaigose</t>
  </si>
  <si>
    <t>90
(2025)</t>
  </si>
  <si>
    <t>Šilutės rajono savivaldybės visuomenės sveikatos biuras</t>
  </si>
  <si>
    <t>800
(2025)</t>
  </si>
  <si>
    <t>1
(2025)</t>
  </si>
  <si>
    <t>Gyventojų lėtinių neinfekcinių ligų prevencija Šilutės rajono savivaldybėje</t>
  </si>
  <si>
    <t>90
(2026)</t>
  </si>
  <si>
    <t>1000
(2026)</t>
  </si>
  <si>
    <t>23-515-P</t>
  </si>
  <si>
    <t>Sveikos gyvensenos skatinimas Klaipėdos rajone</t>
  </si>
  <si>
    <t xml:space="preserve">80
(2028)
</t>
  </si>
  <si>
    <t>Klaipėdos rajono savivaldybės visuomenės sveikatos biuras</t>
  </si>
  <si>
    <t>2024-05</t>
  </si>
  <si>
    <t>4000
(2028)</t>
  </si>
  <si>
    <t>80
(2028)</t>
  </si>
  <si>
    <t>1
(2028)</t>
  </si>
  <si>
    <t>Psichoaktyvių medžiagų vartojimo prevencija Klaipėdos rajone – nulis priklausomybių.</t>
  </si>
  <si>
    <t>1500
(2028)</t>
  </si>
  <si>
    <t>23-516-P</t>
  </si>
  <si>
    <t>Sveikos gyvensenos skatinimas Skuodo  rajone</t>
  </si>
  <si>
    <t>2024-04</t>
  </si>
  <si>
    <t>Psichoaktyvių medžiagų vartojimo prevencija Skuodo  rajone – nulis priklausomybių</t>
  </si>
  <si>
    <t>600
(2028)</t>
  </si>
  <si>
    <t>23-517-P</t>
  </si>
  <si>
    <t>Sveikos gyvensenos skatinimas, sveikatos raštingumo, visuomenės sveikatos paslaugų prieinamumo ir kokybės tikslinėms grupėms didinimas Klaipėdos mieste</t>
  </si>
  <si>
    <t xml:space="preserve">80
(2027)
</t>
  </si>
  <si>
    <t>Klaipėdos miesto visuomenės sveikatos biuras</t>
  </si>
  <si>
    <t xml:space="preserve">  2024-04  </t>
  </si>
  <si>
    <t xml:space="preserve">  2024-06 </t>
  </si>
  <si>
    <t xml:space="preserve">12054
(2027)
</t>
  </si>
  <si>
    <t>1 (2027)</t>
  </si>
  <si>
    <t>Socialinio būsto fondo plėtra Klaipėdos regione I</t>
  </si>
  <si>
    <t>09-003-02-02-11-(RE)-23-(LT023-04-02-02)</t>
  </si>
  <si>
    <t>Sumažinti pažeidžiamų visuomenės grupių gerovės teritorinius skirtumus</t>
  </si>
  <si>
    <t>Socialinio būsto plėtra Šilutės rajono savivaldybėje</t>
  </si>
  <si>
    <t>Konkretus 2021–2027 m. Europos Sąjungos investicijų programos uždavinys "4.9. Skatinti marginalizuotų bendruomenių, mažas pajamas gaunančių mažų ūkių ir nepalankioje padėtyje esančių grupių, įskaitant specialiųjų poreikių turinčius asmenis, socialinę ir ekonominę įtrauktį vykdant integruotus veiksmus, be kita ko, teikti aprūpinimą būstu ir socialines paslaugas (Europos regioninės plėtros fondas (toliau – ERPF)"</t>
  </si>
  <si>
    <t>Naujų arba modernizuotų socialinių būstų talpumas</t>
  </si>
  <si>
    <t>P.B.2.0065</t>
  </si>
  <si>
    <t>Viešasis</t>
  </si>
  <si>
    <t>Lietuvos Respublikos socialinės apsaugos ir darbo ministerija</t>
  </si>
  <si>
    <t>Centrinė projektų valdymo agentūra</t>
  </si>
  <si>
    <t>Naujų arba modernizuotų socialinių būstų naudotojų skaičius per metus</t>
  </si>
  <si>
    <t>R.B.2.2067</t>
  </si>
  <si>
    <t>Naudotojai per metus</t>
  </si>
  <si>
    <t>23-402-P</t>
  </si>
  <si>
    <t>Socialinio būsto fondo plėtra Klaipėdos regione II</t>
  </si>
  <si>
    <t>Socialinių būstų, skirtų neįgaliems asmenims ir daugiavaikėms šeimoms,  Skuodo rajone pirkimas</t>
  </si>
  <si>
    <t>23-403-P</t>
  </si>
  <si>
    <t>Socialinio būsto fondo plėtra Klaipėdos regione III</t>
  </si>
  <si>
    <t>Socialinio būsto plėtra Klaipėdos miesto savivaldybėje</t>
  </si>
  <si>
    <t>Klaipėdos miesto savivaldybės administracija</t>
  </si>
  <si>
    <t>Socialinio būsto plėtra Klaipėdos rajono savivaldybėje</t>
  </si>
  <si>
    <t>23-404-P</t>
  </si>
  <si>
    <t>Socialinio būsto fondo plėtra Klaipėdos regione IV</t>
  </si>
  <si>
    <t>Socialinio būsto plėtra Kretingos rajono savivaldybėje</t>
  </si>
  <si>
    <t>Kretingos  rajono savivaldybės administracija</t>
  </si>
  <si>
    <t>23-201-P</t>
  </si>
  <si>
    <t>Aplinkos oro kokybės stebėjimo stotelių įrengimas Klaipėdos mieste</t>
  </si>
  <si>
    <t xml:space="preserve">02-001-06-11-02 (RE)-23-(LT023-03-01-07) </t>
  </si>
  <si>
    <t>Stiprinti savivaldybių aplinkos oro monitoringą</t>
  </si>
  <si>
    <t>Klaipėdos miesto savivaldybės automatinių (stacionarių) aplinkos oro kokybės stebėjimo stotelių įrengimas</t>
  </si>
  <si>
    <r>
      <t xml:space="preserve">2021–2027 </t>
    </r>
    <r>
      <rPr>
        <sz val="9"/>
        <rFont val="Times New Roman"/>
        <family val="1"/>
      </rPr>
      <t xml:space="preserve">metų </t>
    </r>
    <r>
      <rPr>
        <sz val="9"/>
        <color theme="1"/>
        <rFont val="Times New Roman"/>
        <family val="1"/>
      </rPr>
      <t>Europos Sąjungos investicijų programos konkretus uždavinys 2.7 Stiprinti gamtos, biologinės įvairovės ir žaliosios infrastruktūros apsaugą ir išsaugojimą, be kita ko, miestų teritorijose ir mažinti visų rūšių taršą.</t>
    </r>
  </si>
  <si>
    <t xml:space="preserve">Ne </t>
  </si>
  <si>
    <t>Miestai, kuriuose įrengta ar modernizuota oro monitoringo infrastruktūra (miestų skaičius)</t>
  </si>
  <si>
    <t>R.N.2.5051</t>
  </si>
  <si>
    <t>miestų skaičius</t>
  </si>
  <si>
    <t>AM</t>
  </si>
  <si>
    <t>Sanglaudos fondas</t>
  </si>
  <si>
    <t>2024.04</t>
  </si>
  <si>
    <t>2024.06</t>
  </si>
  <si>
    <t>Teritorijos, kurioms taikomos oro taršos stebėsenos sistemos (oro kokybės zonos)</t>
  </si>
  <si>
    <t>P.B.2.0039</t>
  </si>
  <si>
    <t>oro kokybės zonos</t>
  </si>
  <si>
    <t xml:space="preserve">Finansavimas pagal regioną, kuriam gali būti priskiriama (-os) projekto veikla
 (-os) </t>
  </si>
  <si>
    <t>Europos Sąjungos (toliau – ES) fondų lėšos</t>
  </si>
  <si>
    <t>Strateginės svarbos projektas nurodomas pagal Reglamentą (ES) 2021/1060. Nurodoma „Taip“, jeigu pasirinktai veiklai (poveiklei) įgyvendinti suplanuotas strateginės svarbos projektas pagal 2021–2027 metų Europos Sąjungos  fondų investicijų programą. Jeigu kvietimas apima kelias pažangos priemones, informacija pateikiama pagal visas nurodytas veiklas (poveikles).</t>
  </si>
  <si>
    <t xml:space="preserve">Nurodoma bendra kvietimui skirta finansavimo lėšų suma (susumuojamos 21–26 stulpeliuose nurodytos sumos). Jeigu kvietimas apima kelias pažangos priemones, nurodomi visų pažangos prie-monių duomenys atskirose eilutėse. </t>
  </si>
  <si>
    <t>23-301-P</t>
  </si>
  <si>
    <t>Tvarios ir subalansuotos aplinkos užtikrinimas Klaipėdos mieste (I etapas)</t>
  </si>
  <si>
    <t>01-004-07-02-01-(RE)-23-(LT023-01-01-08)</t>
  </si>
  <si>
    <t xml:space="preserve">Pagerinti viešųjų paslaugų prieinamumą, darbo vietų pasiekiamumą ir tam reikalingų išteklių naudojimo efektyvumą </t>
  </si>
  <si>
    <t>Konkretus 2021–2027 m. Europos Sąjungos investicijų programos uždavinys "5.1. Skatinti integruotą ir įtraukią socialinę, ekonominę ir aplinkosaugos plėtrą, puoselėti kultūrą, gamtos paveldą, darnų turizmą ir saugumą miestų teritorijose"</t>
  </si>
  <si>
    <t>Integruoti teritorinio vystymo projektai</t>
  </si>
  <si>
    <t>P.B.2.0076</t>
  </si>
  <si>
    <t>Projektai</t>
  </si>
  <si>
    <t>VRM</t>
  </si>
  <si>
    <t>-</t>
  </si>
  <si>
    <t>2024-09</t>
  </si>
  <si>
    <t>2024-11</t>
  </si>
  <si>
    <t>Naujų ar rekonstruotų pastatų, kurių pirminės energijos paklausa yra bent 20 % mažesnė, nei reikalauja energijos beveik nevartojantis pastatas, plotas (kvadratiniai metrai)</t>
  </si>
  <si>
    <t>P.S.2.1034</t>
  </si>
  <si>
    <t>Kvadratiniai metrai</t>
  </si>
  <si>
    <t>Metinis konsoliduotų viešųjų paslaugų vartotojų skaičius (vartotojai per metus)</t>
  </si>
  <si>
    <t>R.S.2.3039</t>
  </si>
  <si>
    <t>Vartotojai per metus</t>
  </si>
  <si>
    <t>23-302-P</t>
  </si>
  <si>
    <t>Tvarios ir subalansuotos aplinkos užtikrinimas Klaipėdos mieste (II etapas)</t>
  </si>
  <si>
    <t>2024-10</t>
  </si>
  <si>
    <t>2024-12</t>
  </si>
  <si>
    <t>Atviros erdvės, sukurtos arba atkurtos miestų teritorijose</t>
  </si>
  <si>
    <t>P.B.2.0114</t>
  </si>
  <si>
    <t>Rekultivuota žemė, naudojama žaliesiems plotams, socialiniams būstams, ekonominei arba kitai paskirčiai</t>
  </si>
  <si>
    <t>R.B.2.2052</t>
  </si>
  <si>
    <t>Hektarai</t>
  </si>
  <si>
    <t xml:space="preserve">
Sukurtos arba atkurtos teritorijos, naudojamos ekonominei, rekreacinei ar turizmo paskirčiai (hektarai)</t>
  </si>
  <si>
    <t>R.N.2.5720</t>
  </si>
  <si>
    <t xml:space="preserve">
Sukurtos arba atkurtos teritorijos, naudojamos ekonomine, rekreacinei ar turizmo paskirčiai (hektarai)</t>
  </si>
  <si>
    <t>23-303-P</t>
  </si>
  <si>
    <t>Tvarios ir subalansuotos aplinkos užtikrinimas Klaipėdos mieste (III etapas)</t>
  </si>
  <si>
    <t>2025-02</t>
  </si>
  <si>
    <t>2025-04</t>
  </si>
  <si>
    <t>23-304-P</t>
  </si>
  <si>
    <t>Tvarios ir subalansuotos aplinkos užtikrinimas Klaipėdos mieste (IV etapas)</t>
  </si>
  <si>
    <t>2025-09</t>
  </si>
  <si>
    <t>2025-11</t>
  </si>
  <si>
    <t>23-305-P</t>
  </si>
  <si>
    <t>Tvarios ir subalansuotos aplinkos užtikrinimas Klaipėdos mieste (V etapas)</t>
  </si>
  <si>
    <t>2025-10</t>
  </si>
  <si>
    <t>2025-12</t>
  </si>
  <si>
    <r>
      <t xml:space="preserve">Europos Sąjungos (toliau </t>
    </r>
    <r>
      <rPr>
        <b/>
        <sz val="12"/>
        <rFont val="Times New Roman"/>
        <family val="1"/>
        <charset val="186"/>
      </rPr>
      <t>–</t>
    </r>
    <r>
      <rPr>
        <b/>
        <sz val="12"/>
        <color theme="1"/>
        <rFont val="Times New Roman"/>
        <family val="1"/>
        <charset val="186"/>
      </rPr>
      <t xml:space="preserve"> ES) fondų lėšos</t>
    </r>
  </si>
  <si>
    <t>Įvairialypio švietimo plėtojimas vykdant visos dienos mokyklų veiklą ir ugdymo prieinamumo didinimas atskirtį patiriantiems vaikams Kretingos rajone</t>
  </si>
  <si>
    <t>12-003-03-02-17-(RE)-23-(LT023-04-01-01)</t>
  </si>
  <si>
    <t xml:space="preserve">Plėtoti įvairialypį švietimą  vykdant visos dienos mokyklų veiklą
</t>
  </si>
  <si>
    <t xml:space="preserve">1.2. Plėtoti ir modernizuoti ikimokyklinio ir bendrojo ugdymo įstaigų infrastruktūrą Kretingos rajono savivaldybėje
</t>
  </si>
  <si>
    <t>Konkretus 2021–2027 m. Europos Sąjungos investicijų programos uždavinys   "4.5. Gerinti vienodas galimybes naudotis įtraukiomis ir kokybiškomis švietimo, mokymo ir mokymosi visą gyvenimą paslaugomis plėtojant prieinamą infrastruktūrą, be kita ko, didinant atsparumą naudojantis nuotoliniu ir internetiniu švietimu bei mokymu (ERPF)"</t>
  </si>
  <si>
    <t>12-003-03-01-23-(RE)-23-(LT023-04-01-01)</t>
  </si>
  <si>
    <t>1.2. Plėtoti ir modernizuoti ikimokyklinio ir bendrojo ugdymo įstaigų infrastruktūrą Kretingos rajono savivaldybėje</t>
  </si>
  <si>
    <t xml:space="preserve">Naujos arba modernizuotos švietimo infrastruktūros mokymo klasių talpumas </t>
  </si>
  <si>
    <t>Įvairialypio švietimo plėtojimas vykdant visos dienos mokyklų veiklą Palangoje</t>
  </si>
  <si>
    <t>1.5. Baltijos pagrindinės mokyklos erdvių sukūrimas, visos dienos mokyklos veikloms įgyvendinti</t>
  </si>
  <si>
    <t xml:space="preserve">Naujos arba modernizuotos švietimo infrastruktūros mokymo klasių talpumas
</t>
  </si>
  <si>
    <t xml:space="preserve">P.B.2.0067 </t>
  </si>
  <si>
    <t xml:space="preserve"> 2024-05</t>
  </si>
  <si>
    <t xml:space="preserve"> 2024-06</t>
  </si>
  <si>
    <t xml:space="preserve">Mokinių, kurie naudojasi sukurta visos dienos mokyklos infrastruktūra, skaičius </t>
  </si>
  <si>
    <t>Mokyklos, kuriose buvo įdiegtos universalaus dizaino ir kitos inžinerinės priemonės, pritaikant aplinką asmenims, turintiems negalią</t>
  </si>
  <si>
    <t>Mokyklų, kuriose buvo įdiegtos universalaus dizaino ir kitos inžinerinės priemonės, aplinką pritaikant asmenims, turintiems negalią, dalis nuo visų mokyklų (procentas)</t>
  </si>
  <si>
    <t>Įvairialypio švietimo plėtojimas vykdant visos dienos mokyklų veiklą Šilutės rajone</t>
  </si>
  <si>
    <t>1.8. Visos dienos mokyklos paslaugų sukūrimas ir užtikrinimas (12 ugdymo įstaigų)</t>
  </si>
  <si>
    <t>Ugdymo prieinamumo didinimas atskirtį patiriantiems vaikams Palangos miesto savivaldybėje</t>
  </si>
  <si>
    <t>1.3. Palangos pradinės mokyklos erdvių pritaikymas neįgaliesiems</t>
  </si>
  <si>
    <t xml:space="preserve"> 2024-10</t>
  </si>
  <si>
    <t xml:space="preserve"> 2024-11</t>
  </si>
  <si>
    <t>Ugdymo prieinamumo didinimas atskirtį patiriantiems vaikams Palangos miesto savivaldybėje II</t>
  </si>
  <si>
    <t>1.4. Naujų vietų plėtra l/d Ąžuoliukas</t>
  </si>
  <si>
    <t>1.6. Skuodo rajono bendrojo ugdymo mokyklų aplinkos pritaikymas įtraukiajam ugdymui (neįgaliesiems)</t>
  </si>
  <si>
    <t xml:space="preserve"> 2024-07</t>
  </si>
  <si>
    <t xml:space="preserve"> 2024-09</t>
  </si>
  <si>
    <t>Ugdymo prieinamumo didinimas atskirtį patiriantiems vaikams Šilutės rajone</t>
  </si>
  <si>
    <t>1.7. Šilutės rajono bendrojo ugdymo mokyklų aplinkos pritaikymas įtraukiajam ugdymui (neįgaliesiems)</t>
  </si>
  <si>
    <t>1.1. Ikimokyklinio ir priešmokyklinio ugdymo plėtra Klaipėdos rajono savivaldybėje</t>
  </si>
  <si>
    <t xml:space="preserve"> 2024-08</t>
  </si>
  <si>
    <t>23-101-P</t>
  </si>
  <si>
    <t>Darnaus judumo priemonių įgyvendinimas (Taikos pr.)</t>
  </si>
  <si>
    <t>10-001-06-01-03 (RE)-23-(LT023-02-02-05)</t>
  </si>
  <si>
    <t>Skatinti darnų judumą miestuose</t>
  </si>
  <si>
    <t>2021–2027 m. Europos Sąjungos investicijų programos uždavinys "8.1 Skatinti tvarų daugiarūšį judumą miestuose kaip vieną iš perėjimo prie nulinio anglies dioksido kiekio technologijų ekonomikos dalių"</t>
  </si>
  <si>
    <t>Įgyvendintos darnaus judumo priemonės</t>
  </si>
  <si>
    <t>P.S.2.1035</t>
  </si>
  <si>
    <t>Skaičius</t>
  </si>
  <si>
    <t>SM</t>
  </si>
  <si>
    <t xml:space="preserve">Dotacija </t>
  </si>
  <si>
    <t>23-102-P</t>
  </si>
  <si>
    <t>. Darnaus judumo priemonių įgyvendinimas (Šilutės pl.)</t>
  </si>
  <si>
    <t>23-103-P</t>
  </si>
  <si>
    <t>Pėsčiųjų ir dviračių takų Minijos g. nuo Baltijos pr. iki Priešpilio g. kapitalinis remontas</t>
  </si>
  <si>
    <t>Dviračiams skirtos infrastruktūros naudotojų skaičius per metus</t>
  </si>
  <si>
    <t>R.B.2.2064</t>
  </si>
  <si>
    <t>2025-01</t>
  </si>
  <si>
    <t>2025-03</t>
  </si>
  <si>
    <t xml:space="preserve">Dviračiams skirta infrastruktūra, kuriai
suteikta parama </t>
  </si>
  <si>
    <t>P.B.2.0058</t>
  </si>
  <si>
    <t>Kilometrai</t>
  </si>
  <si>
    <t>23-104-P</t>
  </si>
  <si>
    <t>Dviračių ir pėsčiųjų tako įrengimas nuo Sausio 15-osios g. ir Tilžės g. sankryžos iki Taikos pr. ir Sausio 15-osios sankryžos</t>
  </si>
  <si>
    <t>2024-08</t>
  </si>
  <si>
    <t>23-105-P</t>
  </si>
  <si>
    <t>Dviračių ir pėsčiųjų tako įrengimas Smiltelės g. nuo Šilutės pl. iki Minijos g.</t>
  </si>
  <si>
    <t>23-106-P</t>
  </si>
  <si>
    <t>Dviračių tako atkarpos įrengimas nuo privažiuojamojo rajoninio kelio Nr. 2210 iki Preilos g. 10A.</t>
  </si>
  <si>
    <t>Neringos savivaldybės administracija</t>
  </si>
  <si>
    <t>2024 01</t>
  </si>
  <si>
    <t>2024 03</t>
  </si>
  <si>
    <t>2024 04</t>
  </si>
  <si>
    <t>2024 05</t>
  </si>
  <si>
    <t>2024 06</t>
  </si>
  <si>
    <t>2024 07</t>
  </si>
  <si>
    <t>2024 09</t>
  </si>
  <si>
    <t>23-405-P</t>
  </si>
  <si>
    <t>Institucinės globos pertvarka Klaipėdos regione I</t>
  </si>
  <si>
    <t>09-003-02-02-11-(RE)-23-(LT023-04-02-03)</t>
  </si>
  <si>
    <t>Socialinių dirbtuvių steigimas Klaipėdos rajono savivaldybėje</t>
  </si>
  <si>
    <t xml:space="preserve">Paslaugų intelekto ir (ar) psichikos negalią turintiems asmenims vietų skaičius naujoje ar modernizuotoje infrastruktūroje </t>
  </si>
  <si>
    <t>P.S.2.1030</t>
  </si>
  <si>
    <t>2024 10</t>
  </si>
  <si>
    <t>Asmenų, turinčių intelekto ir (ar) psichikos negalią, gavusių paslaugas naujoje ar modernizuotoje infrastruktūroje skaičius per metus</t>
  </si>
  <si>
    <t>R.S.2.3031</t>
  </si>
  <si>
    <t>Asmenys per metus</t>
  </si>
  <si>
    <t>23-406-P</t>
  </si>
  <si>
    <t>Institucinės globos pertvarka Klaipėdos regione II</t>
  </si>
  <si>
    <t>Socialinių paslaugų infrastruktūros modernizavimas ir plėtra Kretingos rajono savivaldybėje</t>
  </si>
  <si>
    <t>23-407-P</t>
  </si>
  <si>
    <t>Institucinės globos pertvarka Klaipėdos regione III</t>
  </si>
  <si>
    <t>Vystyti stacionarių ir nestacionarių socialinių paslaugų infrastruktūrą Palangos miesto savivaldybėje</t>
  </si>
  <si>
    <t>2024 12</t>
  </si>
  <si>
    <t>23-408-P</t>
  </si>
  <si>
    <t>Institucinės globos pertvarka Klaipėdos regione IV</t>
  </si>
  <si>
    <t>Apsaugoto būsto įsigijimas Skuodo rajono savivaldybėje</t>
  </si>
  <si>
    <t>2024 11</t>
  </si>
  <si>
    <t>23-409-P</t>
  </si>
  <si>
    <t>Institucinės globos pertvarka Klaipėdos regione V</t>
  </si>
  <si>
    <t>Savarankiško gyvenimo namų/Apsaugoto būsto įkūrimas Klaipėdos mieste</t>
  </si>
  <si>
    <t>2025 01</t>
  </si>
  <si>
    <t>2025 03</t>
  </si>
  <si>
    <t>23-410-P</t>
  </si>
  <si>
    <t>Institucinės globos pertvarka Klaipėdos regione VI</t>
  </si>
  <si>
    <t>Grupinio gyvenimo namų steigimas proto ir/ar psichinę negalią turintiems asmenims Klaipėdos rajono savivaldybėje</t>
  </si>
  <si>
    <t>23-411-P</t>
  </si>
  <si>
    <t>Institucinės globos pertvarka Klaipėdos regione VII</t>
  </si>
  <si>
    <t>Nestacionarių socialinių paslaugų, grupinio gyvenimo namų asmenims, turintiems intelekto ir (ar) psichikos negalią modernizavimas ir plėtra Šilutės rajono savivaldybėje</t>
  </si>
  <si>
    <t>2025 09</t>
  </si>
  <si>
    <t>2025 11</t>
  </si>
  <si>
    <t>23-412-P</t>
  </si>
  <si>
    <t>Institucinės globos pertvarka Klaipėdos regione VIII</t>
  </si>
  <si>
    <t>Laikino atokvėpio paslaugų plėtra Klaipėdos miesto savivaldybėje</t>
  </si>
  <si>
    <t>23-413-P</t>
  </si>
  <si>
    <t>Institucinės globos pertvarka Klaipėdos regione IX</t>
  </si>
  <si>
    <t>Grupinio gyvenimo namų steigimas Klaipėdos mieste</t>
  </si>
  <si>
    <t>2025 05</t>
  </si>
  <si>
    <t>23-414-P</t>
  </si>
  <si>
    <t>Institucinės globos pertvarka Klaipėdos regione X</t>
  </si>
  <si>
    <t>Kompleksinių paslaugų centro vaikams su negalia steigimas Klaipėdos rajono savivaldybėje</t>
  </si>
  <si>
    <t>2025 10</t>
  </si>
  <si>
    <t>2025 12</t>
  </si>
  <si>
    <t>23-415-P</t>
  </si>
  <si>
    <t>Institucinės globos pertvarka Klaipėdos regione XI</t>
  </si>
  <si>
    <t>Dienos užimtumo centro steigimas Klaipėdos rajono savivaldybėje</t>
  </si>
  <si>
    <t>23-416-P</t>
  </si>
  <si>
    <t>Institucinės globos pertvarka Klaipėdos regione XII</t>
  </si>
  <si>
    <t>Apsaugotų būstų steigimas Klaipėdos rajono savivaldybėje</t>
  </si>
  <si>
    <t>2025 07</t>
  </si>
  <si>
    <t>23-417-P</t>
  </si>
  <si>
    <t>Nestacionarių socialinių paslaugų infrastruktūros plėtra Klaipėdos regione I</t>
  </si>
  <si>
    <t>Pastato rekonstravimas ir pritaikymas intensyvių krizių įveikimo su apgyvendinimu paslaugoms teikti Skuodo rajono savivaldybėje</t>
  </si>
  <si>
    <t>Paslaugų socialiai pažeidžiamiems, socialinę riziką (atskirtį) patiriantiems asmenims vietų skaičius naujoje ar modernizuotoje infrastruktūroje</t>
  </si>
  <si>
    <t>P.S.2.1031</t>
  </si>
  <si>
    <t>Socialiai pažeidžiamų, socialinę riziką (atskirtį) patiriančių asmenų, gavusių paslaugas naujoje ar modernizuotoje infrastruktūroje skaičius per metus</t>
  </si>
  <si>
    <t>R.S.2.3033</t>
  </si>
  <si>
    <t>23-418-P</t>
  </si>
  <si>
    <t>Nestacionarių socialinių paslaugų infrastruktūros plėtra Klaipėdos regione II</t>
  </si>
  <si>
    <t>Laikino apnakvindinimo paslaugų plėtra Šilutės rajono savivaldybėje</t>
  </si>
  <si>
    <t>2024 08</t>
  </si>
  <si>
    <t>23-419-P</t>
  </si>
  <si>
    <t>Nestacionarių socialinių paslaugų infrastruktūros plėtra Klaipėdos regione III</t>
  </si>
  <si>
    <t>Šilutės atviro jaunimo centro atnaujinimas ir įveiklinimas</t>
  </si>
  <si>
    <t xml:space="preserve">2025 02 </t>
  </si>
  <si>
    <t>23-420-P</t>
  </si>
  <si>
    <t>Nestacionarių socialinių paslaugų infrastruktūros plėtra Klaipėdos regione IV</t>
  </si>
  <si>
    <t>Atvirų jaunimo erdvių, skirtų mažiau galimybių turintiems jaunuoliams, steigimas (Šiaurinėje miesto dalyje)*</t>
  </si>
  <si>
    <t>23-421-P</t>
  </si>
  <si>
    <t>Socialinių paslaugų įstaigų senyvo amžiaus asmenims infrastruktūros plėtra Klaipėedos regione I</t>
  </si>
  <si>
    <t>Senyvo amžiaus asmenų globos paslaugų plėtra, rekonstruojant pastatą, esantį Melnragės gyvenamajame rajone, Aušros g. 41</t>
  </si>
  <si>
    <t>Konkretus 2021–2027 m. Europos Sąjungos investicijų programos uždavinys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</si>
  <si>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Naujos arba modernizuotos socialinės rūpybos infrastruktūros (ne būsto) talpumas</t>
  </si>
  <si>
    <t>P.B.2.0070</t>
  </si>
  <si>
    <t>Naujos arba modernizuotos socialinės rūpybos infrastruktūros naudotojų skaičius per metus</t>
  </si>
  <si>
    <t>R.B.2.2074</t>
  </si>
  <si>
    <t>23-422-P</t>
  </si>
  <si>
    <t>Socialinių paslaugų įstaigų senyvo amžiaus asmenims infrastruktūros plėtra Klaipėedos regione II</t>
  </si>
  <si>
    <t>V. Gaigalaičio globos namų modernizavimas</t>
  </si>
  <si>
    <t>23-423-P</t>
  </si>
  <si>
    <t>Socialinių paslaugų įstaigų senyvo amžiaus asmenims infrastruktūros plėtra Klaipėedos regione III</t>
  </si>
  <si>
    <t>Šilutės socialinės globos namų plėtra ir modernizavimas, atitinkantys socialinės globos namų gyventojų poreikius</t>
  </si>
  <si>
    <t>*Projektas įtrauktas į Tvarios Klaipėdos miesto plėtros 2023–2029 metų strategijos 1.2.4. veiksmą „Vasaros koncertų estrados ir prieigų pritaikymas daugiatiksliam naudojimui“, prisideda prie jo įgyvendinimo</t>
  </si>
  <si>
    <t>23-306-P</t>
  </si>
  <si>
    <t>Integruotos Klaipėdos regiono viešojo transporto sistemos plėtra (I etapas)</t>
  </si>
  <si>
    <t>01-004-07-02-01-(RE)-23-(LT023-01-01-09)</t>
  </si>
  <si>
    <t xml:space="preserve">
198 793,51</t>
  </si>
  <si>
    <t>11 800</t>
  </si>
  <si>
    <t>23-307-P</t>
  </si>
  <si>
    <t>Integruotos Klaipėdos regiono viešojo transporto sistemos plėtra (II etapas)</t>
  </si>
  <si>
    <t>Konkretus 2021–2027 m. Europos Sąjungos investicijų programos uždavinys "5.2. Skatinti integruotą ir įtraukią socialinę, ekonominę ir aplinkosaugos plėtrą vietos lygmeniu, puoselėti kultūrą, gamtos paveldą, darnų turizmą ir saugumą kitose nei miestų teritorijose"</t>
  </si>
  <si>
    <t xml:space="preserve">Integruoti teritorinio vystymo projektai </t>
  </si>
  <si>
    <t xml:space="preserve"> - </t>
  </si>
  <si>
    <t xml:space="preserve">
2025-03</t>
  </si>
  <si>
    <t xml:space="preserve">Metinis konsoliduotųjų viešųjų paslaugų vartotojų skaičius </t>
  </si>
  <si>
    <t>23-308-P</t>
  </si>
  <si>
    <t>Integruotos Klaipėdos regiono viešojo transporto sistemos plėtra (III etapas)</t>
  </si>
  <si>
    <t>2025-05</t>
  </si>
  <si>
    <t>23-309-P</t>
  </si>
  <si>
    <t>Integruotos Klaipėdos regiono viešojo transporto sistemos plėtra (IV etapas)</t>
  </si>
  <si>
    <t>VšĮ „Klaipėdos keleivinis transportas“</t>
  </si>
  <si>
    <t>2025-06</t>
  </si>
  <si>
    <t>2025-08</t>
  </si>
  <si>
    <t>23-310-P</t>
  </si>
  <si>
    <t>Klaipėdos regiono investicinio patrauklumo didinimas (I etapas)</t>
  </si>
  <si>
    <t>01-004-07-01-01-(RE)-23-(LT023-01-01-09)</t>
  </si>
  <si>
    <t xml:space="preserve">Paskatinti regionų, funkcinių zonų, savivaldybių ir miestų ekonominį augimą pasitelkiant jų turimus išteklius </t>
  </si>
  <si>
    <t xml:space="preserve">Sukurtos arba atkurtos teritorijos, naudojamos ekonominei, rekreacinei ar turizmo paskirčiai </t>
  </si>
  <si>
    <t>R.S.2.3040</t>
  </si>
  <si>
    <t>hektarai</t>
  </si>
  <si>
    <t>23-311-P</t>
  </si>
  <si>
    <t>Klaipėdos regiono investicinio patrauklumo didinimas (II etapas)</t>
  </si>
  <si>
    <t xml:space="preserve">
2025-07</t>
  </si>
  <si>
    <t xml:space="preserve">
2025-08</t>
  </si>
  <si>
    <t>23-312-P</t>
  </si>
  <si>
    <t>Klaipėdos regiono turistinio patrauklumo bei atvykstamojo turizmo stiprinimas (III etapas)</t>
  </si>
  <si>
    <t>23-313-P</t>
  </si>
  <si>
    <t>Klaipėdos regiono turistinio patrauklumo bei atvykstamojo turizmo stiprinimas (IV etapas)</t>
  </si>
  <si>
    <t xml:space="preserve">
2025-05</t>
  </si>
  <si>
    <t xml:space="preserve">Sukurtos arba atkurtos atviros erdvės </t>
  </si>
  <si>
    <t>P.S.2.1039</t>
  </si>
  <si>
    <t>kvadratiniai metrai</t>
  </si>
  <si>
    <t>23-314-P</t>
  </si>
  <si>
    <t>Klaipėdos regiono turistinio patrauklumo bei atvykstamojo turizmo stiprinimas (V etapas)</t>
  </si>
  <si>
    <t>23-315-P</t>
  </si>
  <si>
    <t>Klaipėdos regiono turistinio patrauklumo bei atvykstamojo turizmo stiprinimas (VI etapas)</t>
  </si>
  <si>
    <t xml:space="preserve">Dviračiams skirta infrastruktūra, kuriai suteikta parama </t>
  </si>
  <si>
    <t>kilometrai</t>
  </si>
  <si>
    <t xml:space="preserve">Dviračiams skirtos infrastruktūros metinis naudotojų skaičius </t>
  </si>
  <si>
    <t>R.S.2.3025</t>
  </si>
  <si>
    <t>23-316-P</t>
  </si>
  <si>
    <t>Klaipėdos regiono turistinio patrauklumo bei atvykstamojo turizmo stiprinimas (VII etapas)</t>
  </si>
  <si>
    <t>Asociacija „Klaipėdos regionas“</t>
  </si>
  <si>
    <t>23-317-P</t>
  </si>
  <si>
    <t>Integruotos Klaipėdos regiono viešojo transporto sistemos plėtra (V etapas)</t>
  </si>
  <si>
    <r>
      <rPr>
        <i/>
        <strike/>
        <sz val="8"/>
        <rFont val="Times New Roman"/>
        <family val="1"/>
        <charset val="186"/>
      </rPr>
      <t xml:space="preserve">
</t>
    </r>
    <r>
      <rPr>
        <i/>
        <sz val="8"/>
        <rFont val="Times New Roman"/>
        <family val="1"/>
        <charset val="186"/>
      </rPr>
      <t>2025-04</t>
    </r>
  </si>
  <si>
    <t xml:space="preserve">
2025-06</t>
  </si>
  <si>
    <t>23-318-P</t>
  </si>
  <si>
    <t>Integruotos Klaipėdos regiono viešojo transporto sistemos plėtra (VI etapas)</t>
  </si>
  <si>
    <t>23-319-P</t>
  </si>
  <si>
    <t>Klaipėdos regiono turistinio patrauklumo bei atvykstamojo turizmo stiprinimas (VIII etapas)</t>
  </si>
  <si>
    <t>23-320-P</t>
  </si>
  <si>
    <t>Klaipėdos regiono turistinio patrauklumo bei atvykstamojo turizmo stiprinimas (IX etapas)</t>
  </si>
  <si>
    <t xml:space="preserve">
2025-04</t>
  </si>
  <si>
    <t>23-321-P</t>
  </si>
  <si>
    <t>Klaipėdos regiono turistinio patrauklumo bei atvykstamojo turizmo stiprinimas (X etapas)</t>
  </si>
  <si>
    <t xml:space="preserve">
2025-09</t>
  </si>
  <si>
    <t xml:space="preserve">
2025-11</t>
  </si>
  <si>
    <t xml:space="preserve">Paramą gavusių pakrančių turizmo vietovių skaičius </t>
  </si>
  <si>
    <t>P.S.2.1042</t>
  </si>
  <si>
    <t>vienetai</t>
  </si>
  <si>
    <t>23-322-P</t>
  </si>
  <si>
    <t>Klaipėdos regiono turistinio patrauklumo bei atvykstamojo turizmo stiprinimas (XI etapas)</t>
  </si>
  <si>
    <t>23-323-P</t>
  </si>
  <si>
    <t>Klaipėdos regiono turistinio patrauklumo bei atvykstamojo turizmo stiprinimas (XII etapas)</t>
  </si>
  <si>
    <t xml:space="preserve">
2026-01</t>
  </si>
  <si>
    <t>23-009-P</t>
  </si>
  <si>
    <t>Ugdymo prieinamumo didinimas atskirtį patiriantiems vaikams</t>
  </si>
  <si>
    <t>1.9. Plėtoti ikimokyklinio ugdymo infrastruktūrą Kretingos rajono savivaldybėje</t>
  </si>
  <si>
    <t xml:space="preserve">Naujos arba modernizuotos vaikų priežiūros infrastruktūros naudotojų skaičius per metus </t>
  </si>
  <si>
    <t>23-501-P</t>
  </si>
  <si>
    <t>Ilgalaikės priežiūros paslaugų užtikrinimas Klaipėdos regione</t>
  </si>
  <si>
    <t>11-002-02-11-02 (RE)</t>
  </si>
  <si>
    <t>Užtikrinti ilgalaikės priežiūros paslaugų plėtrą</t>
  </si>
  <si>
    <t>1.1. Palaikomojo gydymo  ir slaugos paslaugų modernizavimas Klaipėdos rajono savivaldybėje</t>
  </si>
  <si>
    <t>2021–2027 metų Europos Sąjungos fondų investicijų programos  "Konkretus uždavinys – 4.10. Užtikrinti vienodas galimybes naudotis sveikatos priežiūros paslaugomis, didinti sveikatos priežiūros sistemų, įskaitant pirminę sveikatos priežiūrą, atsparumą, ir skatinti perėjimą nuo institucinės globos prie globos šeimoje ir bendruomeninės globos (ERPF)".</t>
  </si>
  <si>
    <t xml:space="preserve">Naujos arba modernizuotos sveikatos priežiūros infrastruktūros talpumas </t>
  </si>
  <si>
    <t xml:space="preserve">P.B.2.0069 </t>
  </si>
  <si>
    <t xml:space="preserve">12
(2027)
</t>
  </si>
  <si>
    <t xml:space="preserve">
2024-11</t>
  </si>
  <si>
    <t xml:space="preserve">
2024-12</t>
  </si>
  <si>
    <t>Naujos arba modernizuotos sveikatos priežiūros infrastruktūros naudotojų skaičius per metus</t>
  </si>
  <si>
    <t xml:space="preserve">R.B.2.2073 </t>
  </si>
  <si>
    <t>23-502-P</t>
  </si>
  <si>
    <t>1.2. Ilgalaikės priežiūros paslaugų plėtra Kretingos rajono savivaldybėje</t>
  </si>
  <si>
    <t xml:space="preserve">
365
(2026)
</t>
  </si>
  <si>
    <t xml:space="preserve">
2024-10</t>
  </si>
  <si>
    <t>23-503-P</t>
  </si>
  <si>
    <t>1.3. Ilgalaikės priežiūros paslaugų plėtojimas Šilutės rajono savivaldybėje</t>
  </si>
  <si>
    <t xml:space="preserve">12
(2026)
</t>
  </si>
  <si>
    <t xml:space="preserve">
2026-04</t>
  </si>
  <si>
    <t xml:space="preserve">
2026-06</t>
  </si>
  <si>
    <t>Pastebėjimai dėl stebėsenos rodiklių</t>
  </si>
  <si>
    <t xml:space="preserve">Šių kvietimų patvirtintos rodiklių kortelės įkeltos (1 priedo 4 priedas)  M:\2. PROGRAMOS\3.1 EGADP - SP 21-27\2. Kvietimai\DTPS\1.2 KVIETIMŲ PLANAI\Suderintos rodiklių kortelės\10-001-06-01-03 (RE) </t>
  </si>
  <si>
    <t>2025-07</t>
  </si>
  <si>
    <t>23-204-P</t>
  </si>
  <si>
    <t>Vandentiekio ir nuotekų tinklų plėtra Sendvario seniūnijoje</t>
  </si>
  <si>
    <t>02-001-06-07-02-(RE)-23-(LT023-03-02-06)</t>
  </si>
  <si>
    <t>Didinti geriamojo vandens tiekimo ir nuotekų tvarkymo paslaugų prieinamumą</t>
  </si>
  <si>
    <t>2.5. Skatinti prieigą prie vandens ir tvarią vandentvarką</t>
  </si>
  <si>
    <t>Viešojo vandens tiekimo paskirstymo sistemų naujų arba atnaujintų vamzdynų ilgis</t>
  </si>
  <si>
    <t xml:space="preserve">RCO30
P.B.2.0030 </t>
  </si>
  <si>
    <t>km</t>
  </si>
  <si>
    <t>Privatus</t>
  </si>
  <si>
    <t>Viešojo nuotekų surinkimo tinklo naujų arba atnaujintų vamzdynų ilgis</t>
  </si>
  <si>
    <t xml:space="preserve">RCO31
P.B.2.0031 </t>
  </si>
  <si>
    <t>Gyventojai, prisijungę prie patobulintų viešojo vandens tiekimo sistemų</t>
  </si>
  <si>
    <t xml:space="preserve">RCR41
R.B.2.2041 </t>
  </si>
  <si>
    <t>Gyventojai, prisijungę bent prie antrinio viešojo nuotekų valymo įrenginių</t>
  </si>
  <si>
    <t xml:space="preserve">RCR42
R.B.2.2042 </t>
  </si>
  <si>
    <t>23-205-P</t>
  </si>
  <si>
    <t>Geriamojo vandens tiekimo ir nuotekų tvarkymo paslaugų prieinamumo didinimas Kretingos rajono savivaldybėje</t>
  </si>
  <si>
    <t>UAB „Kretingos vandenys“</t>
  </si>
  <si>
    <t xml:space="preserve">Nauji arba atnaujinti nuotekų valymo pajėgumai </t>
  </si>
  <si>
    <t xml:space="preserve">RCO32
P.B.2.0032 </t>
  </si>
  <si>
    <t>Gyventojų ekvivalentas</t>
  </si>
  <si>
    <t>Nauji arba atnaujinti geriamojo vandens ruošimo pajėgumai</t>
  </si>
  <si>
    <t xml:space="preserve">P.S.2.1013 </t>
  </si>
  <si>
    <t>m3/parą</t>
  </si>
  <si>
    <t>23-206-P</t>
  </si>
  <si>
    <t>Geriamojo vandens tiekimo paslaugų prieinamumo didinimas Palangos miesto savivaldybėje</t>
  </si>
  <si>
    <t>UAB
„Palangos vandenys“</t>
  </si>
  <si>
    <t>23-207-P</t>
  </si>
  <si>
    <t>Geriamojo vandens tiekimo ir nuotekų tvarkymo paslaugų plėtra ir kokybės gerinimas Skuodo rajono savivaldybėje</t>
  </si>
  <si>
    <t>UAB
„Skuodo vandenys“</t>
  </si>
  <si>
    <t xml:space="preserve">2024-11
</t>
  </si>
  <si>
    <t>23-208-P</t>
  </si>
  <si>
    <t>Vandens gerinimo, nuotekų tvarkymo sistemų rekonstrukcija ir plėtra Šilutės rajono savivaldybėje</t>
  </si>
  <si>
    <t>UAB
„Šilutės vandenys“</t>
  </si>
  <si>
    <t>23-209-P</t>
  </si>
  <si>
    <t>Atliekų tvarkymo sistemos plėtra</t>
  </si>
  <si>
    <t>02-001-06-10-01-(RE)-23-(LT023-03-02-06)</t>
  </si>
  <si>
    <t>Skatinti rūšiuojamąjį atliekų surinkimą</t>
  </si>
  <si>
    <t>2.6. Skatinti perėjimą prie žiedinės ir efektyvaus išteklių naudojimo ekonomikos</t>
  </si>
  <si>
    <t xml:space="preserve">Investicijos į rūšiuojamojo atliekų surinkimo įrenginius </t>
  </si>
  <si>
    <t xml:space="preserve">P.B.2.0107 </t>
  </si>
  <si>
    <t>Eurai</t>
  </si>
  <si>
    <t>UAB „Klaipėdos regiono atliekų tvarkymo centras“</t>
  </si>
  <si>
    <t>Įgyvendintos viešinimo kampanijos atliekų prevencijos ir tvarkymo temomis</t>
  </si>
  <si>
    <t xml:space="preserve">P.S.2.1015 </t>
  </si>
  <si>
    <t>Surinktos atskirai išrūšiuotos atliekos</t>
  </si>
  <si>
    <t xml:space="preserve">R.B.2.2103  </t>
  </si>
  <si>
    <t>Tonos per metus</t>
  </si>
  <si>
    <t>23-210-P</t>
  </si>
  <si>
    <t>Didelių gabaritų atliekų surinkimo aikštelių tinklo plėtra Kretingos rajone</t>
  </si>
  <si>
    <t>23-211-P</t>
  </si>
  <si>
    <t>Atliekų tvarkymo sistemos plėtra Palangos miesto savivaldybėje</t>
  </si>
  <si>
    <t>23-212-P</t>
  </si>
  <si>
    <t>Didelių gabaritų atliekų surinkimo aikštelės įrengimas Skuodo rajono Raudonių kaimo teritorijoje</t>
  </si>
  <si>
    <t>2026-01</t>
  </si>
  <si>
    <t>2026-03</t>
  </si>
  <si>
    <t>23-213-P</t>
  </si>
  <si>
    <t>Didelių gabaritų atliekų surinkimo aikštelių tinklo plėtra Šilutės rajono savivaldybėje</t>
  </si>
  <si>
    <t>23-214-P</t>
  </si>
  <si>
    <t>Komunalinių atliekų rūšiuojamojo atliekų surinkimo pajėgumų plėtra Šilutės rajono savivaldybėje</t>
  </si>
  <si>
    <t>23-202-P</t>
  </si>
  <si>
    <t>Žaliosios infrastruktūros plėtojimas Klaipėdos mieste</t>
  </si>
  <si>
    <t>02-001-06-08-02-(RE)-23-(LT023-03-01-07)</t>
  </si>
  <si>
    <t>Plėtoti žaliąją infrastruktūrą urbanizuotoje aplinkoje</t>
  </si>
  <si>
    <t>2.7. Stiprinti gamtos, biologinės įvairovės ir žaliosios infrastruktūros apsaugą ir išsaugojimą, be kita ko, miestų teritorijose ir mažinti visų rūšių taršą</t>
  </si>
  <si>
    <t>Gyventojai, galintys naudotis nauja ar patobulinta žaliąja infrastruktūra</t>
  </si>
  <si>
    <t>RCR95
R.B.2.2095</t>
  </si>
  <si>
    <t>Žalioji infrastruktūra, kuriai suteikta parama kitais nei prisitaikymo prie klimato kaitos tikslais</t>
  </si>
  <si>
    <t>RCO36
P.B.2.0036</t>
  </si>
  <si>
    <t>23-203-P</t>
  </si>
  <si>
    <t>Kretingos miesto žaliosios infrastruktūros plėtra</t>
  </si>
  <si>
    <t>23-424-P</t>
  </si>
  <si>
    <t>Socialinio būsto fondo plėtra Klaipėdos regione V</t>
  </si>
  <si>
    <t>3/25/2024.
PĮP atsiimti vertinimo metu</t>
  </si>
  <si>
    <t>4/2/2024, 
PĮP atsiimti vertinimo metu</t>
  </si>
  <si>
    <t>4/2/2024, 
 PĮP atsiimti vertinimo metu</t>
  </si>
  <si>
    <t>23-518-P</t>
  </si>
  <si>
    <t>1.1. Sveikos gyvensenos skatinimas, sveikatos raštingumo, visuomenės sveikatos paslaugų prieinamumo ir kokybės tikslinėms grupėms didinimas Klaipėdos mieste</t>
  </si>
  <si>
    <t xml:space="preserve">  2024-11  </t>
  </si>
  <si>
    <t xml:space="preserve">  2024-12 </t>
  </si>
  <si>
    <t>23-519-P</t>
  </si>
  <si>
    <t>1.2. Sveikos gyvensenos skatinimas Klaipėdos rajone</t>
  </si>
  <si>
    <t xml:space="preserve">80
(2029)
</t>
  </si>
  <si>
    <t>400
(2029)</t>
  </si>
  <si>
    <t>80
(2029)</t>
  </si>
  <si>
    <t>1
(2029)</t>
  </si>
  <si>
    <t>1.3.Psichoaktyvių medžiagų vartojimo prevencija Klaipėdos rajone – nulis priklausomybių.</t>
  </si>
  <si>
    <t>150
(2029)</t>
  </si>
  <si>
    <t>23-520-P</t>
  </si>
  <si>
    <t>1.7. Sveikos gyvensenos skatinimas Skuodo  rajone</t>
  </si>
  <si>
    <t>1.8. Psichoaktyvių medžiagų vartojimo prevencija Skuodo  rajone – nulis priklausomybių</t>
  </si>
  <si>
    <t>100
(2029)</t>
  </si>
  <si>
    <t>AB „Klaipėdos vanduo“</t>
  </si>
  <si>
    <t xml:space="preserve">Jeigu nurodytą pažangos priemonės veiklą (poveiklę) planuojama iš dalies finansuoti Europos Sąjungos (toliau – ES) fondų lėšomis, nurodomas konkretus 2021–2027 metų Europos Sąjungos investicijų programos uždavinys (2021 m. birželio 24 d. Europos Parlamento ir Tarybos reglamento (ES) 2021/1060, kuriuo nustatomos bendros Europos regioninės plėtros fondo, „Europos socialinio fondo +“, Sanglaudos fondo, Teisingos pertvarkos fondo ir Europos jūrų reikalų, žvejybos ir akvakultūros fondo nuostatos ir šių fondų bei Prieglobsčio, migracijos ir integracijos fondo, Vidaus saugumo fondo ir Sienų valdymo ir vizų politikos finansinės paramos priemonės taisyklės, su visais pakeitimais 5 straipsnis), prie kurio siekimo prisidedama veikla (poveikle). Jeigu veiklą (poveiklę) planuojama finansuoti Ekonomikos gaivinimo ir atsparumo didinimo priemonės (toliau – EGADP) lėšomis, nurodoma priemonė (reforma ar investicija), prie kurios prisidedama pasirinkta veikla (poveikle). Jeigu kvietimas apima kelias pažangos priemones ir (ar) veiklas, pateikiama informacija apie visas nurodytas veiklas (poveikles). Kai kvietimų planas rengiamas INVESTIS, nurodomi duomenys iš priemonės duomenų INVESTIS formos lauko „III lygio duomuo“, pasirinkus priemonę ir veiklą (poveiklę). Kai INVESTIS užpildytas pasirinktos veiklos (poveiklės) laukas „III lygio duomuo“), šio lauko reikšmė užpildoma nurodant priemonės duomenų INVESTIS formoje nurodytą reikšmę. </t>
  </si>
  <si>
    <r>
      <t>Nurodoma pažangos priemonės veiklos (poveiklės) finansavimo iš</t>
    </r>
    <r>
      <rPr>
        <sz val="8"/>
        <rFont val="Times New Roman"/>
        <family val="1"/>
        <charset val="186"/>
      </rPr>
      <t xml:space="preserve"> </t>
    </r>
    <r>
      <rPr>
        <i/>
        <sz val="8"/>
        <rFont val="Times New Roman"/>
        <family val="1"/>
        <charset val="186"/>
      </rPr>
      <t xml:space="preserve">EGADP paskolos lėšų suma (eurais), skirta kvietimui. </t>
    </r>
  </si>
  <si>
    <t>1.7 Viešosios infrastruktūros plėtra, siekiant sumažinti ikimokyklinio ugdymo ir viešųjų paslaugų trūkumą Sendvario seniūnijoje</t>
  </si>
  <si>
    <t>1.4 Urbanizuotos teritorijos  sutvarkymas, įrengiant parką, palei Šilutės plentą</t>
  </si>
  <si>
    <t>1.5 Turgaus aikštės su prieigomis atgaivinimas</t>
  </si>
  <si>
    <t xml:space="preserve">
Sukurtos arba atkurtos teritorijos, naudojamos ekonomine, rekreacinei ar turizmo paskirčiai </t>
  </si>
  <si>
    <t>0.24</t>
  </si>
  <si>
    <t>4932.5</t>
  </si>
  <si>
    <t>1.6 Vasaros koncertų estrados ir prieigų pritaikymas daugiatiksliam naudojimui</t>
  </si>
  <si>
    <t>1.3 Danės teritorijos prieigų atgaivinimas Šiauriniame rage</t>
  </si>
  <si>
    <t>1.1 Sveikatos centro teikiamų sveikatos priežiūros paslaugų prieinamumo ir kokybės gerinimas</t>
  </si>
  <si>
    <t>1.2 Ugdymo paslaugų prieinamumo didinimas, modernizuojant Klaipėdos lopšelio-darželio „Traukinukas“ „Boružėlės“ skyriaus pastatą</t>
  </si>
  <si>
    <t>1.1.2 Klaipėdos regiono integruotos viešojo transporto sistemos funkcionavimui reikalingos infrastruktūros įrengimas Klaipėdos rajone</t>
  </si>
  <si>
    <r>
      <t>Konkretus 2021–2027 m. Europos Sąj</t>
    </r>
    <r>
      <rPr>
        <i/>
        <sz val="8"/>
        <rFont val="Times New Roman"/>
        <family val="1"/>
      </rPr>
      <t>ungos investicijų programos uždavinys "5.2. Skatinti integruotą ir įtraukią socialinę, ekonominę ir aplinkosaugos plėtrą vietos lygmeniu, puoselėti kultūrą, gamtos paveldą, darnų turizmą ir saugumą kitose nei miestų teritorijose</t>
    </r>
    <r>
      <rPr>
        <i/>
        <sz val="8"/>
        <rFont val="Times New Roman"/>
        <family val="1"/>
        <charset val="186"/>
      </rPr>
      <t>"</t>
    </r>
  </si>
  <si>
    <r>
      <t xml:space="preserve">
</t>
    </r>
    <r>
      <rPr>
        <sz val="8"/>
        <rFont val="Times New Roman"/>
        <family val="1"/>
        <charset val="186"/>
      </rPr>
      <t>1 126 491,90</t>
    </r>
  </si>
  <si>
    <t>1.1.3. Klaipėdos regiono integruotos viešojo transporto sistemos funkcionavimui reikalingos infrastruktūros įrengimas Kretingos rajone</t>
  </si>
  <si>
    <t>1.1.5.  Klaipėdos regiono integruotos viešojo transporto sistemos funkcionavimui reikalingos infrastruktūros įrengimas Šilutės rajono savivaldybėje</t>
  </si>
  <si>
    <t>1.1.1.  Integruotos viešojo transporto sistemos diegimas Klaipėdos regione</t>
  </si>
  <si>
    <t>1.2.2.  Kretingos miesto pramoninės zonos modernizavimas</t>
  </si>
  <si>
    <t>1.2.1.  Skuodo rajono verslo ir pramonės zonų kūrimas ir modernizavimas</t>
  </si>
  <si>
    <t>1.3.8  Drevernos gamtos ir kultūros objektų pritaikymas lankymui</t>
  </si>
  <si>
    <t>1.3.3.  Švėkšnos sinagogos pritaikymas lankymui</t>
  </si>
  <si>
    <t>1.3.10.  Atmatos upės pakrantės pritaikymas lankymui</t>
  </si>
  <si>
    <t xml:space="preserve">
2026-07</t>
  </si>
  <si>
    <t xml:space="preserve">
2026-08</t>
  </si>
  <si>
    <t>1.3.7.  Skuodo rajono savivaldybės gamtos ir kultūros objektų pritaikymas lankymui</t>
  </si>
  <si>
    <t>1.3.1.  Klaipėdos regiono turistinio patrauklumo didinimas</t>
  </si>
  <si>
    <t>1.1.6. Klaipėdos regiono integruotos viešojo transporto sistemos funkcionavimui reikalingos infrastruktūros įrengimas Neringoje</t>
  </si>
  <si>
    <t>1.1.4.  Klaipėdos regiono integruotos viešojo transporto sistemos funkcionavimui reikalingos infrastruktūros įrengimas Skuodo rajone</t>
  </si>
  <si>
    <t>1.2.3.  Gamybinės ir kūrybinės bendradarbystės erdvių įrengimas</t>
  </si>
  <si>
    <t>1.3.2. Kretingos dvaro ir parko bei Akmenos upės pakrantės pritaikymas lankymui</t>
  </si>
  <si>
    <t>1.3.6.  Minijos etnoarchitektūriniame kaime esančių gamtos ir kultūros objektų pritaikymas lankymui</t>
  </si>
  <si>
    <t>1.3.9.  Pakrančių turizmo infrastruktūros plėtra Šventojoje</t>
  </si>
  <si>
    <t>1.3.5.  Šilutės Hugo Šojaus dvaro parkų pritaikymas lankymui</t>
  </si>
  <si>
    <t>1.3.4.  Šilutės rajono savivaldybės gamtos objektų pritaikymas lankymui</t>
  </si>
  <si>
    <t>BĮ Viliaus Gaigalaičio globos namai</t>
  </si>
  <si>
    <t>2026 01</t>
  </si>
  <si>
    <t>2026 03</t>
  </si>
  <si>
    <t xml:space="preserve">-
</t>
  </si>
  <si>
    <t>2024-10-30 (kvietimas buvo paskelbtas, tačiau Pareiškėjas nespėjo pateikti PĮP.)</t>
  </si>
  <si>
    <t>23-215-P</t>
  </si>
  <si>
    <t>Geriamojo vandens tiekimo paslaugų prieinamumo didinimas Kretingos rajono savivaldybėje</t>
  </si>
  <si>
    <t xml:space="preserve">2025-03
</t>
  </si>
  <si>
    <t xml:space="preserve">Dviračiams skirtos infrastruktūros naudotojų skaičius per metus </t>
  </si>
  <si>
    <t>2026-05</t>
  </si>
  <si>
    <t xml:space="preserve">
2026-05</t>
  </si>
  <si>
    <t>Ugdymo prieinamumo didinimas atskirtį patiriantiems vaikams Klaipėdos rajone</t>
  </si>
  <si>
    <t xml:space="preserve"> 2025-11</t>
  </si>
  <si>
    <t>23-401-P*</t>
  </si>
  <si>
    <r>
      <rPr>
        <b/>
        <sz val="10"/>
        <rFont val="Times New Roman"/>
        <family val="1"/>
      </rPr>
      <t>*PASTABA.</t>
    </r>
    <r>
      <rPr>
        <sz val="10"/>
        <rFont val="Times New Roman"/>
        <family val="1"/>
        <charset val="186"/>
      </rPr>
      <t xml:space="preserve"> Vertinimo metu PĮP atsiimtas. Projektui suplanuotas naujas kvietimas Nr. 23-424-P</t>
    </r>
  </si>
  <si>
    <t>2025-08-27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</si>
</sst>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yyyy/mm"/>
    <numFmt numFmtId="165" formatCode="#,##0.00;[Red]#,##0.00"/>
    <numFmt numFmtId="166" formatCode="#,##0.000000000000000"/>
    <numFmt numFmtId="167" formatCode="#,##0.0"/>
    <numFmt numFmtId="168" formatCode="0.000"/>
  </numFmts>
  <fonts count="58" x14ac:knownFonts="1">
    <font>
      <sz val="11"/>
      <color theme="1"/>
      <name val="Calibri"/>
      <family val="2"/>
      <charset val="186"/>
      <scheme val="minor"/>
    </font>
    <font>
      <i/>
      <sz val="9"/>
      <color theme="1"/>
      <name val="Times New Roman"/>
      <family val="1"/>
      <charset val="186"/>
    </font>
    <font>
      <i/>
      <sz val="10"/>
      <color theme="1"/>
      <name val="Times New Roman"/>
      <family val="1"/>
      <charset val="186"/>
    </font>
    <font>
      <b/>
      <i/>
      <sz val="9"/>
      <color theme="1"/>
      <name val="Times New Roman"/>
      <family val="1"/>
      <charset val="186"/>
    </font>
    <font>
      <sz val="10"/>
      <color theme="1"/>
      <name val="Times New Roman"/>
      <family val="1"/>
      <charset val="186"/>
    </font>
    <font>
      <b/>
      <sz val="10"/>
      <color theme="1"/>
      <name val="Times New Roman"/>
      <family val="1"/>
      <charset val="186"/>
    </font>
    <font>
      <b/>
      <i/>
      <sz val="9"/>
      <name val="Times New Roman"/>
      <family val="1"/>
      <charset val="186"/>
    </font>
    <font>
      <b/>
      <sz val="10"/>
      <name val="Times New Roman"/>
      <family val="1"/>
      <charset val="186"/>
    </font>
    <font>
      <sz val="10"/>
      <name val="Times New Roman"/>
      <family val="1"/>
      <charset val="186"/>
    </font>
    <font>
      <i/>
      <sz val="9"/>
      <name val="Times New Roman"/>
      <family val="1"/>
      <charset val="186"/>
    </font>
    <font>
      <i/>
      <sz val="9"/>
      <color rgb="FFFF0000"/>
      <name val="Times New Roman"/>
      <family val="1"/>
      <charset val="186"/>
    </font>
    <font>
      <i/>
      <sz val="10"/>
      <name val="Times New Roman"/>
      <family val="1"/>
      <charset val="186"/>
    </font>
    <font>
      <sz val="9"/>
      <color theme="1"/>
      <name val="Times New Roman"/>
      <family val="1"/>
      <charset val="186"/>
    </font>
    <font>
      <sz val="11"/>
      <color theme="1"/>
      <name val="Calibri"/>
      <family val="2"/>
      <charset val="186"/>
      <scheme val="minor"/>
    </font>
    <font>
      <sz val="9"/>
      <color theme="1"/>
      <name val="Times New Roman"/>
      <family val="1"/>
    </font>
    <font>
      <sz val="9"/>
      <name val="Times New Roman"/>
      <family val="1"/>
    </font>
    <font>
      <sz val="10"/>
      <color theme="1"/>
      <name val="Calibri"/>
      <family val="2"/>
      <charset val="186"/>
      <scheme val="minor"/>
    </font>
    <font>
      <sz val="8"/>
      <color rgb="FF000000"/>
      <name val="Times New Roman"/>
      <family val="1"/>
      <charset val="186"/>
    </font>
    <font>
      <b/>
      <sz val="8"/>
      <color rgb="FF000000"/>
      <name val="Times New Roman"/>
      <family val="1"/>
      <charset val="186"/>
    </font>
    <font>
      <sz val="8"/>
      <color rgb="FF000000"/>
      <name val="Aptos Narrow"/>
      <family val="2"/>
    </font>
    <font>
      <i/>
      <sz val="8"/>
      <color rgb="FF000000"/>
      <name val="Times New Roman"/>
      <family val="1"/>
      <charset val="186"/>
    </font>
    <font>
      <i/>
      <sz val="8"/>
      <color rgb="FFFF0000"/>
      <name val="Times New Roman"/>
      <family val="1"/>
      <charset val="186"/>
    </font>
    <font>
      <b/>
      <i/>
      <sz val="8"/>
      <color rgb="FF000000"/>
      <name val="Times New Roman"/>
      <family val="1"/>
      <charset val="186"/>
    </font>
    <font>
      <i/>
      <sz val="8"/>
      <name val="Times New Roman"/>
      <family val="1"/>
      <charset val="186"/>
    </font>
    <font>
      <u/>
      <sz val="11"/>
      <color theme="10"/>
      <name val="Calibri"/>
      <family val="2"/>
      <charset val="186"/>
      <scheme val="minor"/>
    </font>
    <font>
      <u/>
      <sz val="11"/>
      <color theme="0"/>
      <name val="Calibri"/>
      <family val="2"/>
      <charset val="186"/>
      <scheme val="minor"/>
    </font>
    <font>
      <sz val="10"/>
      <color theme="0"/>
      <name val="Times New Roman"/>
      <family val="1"/>
      <charset val="186"/>
    </font>
    <font>
      <b/>
      <sz val="12"/>
      <color theme="1"/>
      <name val="Times New Roman"/>
      <family val="1"/>
      <charset val="186"/>
    </font>
    <font>
      <b/>
      <sz val="12"/>
      <name val="Times New Roman"/>
      <family val="1"/>
      <charset val="186"/>
    </font>
    <font>
      <sz val="12"/>
      <color theme="1"/>
      <name val="Times New Roman"/>
      <family val="1"/>
      <charset val="186"/>
    </font>
    <font>
      <i/>
      <sz val="12"/>
      <color theme="1"/>
      <name val="Times New Roman"/>
      <family val="1"/>
      <charset val="186"/>
    </font>
    <font>
      <i/>
      <sz val="12"/>
      <name val="Times New Roman"/>
      <family val="1"/>
      <charset val="186"/>
    </font>
    <font>
      <b/>
      <sz val="12"/>
      <color theme="0" tint="-4.9989318521683403E-2"/>
      <name val="Times New Roman"/>
      <family val="1"/>
      <charset val="186"/>
    </font>
    <font>
      <sz val="11"/>
      <color theme="1"/>
      <name val="Times New Roman"/>
      <family val="1"/>
      <charset val="186"/>
    </font>
    <font>
      <sz val="10"/>
      <color rgb="FFFF0000"/>
      <name val="Times New Roman"/>
      <family val="1"/>
      <charset val="186"/>
    </font>
    <font>
      <sz val="10"/>
      <color theme="1"/>
      <name val="Times New Roman"/>
      <family val="1"/>
    </font>
    <font>
      <sz val="8"/>
      <name val="Times New Roman"/>
      <family val="1"/>
      <charset val="186"/>
    </font>
    <font>
      <b/>
      <sz val="8"/>
      <name val="Times New Roman"/>
      <family val="1"/>
      <charset val="186"/>
    </font>
    <font>
      <sz val="11"/>
      <name val="Calibri"/>
      <family val="2"/>
      <charset val="186"/>
      <scheme val="minor"/>
    </font>
    <font>
      <i/>
      <sz val="8"/>
      <name val="Times New Roman"/>
      <family val="1"/>
    </font>
    <font>
      <b/>
      <i/>
      <sz val="8"/>
      <name val="Times New Roman"/>
      <family val="1"/>
    </font>
    <font>
      <i/>
      <strike/>
      <sz val="8"/>
      <name val="Times New Roman"/>
      <family val="1"/>
      <charset val="186"/>
    </font>
    <font>
      <sz val="8"/>
      <name val="Times New Roman"/>
      <family val="1"/>
    </font>
    <font>
      <sz val="8"/>
      <name val="Aptos Narrow"/>
      <family val="2"/>
    </font>
    <font>
      <strike/>
      <sz val="12"/>
      <color theme="1"/>
      <name val="Times New Roman"/>
      <family val="1"/>
      <charset val="186"/>
    </font>
    <font>
      <strike/>
      <sz val="12"/>
      <color theme="0"/>
      <name val="Times New Roman"/>
      <family val="1"/>
      <charset val="186"/>
    </font>
    <font>
      <sz val="9"/>
      <color rgb="FFFF0000"/>
      <name val="Times New Roman"/>
      <family val="1"/>
      <charset val="186"/>
    </font>
    <font>
      <i/>
      <sz val="9"/>
      <name val="Times New Roman"/>
      <family val="1"/>
    </font>
    <font>
      <sz val="11"/>
      <color theme="0" tint="-4.9989318521683403E-2"/>
      <name val="Times New Roman"/>
      <family val="1"/>
      <charset val="186"/>
    </font>
    <font>
      <strike/>
      <sz val="12"/>
      <color theme="1"/>
      <name val="Times New Roman"/>
      <family val="1"/>
    </font>
    <font>
      <b/>
      <strike/>
      <sz val="12"/>
      <color theme="1"/>
      <name val="Times New Roman"/>
      <family val="1"/>
    </font>
    <font>
      <b/>
      <i/>
      <sz val="8"/>
      <name val="Times New Roman"/>
      <family val="1"/>
      <charset val="186"/>
    </font>
    <font>
      <sz val="11"/>
      <color theme="1"/>
      <name val="Times New Roman"/>
      <family val="1"/>
    </font>
    <font>
      <i/>
      <sz val="9"/>
      <color theme="1"/>
      <name val="Times New Roman"/>
      <family val="1"/>
    </font>
    <font>
      <i/>
      <sz val="10"/>
      <color theme="0" tint="-0.499984740745262"/>
      <name val="Times New Roman"/>
      <family val="1"/>
    </font>
    <font>
      <b/>
      <i/>
      <sz val="10"/>
      <color theme="0" tint="-0.499984740745262"/>
      <name val="Times New Roman"/>
      <family val="1"/>
    </font>
    <font>
      <sz val="10"/>
      <name val="Times New Roman"/>
      <family val="1"/>
    </font>
    <font>
      <b/>
      <sz val="10"/>
      <name val="Times New Roman"/>
      <family val="1"/>
    </font>
  </fonts>
  <fills count="8">
    <fill>
      <patternFill patternType="none"/>
    </fill>
    <fill>
      <patternFill patternType="gray125"/>
    </fill>
    <fill>
      <patternFill patternType="solid">
        <fgColor theme="0"/>
        <bgColor indexed="64"/>
      </patternFill>
    </fill>
    <fill>
      <patternFill patternType="solid">
        <fgColor rgb="FFFFFFCC"/>
      </patternFill>
    </fill>
    <fill>
      <patternFill patternType="solid">
        <fgColor rgb="FFFFFFFF"/>
        <bgColor rgb="FFFFFFFF"/>
      </patternFill>
    </fill>
    <fill>
      <patternFill patternType="solid">
        <fgColor theme="0"/>
        <bgColor rgb="FFFFFFFF"/>
      </patternFill>
    </fill>
    <fill>
      <patternFill patternType="solid">
        <fgColor theme="0"/>
        <bgColor rgb="FFF2F2F2"/>
      </patternFill>
    </fill>
    <fill>
      <patternFill patternType="solid">
        <fgColor theme="0"/>
        <bgColor rgb="FFD0D0D0"/>
      </patternFill>
    </fill>
  </fills>
  <borders count="8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medium">
        <color rgb="FF000000"/>
      </top>
      <bottom style="medium">
        <color rgb="FF000000"/>
      </bottom>
      <diagonal/>
    </border>
    <border>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right style="thin">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indexed="64"/>
      </left>
      <right style="thin">
        <color indexed="64"/>
      </right>
      <top style="thin">
        <color indexed="64"/>
      </top>
      <bottom style="thin">
        <color indexed="64"/>
      </bottom>
      <diagonal/>
    </border>
    <border>
      <left style="medium">
        <color rgb="FF000000"/>
      </left>
      <right style="thin">
        <color rgb="FF000000"/>
      </right>
      <top/>
      <bottom/>
      <diagonal/>
    </border>
    <border>
      <left style="thin">
        <color rgb="FF000000"/>
      </left>
      <right style="medium">
        <color rgb="FF000000"/>
      </right>
      <top/>
      <bottom/>
      <diagonal/>
    </border>
    <border>
      <left style="thin">
        <color rgb="FF000000"/>
      </left>
      <right/>
      <top style="thin">
        <color rgb="FF000000"/>
      </top>
      <bottom style="medium">
        <color rgb="FF000000"/>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top style="medium">
        <color indexed="64"/>
      </top>
      <bottom/>
      <diagonal/>
    </border>
    <border>
      <left/>
      <right style="thin">
        <color rgb="FF000000"/>
      </right>
      <top style="medium">
        <color indexed="64"/>
      </top>
      <bottom/>
      <diagonal/>
    </border>
    <border>
      <left style="thin">
        <color rgb="FF000000"/>
      </left>
      <right style="medium">
        <color indexed="64"/>
      </right>
      <top style="medium">
        <color indexed="64"/>
      </top>
      <bottom/>
      <diagonal/>
    </border>
    <border>
      <left style="medium">
        <color indexed="64"/>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style="medium">
        <color indexed="64"/>
      </right>
      <top/>
      <bottom/>
      <diagonal/>
    </border>
    <border>
      <left style="thin">
        <color rgb="FF000000"/>
      </left>
      <right/>
      <top style="thin">
        <color indexed="64"/>
      </top>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right style="thin">
        <color rgb="FF000000"/>
      </right>
      <top/>
      <bottom style="medium">
        <color indexed="64"/>
      </bottom>
      <diagonal/>
    </border>
    <border>
      <left style="thin">
        <color rgb="FF000000"/>
      </left>
      <right style="medium">
        <color indexed="64"/>
      </right>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rgb="FF000000"/>
      </left>
      <right style="thin">
        <color indexed="64"/>
      </right>
      <top style="medium">
        <color indexed="64"/>
      </top>
      <bottom/>
      <diagonal/>
    </border>
    <border>
      <left style="thin">
        <color rgb="FF000000"/>
      </left>
      <right style="thin">
        <color indexed="64"/>
      </right>
      <top/>
      <bottom/>
      <diagonal/>
    </border>
    <border>
      <left style="thin">
        <color rgb="FF000000"/>
      </left>
      <right style="thin">
        <color rgb="FF000000"/>
      </right>
      <top style="medium">
        <color indexed="64"/>
      </top>
      <bottom style="medium">
        <color rgb="FF000000"/>
      </bottom>
      <diagonal/>
    </border>
    <border>
      <left/>
      <right style="thin">
        <color rgb="FF000000"/>
      </right>
      <top style="medium">
        <color indexed="64"/>
      </top>
      <bottom style="thin">
        <color rgb="FF000000"/>
      </bottom>
      <diagonal/>
    </border>
    <border>
      <left style="thin">
        <color rgb="FF000000"/>
      </left>
      <right style="thin">
        <color rgb="FF000000"/>
      </right>
      <top style="medium">
        <color rgb="FF000000"/>
      </top>
      <bottom style="medium">
        <color indexed="64"/>
      </bottom>
      <diagonal/>
    </border>
    <border>
      <left style="thin">
        <color rgb="FF000000"/>
      </left>
      <right style="thin">
        <color indexed="64"/>
      </right>
      <top/>
      <bottom style="medium">
        <color indexed="64"/>
      </bottom>
      <diagonal/>
    </border>
  </borders>
  <cellStyleXfs count="3">
    <xf numFmtId="0" fontId="0" fillId="0" borderId="0"/>
    <xf numFmtId="0" fontId="13" fillId="3" borderId="7" applyNumberFormat="0" applyFont="0" applyAlignment="0" applyProtection="0"/>
    <xf numFmtId="0" fontId="24" fillId="0" borderId="0" applyNumberFormat="0" applyFill="0" applyBorder="0" applyAlignment="0" applyProtection="0"/>
  </cellStyleXfs>
  <cellXfs count="733">
    <xf numFmtId="0" fontId="0" fillId="0" borderId="0" xfId="0"/>
    <xf numFmtId="0" fontId="4" fillId="0" borderId="0" xfId="0" applyFont="1"/>
    <xf numFmtId="0" fontId="2" fillId="0" borderId="1" xfId="0" applyFont="1" applyBorder="1" applyAlignment="1">
      <alignment horizontal="center"/>
    </xf>
    <xf numFmtId="0" fontId="5" fillId="0" borderId="1" xfId="0" applyFont="1" applyBorder="1" applyAlignment="1">
      <alignment horizontal="center" vertical="center" wrapText="1"/>
    </xf>
    <xf numFmtId="0" fontId="1" fillId="0" borderId="1" xfId="0" applyFont="1" applyBorder="1" applyAlignment="1">
      <alignment horizontal="center" vertical="top" wrapText="1"/>
    </xf>
    <xf numFmtId="0" fontId="6" fillId="0" borderId="1" xfId="0" applyFont="1" applyBorder="1" applyAlignment="1">
      <alignment horizontal="center" vertical="top" wrapText="1"/>
    </xf>
    <xf numFmtId="0" fontId="3" fillId="0" borderId="1" xfId="0" applyFont="1" applyBorder="1" applyAlignment="1">
      <alignment horizontal="center" vertical="top" wrapText="1"/>
    </xf>
    <xf numFmtId="0" fontId="6" fillId="2" borderId="1" xfId="0" applyFont="1" applyFill="1" applyBorder="1" applyAlignment="1">
      <alignment horizontal="center" vertical="top" wrapText="1"/>
    </xf>
    <xf numFmtId="0" fontId="7" fillId="0" borderId="0" xfId="0" applyFont="1"/>
    <xf numFmtId="0" fontId="8" fillId="0" borderId="0" xfId="0" applyFont="1"/>
    <xf numFmtId="0" fontId="9" fillId="0" borderId="1" xfId="0" applyFont="1" applyBorder="1" applyAlignment="1">
      <alignment horizontal="center" vertical="top" wrapText="1"/>
    </xf>
    <xf numFmtId="0" fontId="7" fillId="0" borderId="1" xfId="0" applyFont="1" applyBorder="1" applyAlignment="1">
      <alignment horizontal="center" vertical="center" wrapText="1"/>
    </xf>
    <xf numFmtId="0" fontId="11" fillId="0" borderId="1" xfId="0" applyFont="1" applyBorder="1" applyAlignment="1">
      <alignment horizontal="center"/>
    </xf>
    <xf numFmtId="0" fontId="9" fillId="2" borderId="1" xfId="0" applyFont="1" applyFill="1" applyBorder="1" applyAlignment="1">
      <alignment horizontal="center" vertical="top" wrapText="1"/>
    </xf>
    <xf numFmtId="0" fontId="8" fillId="2" borderId="0" xfId="0" applyFont="1" applyFill="1"/>
    <xf numFmtId="0" fontId="0" fillId="0" borderId="0" xfId="0" applyAlignment="1">
      <alignment horizontal="left"/>
    </xf>
    <xf numFmtId="0" fontId="12" fillId="2" borderId="0" xfId="0" applyFont="1" applyFill="1"/>
    <xf numFmtId="0" fontId="12" fillId="2" borderId="0" xfId="0" applyFont="1" applyFill="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0" fillId="0" borderId="0" xfId="0" applyAlignment="1">
      <alignment horizontal="center" vertical="center"/>
    </xf>
    <xf numFmtId="0" fontId="4" fillId="0" borderId="0" xfId="0" applyFont="1" applyAlignment="1">
      <alignment horizontal="left"/>
    </xf>
    <xf numFmtId="0" fontId="14" fillId="0" borderId="1" xfId="0" applyFont="1" applyBorder="1" applyAlignment="1">
      <alignment horizontal="left" vertical="top" wrapText="1"/>
    </xf>
    <xf numFmtId="0" fontId="17" fillId="0" borderId="0" xfId="0" applyFont="1"/>
    <xf numFmtId="0" fontId="19" fillId="0" borderId="0" xfId="0" applyFont="1"/>
    <xf numFmtId="0" fontId="17" fillId="4" borderId="0" xfId="0" applyFont="1" applyFill="1"/>
    <xf numFmtId="0" fontId="17" fillId="0" borderId="0" xfId="0" applyFont="1" applyAlignment="1">
      <alignment vertical="center"/>
    </xf>
    <xf numFmtId="0" fontId="19" fillId="0" borderId="0" xfId="0" applyFont="1" applyAlignment="1">
      <alignment vertical="center"/>
    </xf>
    <xf numFmtId="0" fontId="19" fillId="4" borderId="0" xfId="0" applyFont="1" applyFill="1"/>
    <xf numFmtId="0" fontId="4" fillId="0" borderId="0" xfId="0" applyFont="1" applyAlignment="1">
      <alignment wrapText="1"/>
    </xf>
    <xf numFmtId="4" fontId="4" fillId="0" borderId="0" xfId="0" applyNumberFormat="1" applyFont="1" applyAlignment="1">
      <alignment wrapText="1"/>
    </xf>
    <xf numFmtId="0" fontId="26" fillId="0" borderId="0" xfId="0" applyFont="1" applyAlignment="1">
      <alignment wrapText="1"/>
    </xf>
    <xf numFmtId="0" fontId="26" fillId="0" borderId="0" xfId="0" applyFont="1" applyAlignment="1">
      <alignment horizontal="center" vertical="top" wrapText="1"/>
    </xf>
    <xf numFmtId="4" fontId="26" fillId="0" borderId="0" xfId="0" applyNumberFormat="1" applyFont="1" applyAlignment="1">
      <alignment wrapText="1"/>
    </xf>
    <xf numFmtId="0" fontId="27" fillId="0" borderId="1" xfId="0" applyFont="1" applyBorder="1" applyAlignment="1">
      <alignment horizontal="center" vertical="center" wrapText="1"/>
    </xf>
    <xf numFmtId="0" fontId="27" fillId="2" borderId="1" xfId="0" applyFont="1" applyFill="1" applyBorder="1" applyAlignment="1">
      <alignment horizontal="center" vertical="center" wrapText="1"/>
    </xf>
    <xf numFmtId="0" fontId="27" fillId="2" borderId="7" xfId="1" applyFont="1" applyFill="1" applyAlignment="1">
      <alignment horizontal="center" vertical="center" wrapText="1"/>
    </xf>
    <xf numFmtId="0" fontId="29" fillId="0" borderId="0" xfId="0" applyFont="1" applyAlignment="1">
      <alignment wrapText="1"/>
    </xf>
    <xf numFmtId="4" fontId="29" fillId="0" borderId="0" xfId="0" applyNumberFormat="1" applyFont="1" applyAlignment="1">
      <alignment wrapText="1"/>
    </xf>
    <xf numFmtId="0" fontId="28" fillId="0" borderId="1" xfId="0" applyFont="1" applyBorder="1" applyAlignment="1">
      <alignment horizontal="center" vertical="top" wrapText="1"/>
    </xf>
    <xf numFmtId="0" fontId="30" fillId="0" borderId="2" xfId="0" applyFont="1" applyBorder="1" applyAlignment="1">
      <alignment horizontal="center" wrapText="1"/>
    </xf>
    <xf numFmtId="0" fontId="30" fillId="0" borderId="2" xfId="0" applyFont="1" applyBorder="1" applyAlignment="1">
      <alignment horizontal="center" vertical="center" wrapText="1"/>
    </xf>
    <xf numFmtId="0" fontId="30" fillId="0" borderId="2" xfId="0" applyFont="1" applyBorder="1" applyAlignment="1">
      <alignment horizontal="center" vertical="top" wrapText="1"/>
    </xf>
    <xf numFmtId="0" fontId="31" fillId="0" borderId="2" xfId="0" applyFont="1" applyBorder="1" applyAlignment="1">
      <alignment horizontal="center" wrapText="1"/>
    </xf>
    <xf numFmtId="0" fontId="27" fillId="0" borderId="5" xfId="0" applyFont="1" applyBorder="1" applyAlignment="1">
      <alignment vertical="top" wrapText="1"/>
    </xf>
    <xf numFmtId="0" fontId="29" fillId="0" borderId="6" xfId="0" applyFont="1" applyBorder="1" applyAlignment="1">
      <alignment vertical="top" wrapText="1"/>
    </xf>
    <xf numFmtId="0" fontId="29" fillId="0" borderId="6" xfId="0" applyFont="1" applyBorder="1" applyAlignment="1">
      <alignment horizontal="left" vertical="top" wrapText="1"/>
    </xf>
    <xf numFmtId="4" fontId="29" fillId="0" borderId="6" xfId="0" applyNumberFormat="1" applyFont="1" applyBorder="1" applyAlignment="1">
      <alignment vertical="top" wrapText="1"/>
    </xf>
    <xf numFmtId="4" fontId="29" fillId="0" borderId="6" xfId="0" applyNumberFormat="1" applyFont="1" applyBorder="1" applyAlignment="1">
      <alignment horizontal="center" vertical="top" wrapText="1"/>
    </xf>
    <xf numFmtId="164" fontId="29" fillId="0" borderId="6" xfId="0" applyNumberFormat="1" applyFont="1" applyBorder="1" applyAlignment="1">
      <alignment vertical="top" wrapText="1"/>
    </xf>
    <xf numFmtId="0" fontId="29" fillId="0" borderId="0" xfId="0" applyFont="1" applyAlignment="1">
      <alignment vertical="top" wrapText="1"/>
    </xf>
    <xf numFmtId="4" fontId="29" fillId="0" borderId="0" xfId="0" applyNumberFormat="1" applyFont="1" applyAlignment="1">
      <alignment vertical="top" wrapText="1"/>
    </xf>
    <xf numFmtId="0" fontId="32" fillId="0" borderId="11" xfId="0" applyFont="1" applyBorder="1" applyAlignment="1">
      <alignment vertical="top" wrapText="1"/>
    </xf>
    <xf numFmtId="0" fontId="29" fillId="0" borderId="0" xfId="0" applyFont="1" applyAlignment="1">
      <alignment horizontal="left" vertical="top" wrapText="1"/>
    </xf>
    <xf numFmtId="3" fontId="29" fillId="0" borderId="0" xfId="0" applyNumberFormat="1" applyFont="1" applyAlignment="1">
      <alignment horizontal="center" vertical="top" wrapText="1"/>
    </xf>
    <xf numFmtId="0" fontId="29" fillId="0" borderId="0" xfId="0" applyFont="1" applyAlignment="1">
      <alignment horizontal="center" vertical="top" wrapText="1"/>
    </xf>
    <xf numFmtId="164" fontId="29" fillId="0" borderId="0" xfId="0" applyNumberFormat="1" applyFont="1" applyAlignment="1">
      <alignment vertical="top" wrapText="1"/>
    </xf>
    <xf numFmtId="0" fontId="29" fillId="0" borderId="9" xfId="0" applyFont="1" applyBorder="1" applyAlignment="1">
      <alignment vertical="top" wrapText="1"/>
    </xf>
    <xf numFmtId="0" fontId="29" fillId="0" borderId="13" xfId="0" applyFont="1" applyBorder="1" applyAlignment="1">
      <alignment vertical="top" wrapText="1"/>
    </xf>
    <xf numFmtId="0" fontId="29" fillId="0" borderId="13" xfId="0" applyFont="1" applyBorder="1" applyAlignment="1">
      <alignment horizontal="left" vertical="top" wrapText="1"/>
    </xf>
    <xf numFmtId="0" fontId="29" fillId="0" borderId="13" xfId="0" applyFont="1" applyBorder="1" applyAlignment="1">
      <alignment horizontal="center" vertical="top" wrapText="1"/>
    </xf>
    <xf numFmtId="0" fontId="29" fillId="0" borderId="6" xfId="0" applyFont="1" applyBorder="1" applyAlignment="1">
      <alignment horizontal="center" vertical="top" wrapText="1"/>
    </xf>
    <xf numFmtId="164" fontId="29" fillId="0" borderId="13" xfId="0" applyNumberFormat="1" applyFont="1" applyBorder="1" applyAlignment="1">
      <alignment vertical="top" wrapText="1"/>
    </xf>
    <xf numFmtId="0" fontId="29" fillId="0" borderId="10" xfId="0" applyFont="1" applyBorder="1" applyAlignment="1">
      <alignment vertical="top" wrapText="1"/>
    </xf>
    <xf numFmtId="0" fontId="32" fillId="0" borderId="12" xfId="0" applyFont="1" applyBorder="1" applyAlignment="1">
      <alignment vertical="top" wrapText="1"/>
    </xf>
    <xf numFmtId="4" fontId="29" fillId="0" borderId="13" xfId="0" applyNumberFormat="1" applyFont="1" applyBorder="1" applyAlignment="1">
      <alignment vertical="top" wrapText="1"/>
    </xf>
    <xf numFmtId="166" fontId="29" fillId="0" borderId="13" xfId="0" applyNumberFormat="1" applyFont="1" applyBorder="1" applyAlignment="1">
      <alignment vertical="top" wrapText="1"/>
    </xf>
    <xf numFmtId="0" fontId="33" fillId="0" borderId="0" xfId="0" applyFont="1" applyAlignment="1">
      <alignment vertical="top" wrapText="1"/>
    </xf>
    <xf numFmtId="0" fontId="33" fillId="0" borderId="0" xfId="0" applyFont="1" applyAlignment="1">
      <alignment horizontal="center" vertical="top" wrapText="1"/>
    </xf>
    <xf numFmtId="164" fontId="33" fillId="0" borderId="0" xfId="0" applyNumberFormat="1" applyFont="1" applyAlignment="1">
      <alignment vertical="top" wrapText="1"/>
    </xf>
    <xf numFmtId="0" fontId="33" fillId="0" borderId="4" xfId="0" applyFont="1" applyBorder="1" applyAlignment="1">
      <alignment vertical="top" wrapText="1"/>
    </xf>
    <xf numFmtId="4" fontId="33" fillId="0" borderId="0" xfId="0" applyNumberFormat="1" applyFont="1" applyAlignment="1">
      <alignment vertical="top" wrapText="1"/>
    </xf>
    <xf numFmtId="0" fontId="33" fillId="0" borderId="0" xfId="0" applyFont="1" applyAlignment="1">
      <alignment horizontal="left" vertical="top" wrapText="1"/>
    </xf>
    <xf numFmtId="0" fontId="33" fillId="0" borderId="9" xfId="0" applyFont="1" applyBorder="1" applyAlignment="1">
      <alignment vertical="top" wrapText="1"/>
    </xf>
    <xf numFmtId="0" fontId="33" fillId="0" borderId="13" xfId="0" applyFont="1" applyBorder="1" applyAlignment="1">
      <alignment vertical="top" wrapText="1"/>
    </xf>
    <xf numFmtId="0" fontId="33" fillId="0" borderId="13" xfId="0" applyFont="1" applyBorder="1" applyAlignment="1">
      <alignment horizontal="left" vertical="top" wrapText="1"/>
    </xf>
    <xf numFmtId="0" fontId="33" fillId="0" borderId="13" xfId="0" applyFont="1" applyBorder="1" applyAlignment="1">
      <alignment horizontal="center" vertical="top" wrapText="1"/>
    </xf>
    <xf numFmtId="164" fontId="33" fillId="0" borderId="13" xfId="0" applyNumberFormat="1" applyFont="1" applyBorder="1" applyAlignment="1">
      <alignment vertical="top" wrapText="1"/>
    </xf>
    <xf numFmtId="0" fontId="33" fillId="0" borderId="10" xfId="0" applyFont="1" applyBorder="1" applyAlignment="1">
      <alignment vertical="top" wrapText="1"/>
    </xf>
    <xf numFmtId="0" fontId="4" fillId="0" borderId="0" xfId="0" applyFont="1" applyAlignment="1">
      <alignment horizontal="left" vertical="top" wrapText="1"/>
    </xf>
    <xf numFmtId="0" fontId="4" fillId="0" borderId="0" xfId="0" applyFont="1" applyAlignment="1">
      <alignment horizontal="center" vertical="top" wrapText="1"/>
    </xf>
    <xf numFmtId="164" fontId="4" fillId="0" borderId="0" xfId="0" applyNumberFormat="1" applyFont="1" applyAlignment="1">
      <alignment wrapText="1"/>
    </xf>
    <xf numFmtId="0" fontId="5" fillId="0" borderId="2" xfId="0" applyFont="1" applyBorder="1" applyAlignment="1">
      <alignment horizontal="center" vertical="center" wrapText="1"/>
    </xf>
    <xf numFmtId="0" fontId="7"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4" fillId="0" borderId="0" xfId="0" applyFont="1" applyAlignment="1">
      <alignment horizontal="center" vertical="center"/>
    </xf>
    <xf numFmtId="0" fontId="9" fillId="0" borderId="3" xfId="0" applyFont="1" applyBorder="1" applyAlignment="1">
      <alignment horizontal="center" vertical="center" wrapText="1"/>
    </xf>
    <xf numFmtId="4" fontId="11" fillId="0" borderId="3" xfId="0" applyNumberFormat="1" applyFont="1" applyBorder="1" applyAlignment="1">
      <alignment horizontal="center" vertical="center"/>
    </xf>
    <xf numFmtId="49" fontId="9"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1"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2" fontId="1" fillId="0" borderId="1" xfId="0" applyNumberFormat="1" applyFont="1" applyBorder="1" applyAlignment="1">
      <alignment horizontal="center" vertical="center" wrapText="1"/>
    </xf>
    <xf numFmtId="0" fontId="8" fillId="0" borderId="0" xfId="0" applyFont="1" applyAlignment="1">
      <alignment horizontal="center" vertical="center"/>
    </xf>
    <xf numFmtId="0" fontId="8" fillId="2" borderId="0" xfId="0" applyFont="1" applyFill="1" applyAlignment="1">
      <alignment horizontal="left" vertical="center"/>
    </xf>
    <xf numFmtId="0" fontId="8" fillId="2" borderId="0" xfId="0" applyFont="1" applyFill="1" applyAlignment="1">
      <alignment horizontal="center" vertical="center"/>
    </xf>
    <xf numFmtId="0" fontId="2" fillId="0" borderId="42" xfId="0" applyFont="1" applyBorder="1" applyAlignment="1">
      <alignment horizontal="center"/>
    </xf>
    <xf numFmtId="0" fontId="2" fillId="0" borderId="43" xfId="0" applyFont="1" applyBorder="1" applyAlignment="1">
      <alignment horizontal="center"/>
    </xf>
    <xf numFmtId="0" fontId="11" fillId="0" borderId="43" xfId="0" applyFont="1" applyBorder="1" applyAlignment="1">
      <alignment horizontal="center"/>
    </xf>
    <xf numFmtId="0" fontId="2" fillId="0" borderId="44" xfId="0" applyFont="1" applyBorder="1" applyAlignment="1">
      <alignment horizontal="center"/>
    </xf>
    <xf numFmtId="0" fontId="4" fillId="0" borderId="47" xfId="0" applyFont="1" applyBorder="1" applyAlignment="1">
      <alignment horizontal="center" vertical="center" wrapText="1"/>
    </xf>
    <xf numFmtId="0" fontId="4" fillId="0" borderId="48" xfId="0" applyFont="1" applyBorder="1" applyAlignment="1">
      <alignment horizontal="center" vertical="center" wrapText="1"/>
    </xf>
    <xf numFmtId="0" fontId="4" fillId="0" borderId="48" xfId="0" applyFont="1" applyBorder="1" applyAlignment="1">
      <alignment horizontal="center" vertical="center"/>
    </xf>
    <xf numFmtId="0" fontId="4" fillId="0" borderId="34" xfId="0" applyFont="1" applyBorder="1" applyAlignment="1">
      <alignment horizontal="center" vertical="center" wrapText="1"/>
    </xf>
    <xf numFmtId="0" fontId="4" fillId="0" borderId="34" xfId="0" applyFont="1" applyBorder="1" applyAlignment="1">
      <alignment horizontal="center" vertical="center"/>
    </xf>
    <xf numFmtId="0" fontId="4" fillId="2" borderId="0" xfId="0" applyFont="1" applyFill="1" applyAlignment="1">
      <alignment horizontal="center" vertical="center"/>
    </xf>
    <xf numFmtId="0" fontId="16" fillId="2" borderId="0" xfId="0" applyFont="1" applyFill="1" applyAlignment="1">
      <alignment horizontal="center" vertical="center"/>
    </xf>
    <xf numFmtId="0" fontId="35" fillId="0" borderId="34" xfId="0" applyFont="1" applyBorder="1" applyAlignment="1">
      <alignment horizontal="center" vertical="center" wrapText="1"/>
    </xf>
    <xf numFmtId="0" fontId="35" fillId="0" borderId="48" xfId="0" applyFont="1" applyBorder="1" applyAlignment="1">
      <alignment horizontal="center" vertical="center" wrapText="1"/>
    </xf>
    <xf numFmtId="2" fontId="35" fillId="0" borderId="34" xfId="0" applyNumberFormat="1" applyFont="1" applyBorder="1" applyAlignment="1">
      <alignment horizontal="center" vertical="center" wrapText="1"/>
    </xf>
    <xf numFmtId="2" fontId="4" fillId="0" borderId="34" xfId="0" applyNumberFormat="1" applyFont="1" applyBorder="1" applyAlignment="1">
      <alignment horizontal="center" vertical="center" wrapText="1"/>
    </xf>
    <xf numFmtId="2" fontId="35" fillId="0" borderId="48" xfId="0" applyNumberFormat="1" applyFont="1" applyBorder="1" applyAlignment="1">
      <alignment horizontal="center" vertical="center" wrapText="1"/>
    </xf>
    <xf numFmtId="2" fontId="4" fillId="0" borderId="48" xfId="0" applyNumberFormat="1" applyFont="1" applyBorder="1" applyAlignment="1">
      <alignment horizontal="center" vertical="center" wrapText="1"/>
    </xf>
    <xf numFmtId="0" fontId="4" fillId="2" borderId="0" xfId="0" applyFont="1" applyFill="1"/>
    <xf numFmtId="0" fontId="0" fillId="2" borderId="0" xfId="0" applyFill="1"/>
    <xf numFmtId="0" fontId="36" fillId="0" borderId="0" xfId="0" applyFont="1"/>
    <xf numFmtId="0" fontId="23" fillId="0" borderId="0" xfId="0" applyFont="1" applyAlignment="1">
      <alignment horizontal="center" vertical="center" wrapText="1"/>
    </xf>
    <xf numFmtId="0" fontId="20" fillId="0" borderId="0" xfId="0" applyFont="1" applyAlignment="1">
      <alignment horizontal="center" vertical="center" wrapText="1"/>
    </xf>
    <xf numFmtId="0" fontId="22" fillId="0" borderId="0" xfId="0" applyFont="1" applyAlignment="1">
      <alignment horizontal="center" vertical="center" wrapText="1"/>
    </xf>
    <xf numFmtId="0" fontId="20" fillId="0" borderId="0" xfId="0" applyFont="1" applyAlignment="1">
      <alignment horizontal="center" vertical="top" wrapText="1"/>
    </xf>
    <xf numFmtId="0" fontId="21" fillId="0" borderId="0" xfId="0" applyFont="1" applyAlignment="1">
      <alignment horizontal="center" vertical="top" wrapText="1"/>
    </xf>
    <xf numFmtId="165" fontId="20" fillId="0" borderId="0" xfId="0" applyNumberFormat="1" applyFont="1" applyAlignment="1">
      <alignment horizontal="center" vertical="center" wrapText="1"/>
    </xf>
    <xf numFmtId="49" fontId="20" fillId="0" borderId="0" xfId="0" applyNumberFormat="1" applyFont="1" applyAlignment="1">
      <alignment horizontal="center" vertical="center" wrapText="1"/>
    </xf>
    <xf numFmtId="0" fontId="43" fillId="0" borderId="0" xfId="0" applyFont="1"/>
    <xf numFmtId="0" fontId="30" fillId="0" borderId="1" xfId="0" applyFont="1" applyBorder="1" applyAlignment="1">
      <alignment horizontal="center" wrapText="1"/>
    </xf>
    <xf numFmtId="0" fontId="29" fillId="0" borderId="6" xfId="0" applyFont="1" applyBorder="1" applyAlignment="1">
      <alignment horizontal="left" vertical="top" wrapText="1" shrinkToFit="1"/>
    </xf>
    <xf numFmtId="0" fontId="44" fillId="0" borderId="6" xfId="0" applyFont="1" applyBorder="1" applyAlignment="1">
      <alignment horizontal="left" vertical="top" wrapText="1" shrinkToFit="1"/>
    </xf>
    <xf numFmtId="0" fontId="44" fillId="0" borderId="6" xfId="0" applyFont="1" applyBorder="1" applyAlignment="1">
      <alignment vertical="top" wrapText="1" shrinkToFit="1"/>
    </xf>
    <xf numFmtId="3" fontId="44" fillId="0" borderId="6" xfId="0" applyNumberFormat="1" applyFont="1" applyBorder="1" applyAlignment="1">
      <alignment horizontal="center" vertical="top" wrapText="1" shrinkToFit="1"/>
    </xf>
    <xf numFmtId="4" fontId="44" fillId="0" borderId="6" xfId="0" applyNumberFormat="1" applyFont="1" applyBorder="1" applyAlignment="1">
      <alignment vertical="top" wrapText="1" shrinkToFit="1"/>
    </xf>
    <xf numFmtId="4" fontId="44" fillId="0" borderId="6" xfId="0" applyNumberFormat="1" applyFont="1" applyBorder="1" applyAlignment="1">
      <alignment horizontal="center" vertical="top" wrapText="1" shrinkToFit="1"/>
    </xf>
    <xf numFmtId="164" fontId="44" fillId="0" borderId="6" xfId="0" applyNumberFormat="1" applyFont="1" applyBorder="1" applyAlignment="1">
      <alignment vertical="top" wrapText="1" shrinkToFit="1"/>
    </xf>
    <xf numFmtId="14" fontId="29" fillId="0" borderId="4" xfId="0" applyNumberFormat="1" applyFont="1" applyBorder="1" applyAlignment="1">
      <alignment vertical="top" wrapText="1" shrinkToFit="1"/>
    </xf>
    <xf numFmtId="0" fontId="29" fillId="0" borderId="0" xfId="0" applyFont="1" applyAlignment="1">
      <alignment vertical="top"/>
    </xf>
    <xf numFmtId="0" fontId="44" fillId="0" borderId="0" xfId="0" applyFont="1" applyAlignment="1">
      <alignment vertical="top"/>
    </xf>
    <xf numFmtId="0" fontId="44" fillId="0" borderId="0" xfId="0" applyFont="1" applyAlignment="1">
      <alignment horizontal="left" vertical="top"/>
    </xf>
    <xf numFmtId="0" fontId="29" fillId="0" borderId="0" xfId="0" applyFont="1" applyAlignment="1">
      <alignment horizontal="left" vertical="top" wrapText="1" shrinkToFit="1"/>
    </xf>
    <xf numFmtId="0" fontId="44" fillId="0" borderId="0" xfId="0" applyFont="1" applyAlignment="1">
      <alignment horizontal="left" vertical="top" wrapText="1" shrinkToFit="1"/>
    </xf>
    <xf numFmtId="0" fontId="44" fillId="0" borderId="0" xfId="0" applyFont="1" applyAlignment="1">
      <alignment vertical="top" wrapText="1" shrinkToFit="1"/>
    </xf>
    <xf numFmtId="3" fontId="44" fillId="0" borderId="0" xfId="0" applyNumberFormat="1" applyFont="1" applyAlignment="1">
      <alignment horizontal="center" vertical="top" wrapText="1" shrinkToFit="1"/>
    </xf>
    <xf numFmtId="0" fontId="44" fillId="0" borderId="0" xfId="0" applyFont="1" applyAlignment="1">
      <alignment horizontal="center" vertical="top" wrapText="1" shrinkToFit="1"/>
    </xf>
    <xf numFmtId="164" fontId="44" fillId="0" borderId="0" xfId="0" applyNumberFormat="1" applyFont="1" applyAlignment="1">
      <alignment vertical="top" wrapText="1" shrinkToFit="1"/>
    </xf>
    <xf numFmtId="0" fontId="29" fillId="0" borderId="9" xfId="0" applyFont="1" applyBorder="1" applyAlignment="1">
      <alignment vertical="top" wrapText="1" shrinkToFit="1"/>
    </xf>
    <xf numFmtId="0" fontId="44" fillId="0" borderId="13" xfId="0" applyFont="1" applyBorder="1" applyAlignment="1">
      <alignment vertical="top"/>
    </xf>
    <xf numFmtId="0" fontId="44" fillId="0" borderId="13" xfId="0" applyFont="1" applyBorder="1" applyAlignment="1">
      <alignment horizontal="left" vertical="top"/>
    </xf>
    <xf numFmtId="0" fontId="29" fillId="0" borderId="13" xfId="0" applyFont="1" applyBorder="1" applyAlignment="1">
      <alignment horizontal="left" vertical="top" wrapText="1" shrinkToFit="1"/>
    </xf>
    <xf numFmtId="0" fontId="44" fillId="0" borderId="13" xfId="0" applyFont="1" applyBorder="1" applyAlignment="1">
      <alignment horizontal="left" vertical="top" wrapText="1" shrinkToFit="1"/>
    </xf>
    <xf numFmtId="0" fontId="44" fillId="0" borderId="13" xfId="0" applyFont="1" applyBorder="1" applyAlignment="1">
      <alignment vertical="top" wrapText="1" shrinkToFit="1"/>
    </xf>
    <xf numFmtId="0" fontId="44" fillId="0" borderId="13" xfId="0" applyFont="1" applyBorder="1" applyAlignment="1">
      <alignment horizontal="center" vertical="top" wrapText="1" shrinkToFit="1"/>
    </xf>
    <xf numFmtId="4" fontId="44" fillId="0" borderId="0" xfId="0" applyNumberFormat="1" applyFont="1" applyAlignment="1">
      <alignment vertical="top" wrapText="1" shrinkToFit="1"/>
    </xf>
    <xf numFmtId="4" fontId="44" fillId="0" borderId="0" xfId="0" applyNumberFormat="1" applyFont="1" applyAlignment="1">
      <alignment horizontal="center" vertical="top" wrapText="1" shrinkToFit="1"/>
    </xf>
    <xf numFmtId="0" fontId="29" fillId="0" borderId="0" xfId="0" applyFont="1" applyAlignment="1">
      <alignment vertical="top" wrapText="1" shrinkToFit="1"/>
    </xf>
    <xf numFmtId="0" fontId="45" fillId="0" borderId="0" xfId="0" applyFont="1" applyAlignment="1">
      <alignment vertical="top" wrapText="1" shrinkToFit="1"/>
    </xf>
    <xf numFmtId="0" fontId="44" fillId="0" borderId="0" xfId="0" applyFont="1" applyAlignment="1">
      <alignment horizontal="center" vertical="center" wrapText="1" shrinkToFit="1"/>
    </xf>
    <xf numFmtId="14" fontId="29" fillId="0" borderId="4" xfId="0" applyNumberFormat="1" applyFont="1" applyBorder="1" applyAlignment="1">
      <alignment vertical="top" wrapText="1"/>
    </xf>
    <xf numFmtId="14" fontId="33" fillId="0" borderId="9" xfId="0" applyNumberFormat="1" applyFont="1" applyBorder="1" applyAlignment="1">
      <alignment vertical="top" wrapText="1"/>
    </xf>
    <xf numFmtId="0" fontId="4" fillId="2" borderId="0" xfId="0" applyFont="1" applyFill="1" applyAlignment="1">
      <alignment vertical="center" wrapText="1"/>
    </xf>
    <xf numFmtId="0" fontId="46" fillId="2" borderId="0" xfId="0" applyFont="1" applyFill="1" applyAlignment="1">
      <alignment vertical="center"/>
    </xf>
    <xf numFmtId="0" fontId="46" fillId="2" borderId="0" xfId="0" applyFont="1" applyFill="1"/>
    <xf numFmtId="0" fontId="8" fillId="0" borderId="35" xfId="0" quotePrefix="1" applyFont="1" applyBorder="1" applyAlignment="1">
      <alignment horizontal="center" vertical="center" wrapText="1"/>
    </xf>
    <xf numFmtId="0" fontId="8" fillId="0" borderId="2" xfId="0" quotePrefix="1" applyFont="1" applyBorder="1" applyAlignment="1">
      <alignment horizontal="center" vertical="center" wrapText="1"/>
    </xf>
    <xf numFmtId="0" fontId="0" fillId="2" borderId="0" xfId="0" applyFill="1" applyAlignment="1">
      <alignment vertical="center" wrapText="1"/>
    </xf>
    <xf numFmtId="0" fontId="33" fillId="0" borderId="5" xfId="0" applyFont="1" applyBorder="1" applyAlignment="1">
      <alignment vertical="top" wrapText="1"/>
    </xf>
    <xf numFmtId="0" fontId="33" fillId="0" borderId="6" xfId="0" applyFont="1" applyBorder="1" applyAlignment="1">
      <alignment vertical="top" wrapText="1"/>
    </xf>
    <xf numFmtId="0" fontId="33" fillId="0" borderId="6" xfId="0" applyFont="1" applyBorder="1" applyAlignment="1">
      <alignment horizontal="center" vertical="top" wrapText="1"/>
    </xf>
    <xf numFmtId="164" fontId="33" fillId="0" borderId="6" xfId="0" quotePrefix="1" applyNumberFormat="1" applyFont="1" applyBorder="1" applyAlignment="1">
      <alignment vertical="top" wrapText="1"/>
    </xf>
    <xf numFmtId="14" fontId="33" fillId="0" borderId="4" xfId="0" applyNumberFormat="1" applyFont="1" applyBorder="1" applyAlignment="1">
      <alignment vertical="top" wrapText="1"/>
    </xf>
    <xf numFmtId="0" fontId="48" fillId="0" borderId="11" xfId="0" applyFont="1" applyBorder="1" applyAlignment="1">
      <alignment vertical="top" wrapText="1"/>
    </xf>
    <xf numFmtId="0" fontId="48" fillId="0" borderId="12" xfId="0" applyFont="1" applyBorder="1" applyAlignment="1">
      <alignment vertical="top" wrapText="1"/>
    </xf>
    <xf numFmtId="0" fontId="8" fillId="0" borderId="34"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35" xfId="0" applyFont="1" applyBorder="1" applyAlignment="1">
      <alignment horizontal="center" vertical="center" wrapText="1"/>
    </xf>
    <xf numFmtId="0" fontId="2" fillId="0" borderId="2" xfId="0" applyFont="1" applyBorder="1" applyAlignment="1">
      <alignment horizontal="center"/>
    </xf>
    <xf numFmtId="0" fontId="2" fillId="0" borderId="2" xfId="0" applyFont="1" applyBorder="1" applyAlignment="1">
      <alignment horizontal="center" vertical="center" wrapText="1"/>
    </xf>
    <xf numFmtId="0" fontId="11" fillId="0" borderId="2" xfId="0" applyFont="1" applyBorder="1" applyAlignment="1">
      <alignment horizontal="center"/>
    </xf>
    <xf numFmtId="0" fontId="8" fillId="0" borderId="35" xfId="0" quotePrefix="1" applyFont="1" applyBorder="1" applyAlignment="1">
      <alignment horizontal="left" vertical="center" wrapText="1"/>
    </xf>
    <xf numFmtId="0" fontId="8" fillId="0" borderId="48" xfId="0" quotePrefix="1" applyFont="1" applyBorder="1" applyAlignment="1">
      <alignment horizontal="left" vertical="center" wrapText="1"/>
    </xf>
    <xf numFmtId="0" fontId="8" fillId="0" borderId="2" xfId="0" quotePrefix="1" applyFont="1" applyBorder="1" applyAlignment="1">
      <alignment horizontal="left" vertical="center" wrapText="1"/>
    </xf>
    <xf numFmtId="0" fontId="8" fillId="0" borderId="2" xfId="0" applyFont="1" applyBorder="1" applyAlignment="1">
      <alignment horizontal="center" vertical="center" wrapText="1"/>
    </xf>
    <xf numFmtId="0" fontId="8" fillId="0" borderId="34" xfId="0" quotePrefix="1" applyFont="1" applyBorder="1" applyAlignment="1">
      <alignment horizontal="left" vertical="center" wrapText="1"/>
    </xf>
    <xf numFmtId="0" fontId="8" fillId="0" borderId="34" xfId="0" quotePrefix="1" applyFont="1" applyBorder="1" applyAlignment="1">
      <alignment horizontal="center" vertical="center" wrapText="1"/>
    </xf>
    <xf numFmtId="0" fontId="8" fillId="0" borderId="48" xfId="0" quotePrefix="1" applyFont="1" applyBorder="1" applyAlignment="1">
      <alignment horizontal="center" vertical="center" wrapText="1"/>
    </xf>
    <xf numFmtId="0" fontId="4" fillId="0" borderId="3" xfId="0" quotePrefix="1" applyFont="1" applyBorder="1" applyAlignment="1">
      <alignment horizontal="left" vertical="center" wrapText="1"/>
    </xf>
    <xf numFmtId="0" fontId="4" fillId="0" borderId="3" xfId="0" quotePrefix="1" applyFont="1" applyBorder="1" applyAlignment="1">
      <alignment horizontal="center" vertical="center" wrapText="1"/>
    </xf>
    <xf numFmtId="0" fontId="4" fillId="0" borderId="1" xfId="0" quotePrefix="1" applyFont="1" applyBorder="1" applyAlignment="1">
      <alignment horizontal="left" vertical="center" wrapText="1"/>
    </xf>
    <xf numFmtId="0" fontId="4" fillId="0" borderId="1" xfId="0" quotePrefix="1" applyFont="1" applyBorder="1" applyAlignment="1">
      <alignment horizontal="center" vertical="center" wrapText="1"/>
    </xf>
    <xf numFmtId="0" fontId="44" fillId="0" borderId="0" xfId="0" applyFont="1" applyAlignment="1">
      <alignment vertical="top" wrapText="1"/>
    </xf>
    <xf numFmtId="0" fontId="44" fillId="0" borderId="6" xfId="0" applyFont="1" applyBorder="1" applyAlignment="1">
      <alignment horizontal="left" vertical="top" wrapText="1"/>
    </xf>
    <xf numFmtId="0" fontId="44" fillId="0" borderId="6" xfId="0" applyFont="1" applyBorder="1" applyAlignment="1">
      <alignment vertical="top" wrapText="1"/>
    </xf>
    <xf numFmtId="0" fontId="49" fillId="0" borderId="6" xfId="0" applyFont="1" applyBorder="1" applyAlignment="1">
      <alignment vertical="top" wrapText="1"/>
    </xf>
    <xf numFmtId="0" fontId="50" fillId="0" borderId="6" xfId="0" applyFont="1" applyBorder="1" applyAlignment="1">
      <alignment horizontal="center" vertical="top" wrapText="1"/>
    </xf>
    <xf numFmtId="4" fontId="44" fillId="0" borderId="0" xfId="0" applyNumberFormat="1" applyFont="1" applyAlignment="1">
      <alignment vertical="top" wrapText="1"/>
    </xf>
    <xf numFmtId="4" fontId="44" fillId="0" borderId="6" xfId="0" applyNumberFormat="1" applyFont="1" applyBorder="1" applyAlignment="1">
      <alignment vertical="top" wrapText="1"/>
    </xf>
    <xf numFmtId="14" fontId="44" fillId="0" borderId="4" xfId="0" applyNumberFormat="1" applyFont="1" applyBorder="1" applyAlignment="1">
      <alignment vertical="top" wrapText="1"/>
    </xf>
    <xf numFmtId="0" fontId="49" fillId="0" borderId="0" xfId="0" applyFont="1" applyAlignment="1">
      <alignment vertical="top" wrapText="1"/>
    </xf>
    <xf numFmtId="0" fontId="49" fillId="0" borderId="0" xfId="0" applyFont="1" applyAlignment="1">
      <alignment horizontal="center" vertical="top" wrapText="1"/>
    </xf>
    <xf numFmtId="0" fontId="50" fillId="0" borderId="0" xfId="0" applyFont="1" applyAlignment="1">
      <alignment horizontal="center" vertical="top" wrapText="1"/>
    </xf>
    <xf numFmtId="0" fontId="17" fillId="2" borderId="0" xfId="0" applyFont="1" applyFill="1" applyAlignment="1">
      <alignment vertical="center"/>
    </xf>
    <xf numFmtId="0" fontId="17" fillId="2" borderId="0" xfId="0" applyFont="1" applyFill="1"/>
    <xf numFmtId="0" fontId="37" fillId="2" borderId="14" xfId="0" applyFont="1" applyFill="1" applyBorder="1" applyAlignment="1">
      <alignment horizontal="center" vertical="center" wrapText="1"/>
    </xf>
    <xf numFmtId="0" fontId="37" fillId="5" borderId="14" xfId="0" applyFont="1" applyFill="1" applyBorder="1" applyAlignment="1">
      <alignment horizontal="center" vertical="center" wrapText="1"/>
    </xf>
    <xf numFmtId="0" fontId="23" fillId="2" borderId="14" xfId="0" applyFont="1" applyFill="1" applyBorder="1" applyAlignment="1">
      <alignment horizontal="center"/>
    </xf>
    <xf numFmtId="0" fontId="23" fillId="5" borderId="14" xfId="0" applyFont="1" applyFill="1" applyBorder="1" applyAlignment="1">
      <alignment horizontal="center"/>
    </xf>
    <xf numFmtId="0" fontId="23" fillId="2" borderId="14" xfId="0" applyFont="1" applyFill="1" applyBorder="1" applyAlignment="1">
      <alignment horizontal="center" vertical="center"/>
    </xf>
    <xf numFmtId="0" fontId="23" fillId="2" borderId="14" xfId="0" applyFont="1" applyFill="1" applyBorder="1" applyAlignment="1">
      <alignment horizontal="center" vertical="top" wrapText="1"/>
    </xf>
    <xf numFmtId="0" fontId="23" fillId="2" borderId="15" xfId="0" applyFont="1" applyFill="1" applyBorder="1" applyAlignment="1">
      <alignment horizontal="center" vertical="top" wrapText="1"/>
    </xf>
    <xf numFmtId="0" fontId="23" fillId="5" borderId="14" xfId="0" applyFont="1" applyFill="1" applyBorder="1" applyAlignment="1">
      <alignment horizontal="center" vertical="top" wrapText="1"/>
    </xf>
    <xf numFmtId="0" fontId="23" fillId="2" borderId="14" xfId="0" applyFont="1" applyFill="1" applyBorder="1" applyAlignment="1">
      <alignment horizontal="center" vertical="center" wrapText="1"/>
    </xf>
    <xf numFmtId="0" fontId="23" fillId="5" borderId="14" xfId="0" applyFont="1" applyFill="1" applyBorder="1" applyAlignment="1">
      <alignment horizontal="center" vertical="center" wrapText="1"/>
    </xf>
    <xf numFmtId="0" fontId="23" fillId="6" borderId="17" xfId="0" applyFont="1" applyFill="1" applyBorder="1" applyAlignment="1">
      <alignment horizontal="center" vertical="top" wrapText="1"/>
    </xf>
    <xf numFmtId="0" fontId="23" fillId="6" borderId="18" xfId="0" applyFont="1" applyFill="1" applyBorder="1" applyAlignment="1">
      <alignment horizontal="center" vertical="top" wrapText="1"/>
    </xf>
    <xf numFmtId="0" fontId="23" fillId="6" borderId="20" xfId="0" applyFont="1" applyFill="1" applyBorder="1" applyAlignment="1">
      <alignment horizontal="center" vertical="top" wrapText="1"/>
    </xf>
    <xf numFmtId="0" fontId="23" fillId="6" borderId="14" xfId="0" applyFont="1" applyFill="1" applyBorder="1" applyAlignment="1">
      <alignment horizontal="center" vertical="top" wrapText="1"/>
    </xf>
    <xf numFmtId="0" fontId="23" fillId="6" borderId="22" xfId="0" applyFont="1" applyFill="1" applyBorder="1" applyAlignment="1">
      <alignment horizontal="center" vertical="top" wrapText="1"/>
    </xf>
    <xf numFmtId="0" fontId="23" fillId="6" borderId="23" xfId="0" applyFont="1" applyFill="1" applyBorder="1" applyAlignment="1">
      <alignment horizontal="center" vertical="top" wrapText="1"/>
    </xf>
    <xf numFmtId="0" fontId="23" fillId="6" borderId="24" xfId="0" applyFont="1" applyFill="1" applyBorder="1" applyAlignment="1">
      <alignment horizontal="center" vertical="top" wrapText="1"/>
    </xf>
    <xf numFmtId="0" fontId="23" fillId="6" borderId="21" xfId="0" applyFont="1" applyFill="1" applyBorder="1" applyAlignment="1">
      <alignment horizontal="center" vertical="top" wrapText="1"/>
    </xf>
    <xf numFmtId="3" fontId="23" fillId="6" borderId="14" xfId="0" applyNumberFormat="1" applyFont="1" applyFill="1" applyBorder="1" applyAlignment="1">
      <alignment horizontal="center" vertical="top" wrapText="1"/>
    </xf>
    <xf numFmtId="0" fontId="23" fillId="7" borderId="21" xfId="0" applyFont="1" applyFill="1" applyBorder="1" applyAlignment="1">
      <alignment horizontal="center" vertical="top" wrapText="1"/>
    </xf>
    <xf numFmtId="0" fontId="23" fillId="7" borderId="14" xfId="0" applyFont="1" applyFill="1" applyBorder="1" applyAlignment="1">
      <alignment horizontal="center" vertical="top" wrapText="1"/>
    </xf>
    <xf numFmtId="0" fontId="23" fillId="7" borderId="15" xfId="0" applyFont="1" applyFill="1" applyBorder="1" applyAlignment="1">
      <alignment horizontal="center" vertical="top" wrapText="1"/>
    </xf>
    <xf numFmtId="0" fontId="23" fillId="2" borderId="34" xfId="0" applyFont="1" applyFill="1" applyBorder="1" applyAlignment="1">
      <alignment horizontal="center" vertical="top" wrapText="1"/>
    </xf>
    <xf numFmtId="0" fontId="23" fillId="2" borderId="1" xfId="0" applyFont="1" applyFill="1" applyBorder="1" applyAlignment="1">
      <alignment horizontal="center" vertical="top" wrapText="1"/>
    </xf>
    <xf numFmtId="0" fontId="42" fillId="2" borderId="1" xfId="0" applyFont="1" applyFill="1" applyBorder="1" applyAlignment="1">
      <alignment horizontal="center" vertical="center"/>
    </xf>
    <xf numFmtId="0" fontId="23" fillId="2" borderId="2" xfId="0" applyFont="1" applyFill="1" applyBorder="1" applyAlignment="1">
      <alignment horizontal="center" vertical="top" wrapText="1"/>
    </xf>
    <xf numFmtId="0" fontId="9" fillId="2" borderId="3" xfId="0" applyFont="1" applyFill="1" applyBorder="1" applyAlignment="1">
      <alignment horizontal="center" vertical="center" wrapText="1"/>
    </xf>
    <xf numFmtId="0" fontId="23" fillId="2" borderId="21" xfId="0" applyFont="1" applyFill="1" applyBorder="1" applyAlignment="1">
      <alignment horizontal="center" vertical="top" wrapText="1"/>
    </xf>
    <xf numFmtId="0" fontId="9" fillId="2" borderId="1" xfId="0" applyFont="1" applyFill="1" applyBorder="1" applyAlignment="1">
      <alignment horizontal="center" vertical="center" wrapText="1"/>
    </xf>
    <xf numFmtId="0" fontId="23" fillId="2" borderId="23" xfId="0" applyFont="1" applyFill="1" applyBorder="1" applyAlignment="1">
      <alignment horizontal="center" vertical="top" wrapText="1"/>
    </xf>
    <xf numFmtId="0" fontId="9" fillId="2" borderId="48" xfId="0" applyFont="1" applyFill="1" applyBorder="1" applyAlignment="1">
      <alignment horizontal="center" vertical="center" wrapText="1"/>
    </xf>
    <xf numFmtId="0" fontId="23" fillId="2" borderId="18" xfId="0" applyFont="1" applyFill="1" applyBorder="1" applyAlignment="1">
      <alignment horizontal="center" vertical="top" wrapText="1"/>
    </xf>
    <xf numFmtId="0" fontId="39" fillId="2" borderId="34" xfId="0" applyFont="1" applyFill="1" applyBorder="1" applyAlignment="1">
      <alignment horizontal="center" vertical="top" wrapText="1"/>
    </xf>
    <xf numFmtId="0" fontId="39" fillId="2" borderId="23" xfId="0" applyFont="1" applyFill="1" applyBorder="1" applyAlignment="1">
      <alignment horizontal="center" vertical="top" wrapText="1"/>
    </xf>
    <xf numFmtId="0" fontId="39" fillId="2" borderId="59" xfId="0" applyFont="1" applyFill="1" applyBorder="1" applyAlignment="1">
      <alignment horizontal="center" vertical="top" wrapText="1"/>
    </xf>
    <xf numFmtId="0" fontId="39" fillId="2" borderId="3" xfId="0" applyFont="1" applyFill="1" applyBorder="1" applyAlignment="1">
      <alignment horizontal="center" vertical="top" wrapText="1"/>
    </xf>
    <xf numFmtId="0" fontId="23" fillId="2" borderId="19" xfId="0" applyFont="1" applyFill="1" applyBorder="1" applyAlignment="1">
      <alignment horizontal="center" vertical="top" wrapText="1"/>
    </xf>
    <xf numFmtId="0" fontId="23" fillId="2" borderId="75" xfId="0" applyFont="1" applyFill="1" applyBorder="1" applyAlignment="1">
      <alignment horizontal="center" vertical="top" wrapText="1"/>
    </xf>
    <xf numFmtId="0" fontId="23" fillId="2" borderId="61" xfId="0" applyFont="1" applyFill="1" applyBorder="1" applyAlignment="1">
      <alignment horizontal="center" vertical="top" wrapText="1"/>
    </xf>
    <xf numFmtId="0" fontId="39" fillId="2" borderId="1" xfId="0" applyFont="1" applyFill="1" applyBorder="1" applyAlignment="1">
      <alignment horizontal="center" vertical="top" wrapText="1"/>
    </xf>
    <xf numFmtId="0" fontId="23" fillId="2" borderId="76" xfId="0" applyFont="1" applyFill="1" applyBorder="1" applyAlignment="1">
      <alignment horizontal="center" vertical="top" wrapText="1"/>
    </xf>
    <xf numFmtId="0" fontId="23" fillId="2" borderId="71" xfId="0" applyFont="1" applyFill="1" applyBorder="1" applyAlignment="1">
      <alignment horizontal="center" vertical="top" wrapText="1"/>
    </xf>
    <xf numFmtId="4" fontId="23" fillId="2" borderId="1" xfId="0" applyNumberFormat="1" applyFont="1" applyFill="1" applyBorder="1" applyAlignment="1">
      <alignment horizontal="center" vertical="top" wrapText="1"/>
    </xf>
    <xf numFmtId="0" fontId="23" fillId="2" borderId="67" xfId="0" applyFont="1" applyFill="1" applyBorder="1" applyAlignment="1">
      <alignment horizontal="center" vertical="top" wrapText="1"/>
    </xf>
    <xf numFmtId="3" fontId="23" fillId="2" borderId="19" xfId="0" applyNumberFormat="1" applyFont="1" applyFill="1" applyBorder="1" applyAlignment="1">
      <alignment horizontal="center" vertical="top" wrapText="1"/>
    </xf>
    <xf numFmtId="0" fontId="23" fillId="2" borderId="48" xfId="0" applyFont="1" applyFill="1" applyBorder="1" applyAlignment="1">
      <alignment horizontal="center" vertical="top" wrapText="1"/>
    </xf>
    <xf numFmtId="3" fontId="42" fillId="2" borderId="48" xfId="0" applyNumberFormat="1" applyFont="1" applyFill="1" applyBorder="1" applyAlignment="1">
      <alignment horizontal="center" vertical="center"/>
    </xf>
    <xf numFmtId="0" fontId="39" fillId="2" borderId="48" xfId="0" applyFont="1" applyFill="1" applyBorder="1" applyAlignment="1">
      <alignment horizontal="center" vertical="top" wrapText="1"/>
    </xf>
    <xf numFmtId="0" fontId="23" fillId="2" borderId="63" xfId="0" applyFont="1" applyFill="1" applyBorder="1" applyAlignment="1">
      <alignment horizontal="center" vertical="top" wrapText="1"/>
    </xf>
    <xf numFmtId="4" fontId="23" fillId="2" borderId="20" xfId="0" applyNumberFormat="1" applyFont="1" applyFill="1" applyBorder="1" applyAlignment="1">
      <alignment horizontal="center" vertical="top" wrapText="1"/>
    </xf>
    <xf numFmtId="0" fontId="23" fillId="2" borderId="83" xfId="0" applyFont="1" applyFill="1" applyBorder="1" applyAlignment="1">
      <alignment horizontal="center" vertical="top" wrapText="1"/>
    </xf>
    <xf numFmtId="4" fontId="23" fillId="2" borderId="14" xfId="0" applyNumberFormat="1" applyFont="1" applyFill="1" applyBorder="1" applyAlignment="1">
      <alignment horizontal="center" vertical="top" wrapText="1"/>
    </xf>
    <xf numFmtId="0" fontId="35" fillId="2" borderId="1" xfId="0" applyFont="1" applyFill="1" applyBorder="1" applyAlignment="1">
      <alignment horizontal="center" vertical="top" wrapText="1"/>
    </xf>
    <xf numFmtId="3" fontId="35" fillId="2" borderId="1" xfId="0" applyNumberFormat="1" applyFont="1" applyFill="1" applyBorder="1" applyAlignment="1">
      <alignment horizontal="center" vertical="top" wrapText="1"/>
    </xf>
    <xf numFmtId="3" fontId="9" fillId="0" borderId="3" xfId="0" applyNumberFormat="1" applyFont="1" applyBorder="1" applyAlignment="1">
      <alignment horizontal="center" vertical="center" wrapText="1"/>
    </xf>
    <xf numFmtId="168" fontId="53" fillId="0" borderId="1" xfId="0" applyNumberFormat="1" applyFont="1" applyBorder="1" applyAlignment="1">
      <alignment horizontal="center" vertical="center" wrapText="1"/>
    </xf>
    <xf numFmtId="2" fontId="47" fillId="0" borderId="1" xfId="0" applyNumberFormat="1" applyFont="1" applyBorder="1" applyAlignment="1">
      <alignment horizontal="center" vertical="center" wrapText="1"/>
    </xf>
    <xf numFmtId="164" fontId="33" fillId="0" borderId="0" xfId="0" applyNumberFormat="1" applyFont="1" applyAlignment="1">
      <alignment horizontal="center" vertical="top" wrapText="1"/>
    </xf>
    <xf numFmtId="3" fontId="23" fillId="2" borderId="1" xfId="0" applyNumberFormat="1" applyFont="1" applyFill="1" applyBorder="1" applyAlignment="1">
      <alignment horizontal="center" vertical="top" wrapText="1"/>
    </xf>
    <xf numFmtId="0" fontId="54" fillId="0" borderId="3" xfId="0" applyFont="1" applyBorder="1" applyAlignment="1">
      <alignment horizontal="center" vertical="center" wrapText="1"/>
    </xf>
    <xf numFmtId="0" fontId="54" fillId="0" borderId="3" xfId="0" applyFont="1" applyBorder="1" applyAlignment="1">
      <alignment horizontal="center" vertical="center"/>
    </xf>
    <xf numFmtId="0" fontId="54" fillId="0" borderId="48" xfId="0" applyFont="1" applyBorder="1" applyAlignment="1">
      <alignment horizontal="center" vertical="center" wrapText="1"/>
    </xf>
    <xf numFmtId="0" fontId="54" fillId="0" borderId="48" xfId="0" applyFont="1" applyBorder="1" applyAlignment="1">
      <alignment horizontal="center" vertical="center"/>
    </xf>
    <xf numFmtId="4" fontId="29" fillId="2" borderId="6" xfId="0" applyNumberFormat="1" applyFont="1" applyFill="1" applyBorder="1" applyAlignment="1">
      <alignment vertical="top" wrapText="1"/>
    </xf>
    <xf numFmtId="0" fontId="27" fillId="2" borderId="5" xfId="0" applyFont="1" applyFill="1" applyBorder="1" applyAlignment="1">
      <alignment horizontal="center" vertical="center" wrapText="1"/>
    </xf>
    <xf numFmtId="0" fontId="27" fillId="2" borderId="6" xfId="0" applyFont="1" applyFill="1" applyBorder="1" applyAlignment="1">
      <alignment horizontal="center" vertical="center" wrapText="1"/>
    </xf>
    <xf numFmtId="0" fontId="27" fillId="2" borderId="4" xfId="0" applyFont="1" applyFill="1" applyBorder="1" applyAlignment="1">
      <alignment horizontal="center" vertical="center" wrapText="1"/>
    </xf>
    <xf numFmtId="0" fontId="27" fillId="0" borderId="2" xfId="0" applyFont="1" applyBorder="1" applyAlignment="1">
      <alignment horizontal="center" vertical="center" wrapText="1"/>
    </xf>
    <xf numFmtId="0" fontId="27" fillId="0" borderId="3" xfId="0" applyFont="1" applyBorder="1" applyAlignment="1">
      <alignment horizontal="center" vertical="center" wrapText="1"/>
    </xf>
    <xf numFmtId="0" fontId="27"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27" fillId="2" borderId="1" xfId="0" applyFont="1" applyFill="1" applyBorder="1" applyAlignment="1">
      <alignment horizontal="center" vertical="center" wrapText="1"/>
    </xf>
    <xf numFmtId="0" fontId="27" fillId="2" borderId="1" xfId="1" applyFont="1" applyFill="1" applyBorder="1" applyAlignment="1">
      <alignment horizontal="center" vertical="center" wrapText="1"/>
    </xf>
    <xf numFmtId="0" fontId="28" fillId="2" borderId="2" xfId="0" applyFont="1" applyFill="1" applyBorder="1" applyAlignment="1">
      <alignment horizontal="center" vertical="center" wrapText="1"/>
    </xf>
    <xf numFmtId="0" fontId="28" fillId="2" borderId="3" xfId="0" applyFont="1" applyFill="1" applyBorder="1" applyAlignment="1">
      <alignment horizontal="center" vertical="center" wrapText="1"/>
    </xf>
    <xf numFmtId="0" fontId="5" fillId="0" borderId="0" xfId="0" applyFont="1" applyAlignment="1">
      <alignment horizontal="center" wrapText="1"/>
    </xf>
    <xf numFmtId="0" fontId="25" fillId="0" borderId="13" xfId="2" applyFont="1" applyBorder="1" applyAlignment="1">
      <alignment horizontal="left" vertical="center" wrapText="1"/>
    </xf>
    <xf numFmtId="0" fontId="5" fillId="0" borderId="0" xfId="0" applyFont="1" applyAlignment="1">
      <alignment horizontal="center"/>
    </xf>
    <xf numFmtId="0" fontId="5" fillId="0" borderId="1" xfId="0"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9" fillId="0" borderId="2" xfId="0" applyFont="1" applyBorder="1" applyAlignment="1">
      <alignment horizontal="center" vertical="center" wrapText="1"/>
    </xf>
    <xf numFmtId="0" fontId="9" fillId="0" borderId="8" xfId="0" applyFont="1" applyBorder="1" applyAlignment="1">
      <alignment horizontal="center" vertical="center" wrapText="1"/>
    </xf>
    <xf numFmtId="0" fontId="9" fillId="0" borderId="3"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4" xfId="0" applyFont="1" applyBorder="1" applyAlignment="1">
      <alignment horizontal="center" vertical="center" wrapText="1"/>
    </xf>
    <xf numFmtId="0" fontId="7" fillId="0" borderId="1" xfId="0" applyFont="1" applyBorder="1" applyAlignment="1">
      <alignment horizontal="center" vertical="center" wrapText="1"/>
    </xf>
    <xf numFmtId="4" fontId="11" fillId="0" borderId="2" xfId="0" applyNumberFormat="1" applyFont="1" applyBorder="1" applyAlignment="1">
      <alignment horizontal="center" vertical="center"/>
    </xf>
    <xf numFmtId="4" fontId="11" fillId="0" borderId="8" xfId="0" applyNumberFormat="1" applyFont="1" applyBorder="1" applyAlignment="1">
      <alignment horizontal="center" vertical="center"/>
    </xf>
    <xf numFmtId="4" fontId="11" fillId="0" borderId="3" xfId="0" applyNumberFormat="1" applyFont="1" applyBorder="1" applyAlignment="1">
      <alignment horizontal="center" vertical="center"/>
    </xf>
    <xf numFmtId="49" fontId="9" fillId="0" borderId="2" xfId="0" applyNumberFormat="1" applyFont="1" applyBorder="1" applyAlignment="1">
      <alignment horizontal="center" vertical="center" wrapText="1"/>
    </xf>
    <xf numFmtId="49" fontId="9" fillId="0" borderId="8" xfId="0" applyNumberFormat="1" applyFont="1" applyBorder="1" applyAlignment="1">
      <alignment horizontal="center" vertical="center" wrapText="1"/>
    </xf>
    <xf numFmtId="49" fontId="9" fillId="0" borderId="3" xfId="0" applyNumberFormat="1" applyFont="1" applyBorder="1" applyAlignment="1">
      <alignment horizontal="center" vertical="center" wrapText="1"/>
    </xf>
    <xf numFmtId="14" fontId="9" fillId="0" borderId="2" xfId="0" applyNumberFormat="1" applyFont="1" applyBorder="1" applyAlignment="1">
      <alignment horizontal="center" vertical="center" wrapText="1"/>
    </xf>
    <xf numFmtId="0" fontId="38" fillId="0" borderId="5" xfId="2" applyFont="1" applyBorder="1" applyAlignment="1">
      <alignment horizontal="center" vertical="center" wrapText="1"/>
    </xf>
    <xf numFmtId="0" fontId="38" fillId="0" borderId="11" xfId="2"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49" fontId="14" fillId="2" borderId="1" xfId="0" applyNumberFormat="1" applyFont="1" applyFill="1" applyBorder="1" applyAlignment="1">
      <alignment horizontal="center" vertical="top" wrapText="1"/>
    </xf>
    <xf numFmtId="14" fontId="35" fillId="0" borderId="1" xfId="0" applyNumberFormat="1" applyFont="1" applyBorder="1" applyAlignment="1">
      <alignment horizontal="center" vertical="top"/>
    </xf>
    <xf numFmtId="0" fontId="35" fillId="0" borderId="1" xfId="0" applyFont="1" applyBorder="1" applyAlignment="1">
      <alignment horizontal="center" vertical="top"/>
    </xf>
    <xf numFmtId="0" fontId="15" fillId="2" borderId="1" xfId="0" applyFont="1" applyFill="1" applyBorder="1" applyAlignment="1">
      <alignment horizontal="center" vertical="top" wrapText="1"/>
    </xf>
    <xf numFmtId="2" fontId="14" fillId="2" borderId="1" xfId="0" applyNumberFormat="1" applyFont="1" applyFill="1" applyBorder="1" applyAlignment="1">
      <alignment horizontal="center" vertical="top" wrapText="1"/>
    </xf>
    <xf numFmtId="0" fontId="14" fillId="2" borderId="1" xfId="0" applyFont="1" applyFill="1" applyBorder="1" applyAlignment="1">
      <alignment horizontal="center" vertical="top" wrapText="1"/>
    </xf>
    <xf numFmtId="14" fontId="52" fillId="2" borderId="8" xfId="0" applyNumberFormat="1" applyFont="1" applyFill="1" applyBorder="1" applyAlignment="1">
      <alignment horizontal="center" vertical="top" wrapText="1"/>
    </xf>
    <xf numFmtId="0" fontId="52" fillId="2" borderId="8" xfId="0" applyFont="1" applyFill="1" applyBorder="1" applyAlignment="1">
      <alignment horizontal="center" vertical="top" wrapText="1"/>
    </xf>
    <xf numFmtId="0" fontId="52" fillId="2" borderId="3" xfId="0" applyFont="1" applyFill="1" applyBorder="1" applyAlignment="1">
      <alignment horizontal="center" vertical="top" wrapText="1"/>
    </xf>
    <xf numFmtId="0" fontId="15" fillId="0" borderId="2" xfId="0" applyFont="1" applyBorder="1" applyAlignment="1">
      <alignment horizontal="left" vertical="top" wrapText="1"/>
    </xf>
    <xf numFmtId="0" fontId="15" fillId="0" borderId="3" xfId="0" applyFont="1" applyBorder="1" applyAlignment="1">
      <alignment horizontal="left" vertical="top" wrapText="1"/>
    </xf>
    <xf numFmtId="0" fontId="14" fillId="0" borderId="2" xfId="0" applyFont="1" applyBorder="1" applyAlignment="1">
      <alignment horizontal="left" vertical="top" wrapText="1"/>
    </xf>
    <xf numFmtId="0" fontId="14" fillId="0" borderId="3" xfId="0" applyFont="1" applyBorder="1" applyAlignment="1">
      <alignment horizontal="left" vertical="top" wrapText="1"/>
    </xf>
    <xf numFmtId="0" fontId="18" fillId="0" borderId="0" xfId="0" applyFont="1" applyAlignment="1">
      <alignment horizontal="center"/>
    </xf>
    <xf numFmtId="0" fontId="37" fillId="2" borderId="14" xfId="0" applyFont="1" applyFill="1" applyBorder="1" applyAlignment="1">
      <alignment horizontal="center" vertical="center" wrapText="1"/>
    </xf>
    <xf numFmtId="0" fontId="37" fillId="5" borderId="14" xfId="0" applyFont="1" applyFill="1" applyBorder="1" applyAlignment="1">
      <alignment horizontal="center" vertical="center"/>
    </xf>
    <xf numFmtId="0" fontId="23" fillId="6" borderId="15" xfId="0" applyFont="1" applyFill="1" applyBorder="1" applyAlignment="1">
      <alignment horizontal="center" vertical="center" wrapText="1"/>
    </xf>
    <xf numFmtId="0" fontId="38" fillId="2" borderId="19" xfId="0" applyFont="1" applyFill="1" applyBorder="1" applyAlignment="1">
      <alignment horizontal="center" vertical="center" wrapText="1"/>
    </xf>
    <xf numFmtId="0" fontId="38" fillId="2" borderId="21" xfId="0" applyFont="1" applyFill="1" applyBorder="1" applyAlignment="1">
      <alignment horizontal="center" vertical="center" wrapText="1"/>
    </xf>
    <xf numFmtId="0" fontId="51" fillId="6" borderId="16" xfId="0" applyFont="1" applyFill="1" applyBorder="1" applyAlignment="1">
      <alignment horizontal="center" vertical="center" wrapText="1"/>
    </xf>
    <xf numFmtId="0" fontId="37" fillId="2" borderId="14" xfId="0" applyFont="1" applyFill="1" applyBorder="1" applyAlignment="1">
      <alignment horizontal="center" vertical="center"/>
    </xf>
    <xf numFmtId="165" fontId="23" fillId="6" borderId="15" xfId="0" applyNumberFormat="1" applyFont="1" applyFill="1" applyBorder="1" applyAlignment="1">
      <alignment horizontal="center" vertical="center" wrapText="1"/>
    </xf>
    <xf numFmtId="165" fontId="23" fillId="6" borderId="14" xfId="0" applyNumberFormat="1" applyFont="1" applyFill="1" applyBorder="1" applyAlignment="1">
      <alignment horizontal="center" vertical="center" wrapText="1"/>
    </xf>
    <xf numFmtId="0" fontId="23" fillId="6" borderId="14" xfId="0" applyFont="1" applyFill="1" applyBorder="1" applyAlignment="1">
      <alignment horizontal="center" vertical="center" wrapText="1"/>
    </xf>
    <xf numFmtId="49" fontId="23" fillId="6" borderId="15" xfId="0" applyNumberFormat="1" applyFont="1" applyFill="1" applyBorder="1" applyAlignment="1">
      <alignment horizontal="center" vertical="center" wrapText="1"/>
    </xf>
    <xf numFmtId="49" fontId="23" fillId="6" borderId="19" xfId="0" applyNumberFormat="1" applyFont="1" applyFill="1" applyBorder="1" applyAlignment="1">
      <alignment horizontal="center" vertical="center" wrapText="1"/>
    </xf>
    <xf numFmtId="49" fontId="23" fillId="6" borderId="21" xfId="0" applyNumberFormat="1" applyFont="1" applyFill="1" applyBorder="1" applyAlignment="1">
      <alignment horizontal="center" vertical="center" wrapText="1"/>
    </xf>
    <xf numFmtId="0" fontId="51" fillId="6" borderId="23" xfId="0" applyFont="1" applyFill="1" applyBorder="1" applyAlignment="1">
      <alignment horizontal="center" vertical="center" wrapText="1"/>
    </xf>
    <xf numFmtId="0" fontId="23" fillId="6" borderId="26" xfId="0" applyFont="1" applyFill="1" applyBorder="1" applyAlignment="1">
      <alignment horizontal="center" vertical="center" wrapText="1"/>
    </xf>
    <xf numFmtId="0" fontId="23" fillId="6" borderId="29" xfId="0" applyFont="1" applyFill="1" applyBorder="1" applyAlignment="1">
      <alignment horizontal="center" vertical="center" wrapText="1"/>
    </xf>
    <xf numFmtId="165" fontId="23" fillId="6" borderId="26" xfId="0" applyNumberFormat="1" applyFont="1" applyFill="1" applyBorder="1" applyAlignment="1">
      <alignment horizontal="center" vertical="center" wrapText="1"/>
    </xf>
    <xf numFmtId="165" fontId="23" fillId="6" borderId="29" xfId="0" applyNumberFormat="1" applyFont="1" applyFill="1" applyBorder="1" applyAlignment="1">
      <alignment horizontal="center" vertical="center" wrapText="1"/>
    </xf>
    <xf numFmtId="0" fontId="23" fillId="6" borderId="25" xfId="0" applyFont="1" applyFill="1" applyBorder="1" applyAlignment="1">
      <alignment horizontal="center" vertical="center" wrapText="1"/>
    </xf>
    <xf numFmtId="0" fontId="23" fillId="6" borderId="28" xfId="0" applyFont="1" applyFill="1" applyBorder="1" applyAlignment="1">
      <alignment horizontal="center" vertical="center" wrapText="1"/>
    </xf>
    <xf numFmtId="0" fontId="51" fillId="6" borderId="26" xfId="0" applyFont="1" applyFill="1" applyBorder="1" applyAlignment="1">
      <alignment horizontal="center" vertical="center" wrapText="1"/>
    </xf>
    <xf numFmtId="0" fontId="51" fillId="6" borderId="29" xfId="0" applyFont="1" applyFill="1" applyBorder="1" applyAlignment="1">
      <alignment horizontal="center" vertical="center" wrapText="1"/>
    </xf>
    <xf numFmtId="0" fontId="38" fillId="6" borderId="27" xfId="0" applyFont="1" applyFill="1" applyBorder="1"/>
    <xf numFmtId="0" fontId="38" fillId="6" borderId="30" xfId="0" applyFont="1" applyFill="1" applyBorder="1"/>
    <xf numFmtId="0" fontId="23" fillId="7" borderId="31" xfId="0" applyFont="1" applyFill="1" applyBorder="1" applyAlignment="1">
      <alignment horizontal="center" vertical="center" wrapText="1"/>
    </xf>
    <xf numFmtId="0" fontId="23" fillId="7" borderId="54" xfId="0" applyFont="1" applyFill="1" applyBorder="1" applyAlignment="1">
      <alignment horizontal="center" vertical="center" wrapText="1"/>
    </xf>
    <xf numFmtId="0" fontId="23" fillId="7" borderId="23" xfId="0" applyFont="1" applyFill="1" applyBorder="1" applyAlignment="1">
      <alignment horizontal="center" vertical="center" wrapText="1"/>
    </xf>
    <xf numFmtId="0" fontId="23" fillId="7" borderId="15" xfId="0" applyFont="1" applyFill="1" applyBorder="1" applyAlignment="1">
      <alignment horizontal="center" vertical="center" wrapText="1"/>
    </xf>
    <xf numFmtId="0" fontId="51" fillId="7" borderId="16" xfId="0" applyFont="1" applyFill="1" applyBorder="1" applyAlignment="1">
      <alignment horizontal="center" vertical="center" wrapText="1"/>
    </xf>
    <xf numFmtId="0" fontId="51" fillId="7" borderId="26" xfId="0" applyFont="1" applyFill="1" applyBorder="1" applyAlignment="1">
      <alignment horizontal="center" vertical="center" wrapText="1"/>
    </xf>
    <xf numFmtId="165" fontId="23" fillId="7" borderId="23" xfId="0" applyNumberFormat="1" applyFont="1" applyFill="1" applyBorder="1" applyAlignment="1">
      <alignment horizontal="center" vertical="center" wrapText="1"/>
    </xf>
    <xf numFmtId="165" fontId="23" fillId="7" borderId="15" xfId="0" applyNumberFormat="1" applyFont="1" applyFill="1" applyBorder="1" applyAlignment="1">
      <alignment horizontal="center" vertical="center" wrapText="1"/>
    </xf>
    <xf numFmtId="0" fontId="38" fillId="7" borderId="32" xfId="0" applyFont="1" applyFill="1" applyBorder="1"/>
    <xf numFmtId="0" fontId="38" fillId="7" borderId="55" xfId="0" applyFont="1" applyFill="1" applyBorder="1"/>
    <xf numFmtId="0" fontId="23" fillId="2" borderId="33" xfId="0" applyFont="1" applyFill="1" applyBorder="1" applyAlignment="1">
      <alignment horizontal="center" vertical="center" wrapText="1"/>
    </xf>
    <xf numFmtId="0" fontId="23" fillId="2" borderId="56" xfId="0" applyFont="1" applyFill="1" applyBorder="1" applyAlignment="1">
      <alignment horizontal="center" vertical="center" wrapText="1"/>
    </xf>
    <xf numFmtId="0" fontId="23" fillId="2" borderId="52" xfId="0" applyFont="1" applyFill="1" applyBorder="1" applyAlignment="1">
      <alignment horizontal="center" vertical="center" wrapText="1"/>
    </xf>
    <xf numFmtId="0" fontId="23" fillId="2" borderId="34"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3" fillId="2" borderId="48" xfId="0" applyFont="1" applyFill="1" applyBorder="1" applyAlignment="1">
      <alignment horizontal="center" vertical="center" wrapText="1"/>
    </xf>
    <xf numFmtId="0" fontId="39" fillId="2" borderId="34" xfId="0" applyFont="1" applyFill="1" applyBorder="1" applyAlignment="1">
      <alignment horizontal="center" vertical="center" wrapText="1"/>
    </xf>
    <xf numFmtId="0" fontId="39" fillId="2" borderId="1" xfId="0" applyFont="1" applyFill="1" applyBorder="1" applyAlignment="1">
      <alignment horizontal="center" vertical="center" wrapText="1"/>
    </xf>
    <xf numFmtId="0" fontId="39" fillId="2" borderId="48" xfId="0" applyFont="1" applyFill="1" applyBorder="1" applyAlignment="1">
      <alignment horizontal="center" vertical="center" wrapText="1"/>
    </xf>
    <xf numFmtId="0" fontId="51" fillId="2" borderId="35" xfId="0" applyFont="1" applyFill="1" applyBorder="1" applyAlignment="1">
      <alignment horizontal="center" vertical="center" wrapText="1"/>
    </xf>
    <xf numFmtId="0" fontId="51" fillId="2" borderId="8" xfId="0" applyFont="1" applyFill="1" applyBorder="1" applyAlignment="1">
      <alignment horizontal="center" vertical="center" wrapText="1"/>
    </xf>
    <xf numFmtId="0" fontId="51" fillId="2" borderId="47" xfId="0" applyFont="1" applyFill="1" applyBorder="1" applyAlignment="1">
      <alignment horizontal="center" vertical="center" wrapText="1"/>
    </xf>
    <xf numFmtId="49" fontId="23" fillId="7" borderId="23" xfId="0" applyNumberFormat="1" applyFont="1" applyFill="1" applyBorder="1" applyAlignment="1">
      <alignment horizontal="center" vertical="center" wrapText="1"/>
    </xf>
    <xf numFmtId="49" fontId="23" fillId="7" borderId="15" xfId="0" applyNumberFormat="1" applyFont="1" applyFill="1" applyBorder="1" applyAlignment="1">
      <alignment horizontal="center" vertical="center" wrapText="1"/>
    </xf>
    <xf numFmtId="0" fontId="38" fillId="2" borderId="39" xfId="0" applyFont="1" applyFill="1" applyBorder="1" applyAlignment="1">
      <alignment horizontal="center"/>
    </xf>
    <xf numFmtId="0" fontId="38" fillId="2" borderId="41" xfId="0" applyFont="1" applyFill="1" applyBorder="1" applyAlignment="1">
      <alignment horizontal="center"/>
    </xf>
    <xf numFmtId="0" fontId="38" fillId="2" borderId="49" xfId="0" applyFont="1" applyFill="1" applyBorder="1" applyAlignment="1">
      <alignment horizontal="center"/>
    </xf>
    <xf numFmtId="0" fontId="23" fillId="2" borderId="2" xfId="0" applyFont="1" applyFill="1" applyBorder="1" applyAlignment="1">
      <alignment horizontal="center" vertical="top" wrapText="1"/>
    </xf>
    <xf numFmtId="0" fontId="23" fillId="2" borderId="8" xfId="0" applyFont="1" applyFill="1" applyBorder="1" applyAlignment="1">
      <alignment horizontal="center" vertical="top" wrapText="1"/>
    </xf>
    <xf numFmtId="0" fontId="23" fillId="2" borderId="47" xfId="0" applyFont="1" applyFill="1" applyBorder="1" applyAlignment="1">
      <alignment horizontal="center" vertical="top" wrapText="1"/>
    </xf>
    <xf numFmtId="165" fontId="23" fillId="2" borderId="2" xfId="0" applyNumberFormat="1" applyFont="1" applyFill="1" applyBorder="1" applyAlignment="1">
      <alignment horizontal="center" vertical="center" wrapText="1"/>
    </xf>
    <xf numFmtId="165" fontId="23" fillId="2" borderId="8" xfId="0" applyNumberFormat="1" applyFont="1" applyFill="1" applyBorder="1" applyAlignment="1">
      <alignment horizontal="center" vertical="center" wrapText="1"/>
    </xf>
    <xf numFmtId="165" fontId="23" fillId="2" borderId="47" xfId="0" applyNumberFormat="1" applyFont="1" applyFill="1" applyBorder="1" applyAlignment="1">
      <alignment horizontal="center" vertical="center" wrapText="1"/>
    </xf>
    <xf numFmtId="0" fontId="23" fillId="2" borderId="35" xfId="0" applyFont="1" applyFill="1" applyBorder="1" applyAlignment="1">
      <alignment horizontal="center" vertical="center" wrapText="1"/>
    </xf>
    <xf numFmtId="0" fontId="23" fillId="2" borderId="8" xfId="0" applyFont="1" applyFill="1" applyBorder="1" applyAlignment="1">
      <alignment horizontal="center" vertical="center" wrapText="1"/>
    </xf>
    <xf numFmtId="0" fontId="23" fillId="2" borderId="47" xfId="0" applyFont="1" applyFill="1" applyBorder="1" applyAlignment="1">
      <alignment horizontal="center" vertical="center" wrapText="1"/>
    </xf>
    <xf numFmtId="165" fontId="23" fillId="2" borderId="34" xfId="0" applyNumberFormat="1" applyFont="1" applyFill="1" applyBorder="1" applyAlignment="1">
      <alignment horizontal="center" vertical="center" wrapText="1"/>
    </xf>
    <xf numFmtId="0" fontId="15" fillId="2" borderId="45" xfId="0" applyFont="1" applyFill="1" applyBorder="1" applyAlignment="1">
      <alignment horizontal="center" vertical="center" wrapText="1"/>
    </xf>
    <xf numFmtId="0" fontId="15" fillId="2" borderId="46" xfId="0" applyFont="1" applyFill="1" applyBorder="1" applyAlignment="1">
      <alignment horizontal="center" vertical="center" wrapText="1"/>
    </xf>
    <xf numFmtId="0" fontId="15" fillId="2" borderId="35"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47" xfId="0" applyFont="1" applyFill="1" applyBorder="1" applyAlignment="1">
      <alignment horizontal="center" vertical="center" wrapText="1"/>
    </xf>
    <xf numFmtId="0" fontId="47" fillId="2" borderId="8" xfId="0" applyFont="1" applyFill="1" applyBorder="1" applyAlignment="1">
      <alignment horizontal="center" vertical="center" wrapText="1"/>
    </xf>
    <xf numFmtId="0" fontId="47" fillId="2" borderId="47" xfId="0" applyFont="1" applyFill="1" applyBorder="1" applyAlignment="1">
      <alignment horizontal="center" vertical="center" wrapText="1"/>
    </xf>
    <xf numFmtId="4" fontId="9" fillId="2" borderId="35" xfId="0" applyNumberFormat="1" applyFont="1" applyFill="1" applyBorder="1" applyAlignment="1">
      <alignment horizontal="center" vertical="center" wrapText="1"/>
    </xf>
    <xf numFmtId="4" fontId="9" fillId="2" borderId="8" xfId="0" applyNumberFormat="1" applyFont="1" applyFill="1" applyBorder="1" applyAlignment="1">
      <alignment horizontal="center" vertical="center" wrapText="1"/>
    </xf>
    <xf numFmtId="4" fontId="9" fillId="2" borderId="47" xfId="0" applyNumberFormat="1"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47" xfId="0" applyFont="1" applyFill="1" applyBorder="1" applyAlignment="1">
      <alignment horizontal="center" vertical="center" wrapText="1"/>
    </xf>
    <xf numFmtId="0" fontId="9" fillId="2" borderId="35"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23" fillId="2" borderId="57" xfId="0" applyFont="1" applyFill="1" applyBorder="1" applyAlignment="1">
      <alignment horizontal="center" vertical="center" wrapText="1"/>
    </xf>
    <xf numFmtId="0" fontId="23" fillId="2" borderId="28" xfId="0" applyFont="1" applyFill="1" applyBorder="1" applyAlignment="1">
      <alignment horizontal="center" vertical="center" wrapText="1"/>
    </xf>
    <xf numFmtId="0" fontId="23" fillId="2" borderId="19" xfId="0" applyFont="1" applyFill="1" applyBorder="1" applyAlignment="1">
      <alignment horizontal="center" vertical="center" wrapText="1"/>
    </xf>
    <xf numFmtId="0" fontId="23" fillId="2" borderId="29" xfId="0" applyFont="1" applyFill="1" applyBorder="1" applyAlignment="1">
      <alignment horizontal="center" vertical="center" wrapText="1"/>
    </xf>
    <xf numFmtId="0" fontId="51" fillId="2" borderId="19" xfId="0" applyFont="1" applyFill="1" applyBorder="1" applyAlignment="1">
      <alignment horizontal="center" vertical="center" wrapText="1"/>
    </xf>
    <xf numFmtId="0" fontId="51" fillId="2" borderId="29" xfId="0" applyFont="1" applyFill="1" applyBorder="1" applyAlignment="1">
      <alignment horizontal="center" vertical="center" wrapText="1"/>
    </xf>
    <xf numFmtId="165" fontId="23" fillId="2" borderId="19" xfId="0" applyNumberFormat="1" applyFont="1" applyFill="1" applyBorder="1" applyAlignment="1">
      <alignment horizontal="center" vertical="center" wrapText="1"/>
    </xf>
    <xf numFmtId="165" fontId="23" fillId="2" borderId="29" xfId="0" applyNumberFormat="1" applyFont="1" applyFill="1" applyBorder="1" applyAlignment="1">
      <alignment horizontal="center" vertical="center" wrapText="1"/>
    </xf>
    <xf numFmtId="0" fontId="23" fillId="2" borderId="26" xfId="0" applyFont="1" applyFill="1" applyBorder="1" applyAlignment="1">
      <alignment horizontal="center" vertical="center" wrapText="1"/>
    </xf>
    <xf numFmtId="49" fontId="23" fillId="2" borderId="19" xfId="0" applyNumberFormat="1" applyFont="1" applyFill="1" applyBorder="1" applyAlignment="1">
      <alignment horizontal="center" vertical="center" wrapText="1"/>
    </xf>
    <xf numFmtId="49" fontId="23" fillId="2" borderId="29" xfId="0" applyNumberFormat="1" applyFont="1" applyFill="1" applyBorder="1" applyAlignment="1">
      <alignment horizontal="center" vertical="center" wrapText="1"/>
    </xf>
    <xf numFmtId="0" fontId="38" fillId="2" borderId="58" xfId="0" applyFont="1" applyFill="1" applyBorder="1"/>
    <xf numFmtId="0" fontId="38" fillId="2" borderId="30" xfId="0" applyFont="1" applyFill="1" applyBorder="1"/>
    <xf numFmtId="0" fontId="23" fillId="2" borderId="25" xfId="0" applyFont="1" applyFill="1" applyBorder="1" applyAlignment="1">
      <alignment horizontal="center" vertical="center" wrapText="1"/>
    </xf>
    <xf numFmtId="0" fontId="51" fillId="2" borderId="26" xfId="0" applyFont="1" applyFill="1" applyBorder="1" applyAlignment="1">
      <alignment horizontal="center" vertical="center" wrapText="1"/>
    </xf>
    <xf numFmtId="49" fontId="23" fillId="2" borderId="26" xfId="0" applyNumberFormat="1" applyFont="1" applyFill="1" applyBorder="1" applyAlignment="1">
      <alignment horizontal="center" vertical="center" wrapText="1"/>
    </xf>
    <xf numFmtId="0" fontId="38" fillId="2" borderId="27" xfId="0" applyFont="1" applyFill="1" applyBorder="1"/>
    <xf numFmtId="0" fontId="40" fillId="2" borderId="35" xfId="0" applyFont="1" applyFill="1" applyBorder="1" applyAlignment="1">
      <alignment horizontal="center" vertical="center" wrapText="1"/>
    </xf>
    <xf numFmtId="0" fontId="40" fillId="2" borderId="8" xfId="0" applyFont="1" applyFill="1" applyBorder="1" applyAlignment="1">
      <alignment horizontal="center" vertical="center" wrapText="1"/>
    </xf>
    <xf numFmtId="0" fontId="40" fillId="2" borderId="47" xfId="0" applyFont="1" applyFill="1" applyBorder="1" applyAlignment="1">
      <alignment horizontal="center" vertical="center" wrapText="1"/>
    </xf>
    <xf numFmtId="165" fontId="23" fillId="2" borderId="26" xfId="0" applyNumberFormat="1" applyFont="1" applyFill="1" applyBorder="1" applyAlignment="1">
      <alignment horizontal="center" vertical="center" wrapText="1"/>
    </xf>
    <xf numFmtId="165" fontId="23" fillId="2" borderId="35" xfId="0" applyNumberFormat="1" applyFont="1" applyFill="1" applyBorder="1" applyAlignment="1">
      <alignment horizontal="center" vertical="center" wrapText="1"/>
    </xf>
    <xf numFmtId="0" fontId="39" fillId="2" borderId="35" xfId="0" applyFont="1" applyFill="1" applyBorder="1" applyAlignment="1">
      <alignment horizontal="center" vertical="center" wrapText="1"/>
    </xf>
    <xf numFmtId="0" fontId="39" fillId="2" borderId="8" xfId="0" applyFont="1" applyFill="1" applyBorder="1" applyAlignment="1">
      <alignment horizontal="center" vertical="center" wrapText="1"/>
    </xf>
    <xf numFmtId="0" fontId="39" fillId="2" borderId="47" xfId="0" applyFont="1" applyFill="1" applyBorder="1" applyAlignment="1">
      <alignment horizontal="center" vertical="center" wrapText="1"/>
    </xf>
    <xf numFmtId="0" fontId="39" fillId="2" borderId="2" xfId="0" applyFont="1" applyFill="1" applyBorder="1" applyAlignment="1">
      <alignment horizontal="center" vertical="top" wrapText="1"/>
    </xf>
    <xf numFmtId="0" fontId="39" fillId="2" borderId="8" xfId="0" applyFont="1" applyFill="1" applyBorder="1" applyAlignment="1">
      <alignment horizontal="center" vertical="top" wrapText="1"/>
    </xf>
    <xf numFmtId="0" fontId="39" fillId="2" borderId="47" xfId="0" applyFont="1" applyFill="1" applyBorder="1" applyAlignment="1">
      <alignment horizontal="center" vertical="top" wrapText="1"/>
    </xf>
    <xf numFmtId="0" fontId="23" fillId="2" borderId="60" xfId="0" applyFont="1" applyFill="1" applyBorder="1" applyAlignment="1">
      <alignment horizontal="center" vertical="center" wrapText="1"/>
    </xf>
    <xf numFmtId="0" fontId="38" fillId="2" borderId="65" xfId="0" applyFont="1" applyFill="1" applyBorder="1" applyAlignment="1">
      <alignment horizontal="center" vertical="center" wrapText="1"/>
    </xf>
    <xf numFmtId="0" fontId="38" fillId="2" borderId="70" xfId="0" applyFont="1" applyFill="1" applyBorder="1" applyAlignment="1">
      <alignment horizontal="center" vertical="center" wrapText="1"/>
    </xf>
    <xf numFmtId="0" fontId="23" fillId="2" borderId="61" xfId="0" applyFont="1" applyFill="1" applyBorder="1" applyAlignment="1">
      <alignment horizontal="center" vertical="center" wrapText="1"/>
    </xf>
    <xf numFmtId="0" fontId="38" fillId="2" borderId="71" xfId="0" applyFont="1" applyFill="1" applyBorder="1" applyAlignment="1">
      <alignment horizontal="center" vertical="center" wrapText="1"/>
    </xf>
    <xf numFmtId="0" fontId="51" fillId="2" borderId="61" xfId="0" applyFont="1" applyFill="1" applyBorder="1" applyAlignment="1">
      <alignment horizontal="center" vertical="center" wrapText="1"/>
    </xf>
    <xf numFmtId="0" fontId="51" fillId="2" borderId="71" xfId="0" applyFont="1" applyFill="1" applyBorder="1" applyAlignment="1">
      <alignment horizontal="center" vertical="center" wrapText="1"/>
    </xf>
    <xf numFmtId="165" fontId="23" fillId="2" borderId="61" xfId="0" applyNumberFormat="1" applyFont="1" applyFill="1" applyBorder="1" applyAlignment="1">
      <alignment horizontal="center" vertical="center" wrapText="1"/>
    </xf>
    <xf numFmtId="165" fontId="23" fillId="2" borderId="71" xfId="0" applyNumberFormat="1" applyFont="1" applyFill="1" applyBorder="1" applyAlignment="1">
      <alignment horizontal="center" vertical="center" wrapText="1"/>
    </xf>
    <xf numFmtId="0" fontId="23" fillId="2" borderId="64" xfId="0" applyFont="1" applyFill="1" applyBorder="1" applyAlignment="1">
      <alignment horizontal="center" vertical="center" wrapText="1"/>
    </xf>
    <xf numFmtId="0" fontId="38" fillId="2" borderId="68" xfId="0" applyFont="1" applyFill="1" applyBorder="1" applyAlignment="1">
      <alignment horizontal="center" vertical="center" wrapText="1"/>
    </xf>
    <xf numFmtId="0" fontId="38" fillId="2" borderId="74" xfId="0" applyFont="1" applyFill="1" applyBorder="1" applyAlignment="1">
      <alignment horizontal="center" vertical="center" wrapText="1"/>
    </xf>
    <xf numFmtId="0" fontId="23" fillId="2" borderId="69" xfId="0" applyFont="1" applyFill="1" applyBorder="1" applyAlignment="1">
      <alignment horizontal="center" vertical="center" wrapText="1"/>
    </xf>
    <xf numFmtId="0" fontId="23" fillId="2" borderId="66" xfId="0" applyFont="1" applyFill="1" applyBorder="1" applyAlignment="1">
      <alignment horizontal="center" vertical="center" wrapText="1"/>
    </xf>
    <xf numFmtId="0" fontId="23" fillId="2" borderId="72" xfId="0" applyFont="1" applyFill="1" applyBorder="1" applyAlignment="1">
      <alignment horizontal="center" vertical="center" wrapText="1"/>
    </xf>
    <xf numFmtId="0" fontId="23" fillId="2" borderId="37" xfId="0" applyFont="1" applyFill="1" applyBorder="1" applyAlignment="1">
      <alignment horizontal="center" vertical="center" wrapText="1"/>
    </xf>
    <xf numFmtId="0" fontId="38" fillId="2" borderId="0" xfId="0" applyFont="1" applyFill="1" applyAlignment="1">
      <alignment horizontal="center" vertical="center" wrapText="1"/>
    </xf>
    <xf numFmtId="0" fontId="38" fillId="2" borderId="66" xfId="0" applyFont="1" applyFill="1" applyBorder="1" applyAlignment="1">
      <alignment horizontal="center" vertical="center" wrapText="1"/>
    </xf>
    <xf numFmtId="0" fontId="38" fillId="2" borderId="72" xfId="0" applyFont="1" applyFill="1" applyBorder="1" applyAlignment="1">
      <alignment horizontal="center" vertical="center" wrapText="1"/>
    </xf>
    <xf numFmtId="0" fontId="23" fillId="2" borderId="63" xfId="0" applyFont="1" applyFill="1" applyBorder="1" applyAlignment="1">
      <alignment horizontal="center" vertical="center" wrapText="1"/>
    </xf>
    <xf numFmtId="0" fontId="38" fillId="2" borderId="67" xfId="0" applyFont="1" applyFill="1" applyBorder="1" applyAlignment="1">
      <alignment horizontal="center" vertical="center" wrapText="1"/>
    </xf>
    <xf numFmtId="0" fontId="38" fillId="2" borderId="73" xfId="0" applyFont="1" applyFill="1" applyBorder="1" applyAlignment="1">
      <alignment horizontal="center" vertical="center" wrapText="1"/>
    </xf>
    <xf numFmtId="0" fontId="23" fillId="2" borderId="71" xfId="0" applyFont="1" applyFill="1" applyBorder="1" applyAlignment="1">
      <alignment horizontal="center" vertical="center" wrapText="1"/>
    </xf>
    <xf numFmtId="0" fontId="23" fillId="2" borderId="62" xfId="0" applyFont="1" applyFill="1" applyBorder="1" applyAlignment="1">
      <alignment horizontal="center" vertical="center" wrapText="1"/>
    </xf>
    <xf numFmtId="0" fontId="23" fillId="2" borderId="67" xfId="0" applyFont="1" applyFill="1" applyBorder="1" applyAlignment="1">
      <alignment horizontal="center" vertical="center" wrapText="1"/>
    </xf>
    <xf numFmtId="0" fontId="38" fillId="2" borderId="64" xfId="0" applyFont="1" applyFill="1" applyBorder="1"/>
    <xf numFmtId="0" fontId="38" fillId="2" borderId="68" xfId="0" applyFont="1" applyFill="1" applyBorder="1"/>
    <xf numFmtId="0" fontId="38" fillId="2" borderId="74" xfId="0" applyFont="1" applyFill="1" applyBorder="1"/>
    <xf numFmtId="0" fontId="23" fillId="2" borderId="77" xfId="0" applyFont="1" applyFill="1" applyBorder="1" applyAlignment="1">
      <alignment horizontal="center" vertical="center" wrapText="1"/>
    </xf>
    <xf numFmtId="49" fontId="23" fillId="2" borderId="61" xfId="0" applyNumberFormat="1" applyFont="1" applyFill="1" applyBorder="1" applyAlignment="1">
      <alignment horizontal="center" vertical="center" wrapText="1"/>
    </xf>
    <xf numFmtId="49" fontId="23" fillId="2" borderId="71" xfId="0" applyNumberFormat="1" applyFont="1" applyFill="1" applyBorder="1" applyAlignment="1">
      <alignment horizontal="center" vertical="center" wrapText="1"/>
    </xf>
    <xf numFmtId="0" fontId="23" fillId="2" borderId="65" xfId="0" applyFont="1" applyFill="1" applyBorder="1" applyAlignment="1">
      <alignment horizontal="center" vertical="center" wrapText="1"/>
    </xf>
    <xf numFmtId="0" fontId="23" fillId="2" borderId="70"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3" fillId="2" borderId="40" xfId="0" applyFont="1" applyFill="1" applyBorder="1" applyAlignment="1">
      <alignment horizontal="center" vertical="center" wrapText="1"/>
    </xf>
    <xf numFmtId="0" fontId="51" fillId="2" borderId="34" xfId="0" applyFont="1" applyFill="1" applyBorder="1" applyAlignment="1">
      <alignment horizontal="center" vertical="center" wrapText="1"/>
    </xf>
    <xf numFmtId="0" fontId="51" fillId="2" borderId="2" xfId="0" applyFont="1" applyFill="1" applyBorder="1" applyAlignment="1">
      <alignment horizontal="center" vertical="center" wrapText="1"/>
    </xf>
    <xf numFmtId="49" fontId="23" fillId="2" borderId="34" xfId="0" applyNumberFormat="1" applyFont="1" applyFill="1" applyBorder="1" applyAlignment="1">
      <alignment horizontal="center" vertical="center" wrapText="1"/>
    </xf>
    <xf numFmtId="49" fontId="23" fillId="2" borderId="2" xfId="0" applyNumberFormat="1" applyFont="1" applyFill="1" applyBorder="1" applyAlignment="1">
      <alignment horizontal="center" vertical="center" wrapText="1"/>
    </xf>
    <xf numFmtId="0" fontId="38" fillId="2" borderId="51" xfId="0" applyFont="1" applyFill="1" applyBorder="1"/>
    <xf numFmtId="0" fontId="38" fillId="2" borderId="78" xfId="0" applyFont="1" applyFill="1" applyBorder="1"/>
    <xf numFmtId="0" fontId="51" fillId="2" borderId="1" xfId="0" applyFont="1" applyFill="1" applyBorder="1" applyAlignment="1">
      <alignment horizontal="center" vertical="center" wrapText="1"/>
    </xf>
    <xf numFmtId="0" fontId="51" fillId="2" borderId="48" xfId="0" applyFont="1" applyFill="1" applyBorder="1" applyAlignment="1">
      <alignment horizontal="center" vertical="center" wrapText="1"/>
    </xf>
    <xf numFmtId="0" fontId="15" fillId="2" borderId="2" xfId="0" applyFont="1" applyFill="1" applyBorder="1" applyAlignment="1">
      <alignment horizontal="center" vertical="center" wrapText="1"/>
    </xf>
    <xf numFmtId="165" fontId="23" fillId="2" borderId="1" xfId="0" applyNumberFormat="1" applyFont="1" applyFill="1" applyBorder="1" applyAlignment="1">
      <alignment horizontal="center" vertical="center" wrapText="1"/>
    </xf>
    <xf numFmtId="165" fontId="23" fillId="2" borderId="48" xfId="0" applyNumberFormat="1" applyFont="1" applyFill="1" applyBorder="1" applyAlignment="1">
      <alignment horizontal="center" vertical="center" wrapText="1"/>
    </xf>
    <xf numFmtId="49" fontId="23" fillId="2" borderId="1" xfId="0" applyNumberFormat="1" applyFont="1" applyFill="1" applyBorder="1" applyAlignment="1">
      <alignment horizontal="center" vertical="center" wrapText="1"/>
    </xf>
    <xf numFmtId="49" fontId="23" fillId="2" borderId="48" xfId="0" applyNumberFormat="1" applyFont="1" applyFill="1" applyBorder="1" applyAlignment="1">
      <alignment horizontal="center" vertical="center" wrapText="1"/>
    </xf>
    <xf numFmtId="0" fontId="38" fillId="2" borderId="79" xfId="0" applyFont="1" applyFill="1" applyBorder="1"/>
    <xf numFmtId="0" fontId="38" fillId="2" borderId="53" xfId="0" applyFont="1" applyFill="1" applyBorder="1"/>
    <xf numFmtId="0" fontId="39" fillId="2" borderId="1" xfId="0" applyFont="1" applyFill="1" applyBorder="1" applyAlignment="1">
      <alignment horizontal="center" vertical="top" wrapText="1"/>
    </xf>
    <xf numFmtId="49" fontId="9" fillId="2" borderId="1" xfId="0" applyNumberFormat="1" applyFont="1" applyFill="1" applyBorder="1" applyAlignment="1">
      <alignment horizontal="center" vertical="center" wrapText="1"/>
    </xf>
    <xf numFmtId="49" fontId="9" fillId="2" borderId="48" xfId="0" applyNumberFormat="1" applyFont="1" applyFill="1" applyBorder="1" applyAlignment="1">
      <alignment horizontal="center" vertical="center" wrapText="1"/>
    </xf>
    <xf numFmtId="49" fontId="9" fillId="2" borderId="2" xfId="0" applyNumberFormat="1" applyFont="1" applyFill="1" applyBorder="1" applyAlignment="1">
      <alignment horizontal="center" vertical="center" wrapText="1"/>
    </xf>
    <xf numFmtId="49" fontId="9" fillId="2" borderId="47" xfId="0" applyNumberFormat="1" applyFont="1" applyFill="1" applyBorder="1" applyAlignment="1">
      <alignment horizontal="center" vertical="center" wrapText="1"/>
    </xf>
    <xf numFmtId="0" fontId="9" fillId="2" borderId="78" xfId="0" applyFont="1" applyFill="1" applyBorder="1" applyAlignment="1">
      <alignment horizontal="center" vertical="center" wrapText="1"/>
    </xf>
    <xf numFmtId="0" fontId="9" fillId="2" borderId="49" xfId="0" applyFont="1" applyFill="1" applyBorder="1" applyAlignment="1">
      <alignment horizontal="center" vertical="center" wrapText="1"/>
    </xf>
    <xf numFmtId="0" fontId="40" fillId="2" borderId="1" xfId="0" applyFont="1" applyFill="1" applyBorder="1" applyAlignment="1">
      <alignment horizontal="center" vertical="center" wrapText="1"/>
    </xf>
    <xf numFmtId="0" fontId="40" fillId="2" borderId="48" xfId="0" applyFont="1" applyFill="1" applyBorder="1" applyAlignment="1">
      <alignment horizontal="center" vertical="center" wrapText="1"/>
    </xf>
    <xf numFmtId="4" fontId="9" fillId="2" borderId="2" xfId="0" applyNumberFormat="1" applyFont="1" applyFill="1" applyBorder="1" applyAlignment="1">
      <alignment horizontal="center" vertical="center" wrapText="1"/>
    </xf>
    <xf numFmtId="49" fontId="23" fillId="2" borderId="8" xfId="0" applyNumberFormat="1" applyFont="1" applyFill="1" applyBorder="1" applyAlignment="1">
      <alignment horizontal="center" vertical="center" wrapText="1"/>
    </xf>
    <xf numFmtId="49" fontId="23" fillId="2" borderId="47" xfId="0" applyNumberFormat="1" applyFont="1" applyFill="1" applyBorder="1" applyAlignment="1">
      <alignment horizontal="center" vertical="center" wrapText="1"/>
    </xf>
    <xf numFmtId="0" fontId="51" fillId="2" borderId="82" xfId="0" applyFont="1" applyFill="1" applyBorder="1" applyAlignment="1">
      <alignment horizontal="center" vertical="center" wrapText="1"/>
    </xf>
    <xf numFmtId="0" fontId="51" fillId="2" borderId="16" xfId="0" applyFont="1" applyFill="1" applyBorder="1" applyAlignment="1">
      <alignment horizontal="center" vertical="center" wrapText="1"/>
    </xf>
    <xf numFmtId="4" fontId="9" fillId="2" borderId="80" xfId="0" applyNumberFormat="1" applyFont="1" applyFill="1" applyBorder="1" applyAlignment="1">
      <alignment horizontal="center" vertical="center" wrapText="1"/>
    </xf>
    <xf numFmtId="4" fontId="9" fillId="2" borderId="81" xfId="0" applyNumberFormat="1" applyFont="1" applyFill="1" applyBorder="1" applyAlignment="1">
      <alignment horizontal="center" vertical="center" wrapText="1"/>
    </xf>
    <xf numFmtId="165" fontId="23" fillId="2" borderId="75" xfId="0" applyNumberFormat="1" applyFont="1" applyFill="1" applyBorder="1" applyAlignment="1">
      <alignment horizontal="center" vertical="center" wrapText="1"/>
    </xf>
    <xf numFmtId="165" fontId="23" fillId="2" borderId="14" xfId="0" applyNumberFormat="1" applyFont="1" applyFill="1" applyBorder="1" applyAlignment="1">
      <alignment horizontal="center" vertical="center" wrapText="1"/>
    </xf>
    <xf numFmtId="165" fontId="23" fillId="2" borderId="15" xfId="0" applyNumberFormat="1" applyFont="1" applyFill="1" applyBorder="1" applyAlignment="1">
      <alignment horizontal="center" vertical="center" wrapText="1"/>
    </xf>
    <xf numFmtId="0" fontId="23" fillId="2" borderId="75" xfId="0" applyFont="1" applyFill="1" applyBorder="1" applyAlignment="1">
      <alignment horizontal="center" vertical="center" wrapText="1"/>
    </xf>
    <xf numFmtId="0" fontId="23" fillId="2" borderId="14" xfId="0" applyFont="1" applyFill="1" applyBorder="1" applyAlignment="1">
      <alignment horizontal="center" vertical="center" wrapText="1"/>
    </xf>
    <xf numFmtId="0" fontId="23" fillId="2" borderId="15" xfId="0" applyFont="1" applyFill="1" applyBorder="1" applyAlignment="1">
      <alignment horizontal="center" vertical="center" wrapText="1"/>
    </xf>
    <xf numFmtId="49" fontId="23" fillId="2" borderId="35" xfId="0" applyNumberFormat="1" applyFont="1" applyFill="1" applyBorder="1" applyAlignment="1">
      <alignment horizontal="center" vertical="center" wrapText="1"/>
    </xf>
    <xf numFmtId="0" fontId="38" fillId="2" borderId="51" xfId="0" applyFont="1" applyFill="1" applyBorder="1" applyAlignment="1">
      <alignment horizontal="center"/>
    </xf>
    <xf numFmtId="0" fontId="38" fillId="2" borderId="79" xfId="0" applyFont="1" applyFill="1" applyBorder="1" applyAlignment="1">
      <alignment horizontal="center"/>
    </xf>
    <xf numFmtId="0" fontId="38" fillId="2" borderId="53" xfId="0" applyFont="1" applyFill="1" applyBorder="1" applyAlignment="1">
      <alignment horizontal="center"/>
    </xf>
    <xf numFmtId="0" fontId="23" fillId="2" borderId="1" xfId="0" quotePrefix="1" applyFont="1" applyFill="1" applyBorder="1" applyAlignment="1">
      <alignment horizontal="center" vertical="center" wrapText="1"/>
    </xf>
    <xf numFmtId="0" fontId="51" fillId="2" borderId="84" xfId="0" applyFont="1" applyFill="1" applyBorder="1" applyAlignment="1">
      <alignment horizontal="center" vertical="center" wrapText="1"/>
    </xf>
    <xf numFmtId="0" fontId="23" fillId="2" borderId="76" xfId="0" applyFont="1" applyFill="1" applyBorder="1" applyAlignment="1">
      <alignment horizontal="center" vertical="center" wrapText="1"/>
    </xf>
    <xf numFmtId="165" fontId="23" fillId="2" borderId="76" xfId="0" applyNumberFormat="1" applyFont="1" applyFill="1" applyBorder="1" applyAlignment="1">
      <alignment horizontal="center" vertical="center" wrapText="1"/>
    </xf>
    <xf numFmtId="4" fontId="9" fillId="2" borderId="85" xfId="0" applyNumberFormat="1" applyFont="1" applyFill="1" applyBorder="1" applyAlignment="1">
      <alignment horizontal="center" vertical="center" wrapText="1"/>
    </xf>
    <xf numFmtId="0" fontId="5" fillId="0" borderId="33" xfId="0" applyFont="1" applyBorder="1" applyAlignment="1">
      <alignment horizontal="center" vertical="center" wrapText="1"/>
    </xf>
    <xf numFmtId="0" fontId="5" fillId="0" borderId="40"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34" xfId="0" applyFont="1" applyBorder="1" applyAlignment="1">
      <alignment horizontal="center" vertical="center"/>
    </xf>
    <xf numFmtId="0" fontId="5" fillId="0" borderId="3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1" xfId="0" applyFont="1" applyBorder="1" applyAlignment="1">
      <alignment horizontal="center" vertical="center" wrapText="1"/>
    </xf>
    <xf numFmtId="0" fontId="54" fillId="0" borderId="45" xfId="0" applyFont="1" applyBorder="1" applyAlignment="1">
      <alignment horizontal="center" vertical="center"/>
    </xf>
    <xf numFmtId="0" fontId="54" fillId="0" borderId="46" xfId="0" applyFont="1" applyBorder="1" applyAlignment="1">
      <alignment horizontal="center" vertical="center"/>
    </xf>
    <xf numFmtId="0" fontId="54" fillId="0" borderId="8" xfId="0" applyFont="1" applyBorder="1" applyAlignment="1">
      <alignment horizontal="center" vertical="center" wrapText="1"/>
    </xf>
    <xf numFmtId="0" fontId="54" fillId="0" borderId="47"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8" xfId="0" applyFont="1" applyBorder="1" applyAlignment="1">
      <alignment horizontal="center" vertical="center" wrapText="1"/>
    </xf>
    <xf numFmtId="0" fontId="5" fillId="0" borderId="36" xfId="0" applyFont="1" applyBorder="1" applyAlignment="1">
      <alignment horizontal="center" vertical="center" wrapText="1"/>
    </xf>
    <xf numFmtId="0" fontId="5" fillId="0" borderId="37" xfId="0" applyFont="1" applyBorder="1" applyAlignment="1">
      <alignment horizontal="center" vertical="center" wrapText="1"/>
    </xf>
    <xf numFmtId="0" fontId="5" fillId="0" borderId="38" xfId="0" applyFont="1" applyBorder="1" applyAlignment="1">
      <alignment horizontal="center" vertical="center" wrapText="1"/>
    </xf>
    <xf numFmtId="0" fontId="7" fillId="0" borderId="34" xfId="0" applyFont="1" applyBorder="1" applyAlignment="1">
      <alignment horizontal="center" vertical="center" wrapText="1"/>
    </xf>
    <xf numFmtId="4" fontId="54" fillId="0" borderId="8" xfId="0" applyNumberFormat="1" applyFont="1" applyBorder="1" applyAlignment="1">
      <alignment horizontal="center" vertical="center"/>
    </xf>
    <xf numFmtId="0" fontId="54" fillId="0" borderId="47" xfId="0" applyFont="1" applyBorder="1" applyAlignment="1">
      <alignment horizontal="center" vertical="center"/>
    </xf>
    <xf numFmtId="4" fontId="54" fillId="0" borderId="47" xfId="0" applyNumberFormat="1" applyFont="1" applyBorder="1" applyAlignment="1">
      <alignment horizontal="center" vertical="center"/>
    </xf>
    <xf numFmtId="0" fontId="54" fillId="0" borderId="3" xfId="0" applyFont="1" applyBorder="1" applyAlignment="1">
      <alignment horizontal="center" vertical="center" wrapText="1"/>
    </xf>
    <xf numFmtId="0" fontId="54" fillId="0" borderId="48" xfId="0" applyFont="1" applyBorder="1" applyAlignment="1">
      <alignment horizontal="center" vertical="center" wrapText="1"/>
    </xf>
    <xf numFmtId="14" fontId="55" fillId="0" borderId="41" xfId="0" applyNumberFormat="1" applyFont="1" applyBorder="1" applyAlignment="1">
      <alignment horizontal="center" vertical="center"/>
    </xf>
    <xf numFmtId="0" fontId="55" fillId="0" borderId="49" xfId="0" applyFont="1" applyBorder="1" applyAlignment="1">
      <alignment horizontal="center" vertical="center"/>
    </xf>
    <xf numFmtId="0" fontId="4" fillId="0" borderId="50" xfId="0" applyFont="1" applyBorder="1" applyAlignment="1">
      <alignment horizontal="center" vertical="center"/>
    </xf>
    <xf numFmtId="0" fontId="4" fillId="0" borderId="46" xfId="0" applyFont="1" applyBorder="1" applyAlignment="1">
      <alignment horizontal="center" vertical="center"/>
    </xf>
    <xf numFmtId="0" fontId="4" fillId="0" borderId="35" xfId="0" applyFont="1" applyBorder="1" applyAlignment="1">
      <alignment horizontal="center" vertical="center" wrapText="1"/>
    </xf>
    <xf numFmtId="0" fontId="4" fillId="0" borderId="47" xfId="0" applyFont="1" applyBorder="1" applyAlignment="1">
      <alignment horizontal="center" vertical="center" wrapText="1"/>
    </xf>
    <xf numFmtId="164" fontId="54" fillId="0" borderId="8" xfId="0" applyNumberFormat="1" applyFont="1" applyBorder="1" applyAlignment="1">
      <alignment horizontal="center" vertical="center"/>
    </xf>
    <xf numFmtId="164" fontId="54" fillId="0" borderId="47" xfId="0" applyNumberFormat="1" applyFont="1" applyBorder="1" applyAlignment="1">
      <alignment horizontal="center" vertical="center"/>
    </xf>
    <xf numFmtId="14" fontId="5" fillId="0" borderId="39" xfId="0" applyNumberFormat="1" applyFont="1" applyBorder="1" applyAlignment="1">
      <alignment horizontal="center" vertical="center"/>
    </xf>
    <xf numFmtId="0" fontId="5" fillId="0" borderId="49" xfId="0" applyFont="1" applyBorder="1" applyAlignment="1">
      <alignment horizontal="center" vertical="center"/>
    </xf>
    <xf numFmtId="0" fontId="4" fillId="0" borderId="45" xfId="0" applyFont="1" applyBorder="1" applyAlignment="1">
      <alignment horizontal="center" vertical="center"/>
    </xf>
    <xf numFmtId="0" fontId="4" fillId="0" borderId="8" xfId="0" applyFont="1" applyBorder="1" applyAlignment="1">
      <alignment horizontal="center" vertical="center" wrapText="1"/>
    </xf>
    <xf numFmtId="0" fontId="4" fillId="0" borderId="3" xfId="0" applyFont="1" applyBorder="1" applyAlignment="1">
      <alignment horizontal="center" vertical="center" wrapText="1"/>
    </xf>
    <xf numFmtId="4" fontId="4" fillId="0" borderId="35" xfId="0" applyNumberFormat="1" applyFont="1" applyBorder="1" applyAlignment="1">
      <alignment horizontal="center" vertical="center"/>
    </xf>
    <xf numFmtId="4" fontId="4" fillId="0" borderId="47" xfId="0" applyNumberFormat="1" applyFont="1" applyBorder="1" applyAlignment="1">
      <alignment horizontal="center" vertical="center"/>
    </xf>
    <xf numFmtId="0" fontId="8" fillId="0" borderId="34" xfId="0" applyFont="1" applyBorder="1" applyAlignment="1">
      <alignment horizontal="center" vertical="center" wrapText="1"/>
    </xf>
    <xf numFmtId="0" fontId="8" fillId="0" borderId="48" xfId="0" applyFont="1" applyBorder="1" applyAlignment="1">
      <alignment horizontal="center" vertical="center" wrapText="1"/>
    </xf>
    <xf numFmtId="0" fontId="8" fillId="0" borderId="1" xfId="0" applyFont="1" applyBorder="1" applyAlignment="1">
      <alignment horizontal="center" vertical="center" wrapText="1"/>
    </xf>
    <xf numFmtId="164" fontId="4" fillId="0" borderId="35" xfId="0" applyNumberFormat="1" applyFont="1" applyBorder="1" applyAlignment="1">
      <alignment horizontal="center" vertical="center"/>
    </xf>
    <xf numFmtId="164" fontId="4" fillId="0" borderId="47" xfId="0" applyNumberFormat="1" applyFont="1" applyBorder="1" applyAlignment="1">
      <alignment horizontal="center" vertical="center"/>
    </xf>
    <xf numFmtId="0" fontId="4" fillId="0" borderId="47" xfId="0" applyFont="1" applyBorder="1" applyAlignment="1">
      <alignment horizontal="center" vertical="center"/>
    </xf>
    <xf numFmtId="4" fontId="4" fillId="0" borderId="3" xfId="0" applyNumberFormat="1" applyFont="1" applyBorder="1" applyAlignment="1">
      <alignment horizontal="center" vertical="center"/>
    </xf>
    <xf numFmtId="4" fontId="4" fillId="0" borderId="8" xfId="0" applyNumberFormat="1" applyFont="1" applyBorder="1" applyAlignment="1">
      <alignment horizontal="center" vertical="center"/>
    </xf>
    <xf numFmtId="4" fontId="4" fillId="0" borderId="2" xfId="0" applyNumberFormat="1" applyFont="1" applyBorder="1" applyAlignment="1">
      <alignment horizontal="center" vertical="center"/>
    </xf>
    <xf numFmtId="0" fontId="5" fillId="0" borderId="41" xfId="0" applyFont="1" applyBorder="1" applyAlignment="1">
      <alignment horizontal="center" vertical="center"/>
    </xf>
    <xf numFmtId="0" fontId="4" fillId="0" borderId="2" xfId="0" applyFont="1" applyBorder="1" applyAlignment="1">
      <alignment horizontal="center" vertical="center" wrapText="1"/>
    </xf>
    <xf numFmtId="164" fontId="4" fillId="0" borderId="8" xfId="0" applyNumberFormat="1" applyFont="1" applyBorder="1" applyAlignment="1">
      <alignment horizontal="center" vertical="center"/>
    </xf>
    <xf numFmtId="0" fontId="4" fillId="0" borderId="2" xfId="0" applyFont="1" applyBorder="1" applyAlignment="1">
      <alignment horizontal="center" vertical="center"/>
    </xf>
    <xf numFmtId="0" fontId="4" fillId="0" borderId="50" xfId="0" applyFont="1" applyBorder="1" applyAlignment="1">
      <alignment horizontal="center" vertical="center" wrapText="1"/>
    </xf>
    <xf numFmtId="0" fontId="4" fillId="0" borderId="46" xfId="0" applyFont="1" applyBorder="1" applyAlignment="1">
      <alignment horizontal="center" vertical="center" wrapText="1"/>
    </xf>
    <xf numFmtId="4" fontId="4" fillId="0" borderId="35" xfId="0" applyNumberFormat="1" applyFont="1" applyBorder="1" applyAlignment="1">
      <alignment horizontal="center" vertical="center" wrapText="1"/>
    </xf>
    <xf numFmtId="4" fontId="4" fillId="0" borderId="47" xfId="0" applyNumberFormat="1" applyFont="1" applyBorder="1" applyAlignment="1">
      <alignment horizontal="center" vertical="center" wrapText="1"/>
    </xf>
    <xf numFmtId="4" fontId="8" fillId="0" borderId="35" xfId="0" applyNumberFormat="1" applyFont="1" applyBorder="1" applyAlignment="1">
      <alignment horizontal="center" vertical="center" wrapText="1"/>
    </xf>
    <xf numFmtId="4" fontId="8" fillId="0" borderId="47" xfId="0" applyNumberFormat="1" applyFont="1" applyBorder="1" applyAlignment="1">
      <alignment horizontal="center" vertical="center" wrapText="1"/>
    </xf>
    <xf numFmtId="14" fontId="7" fillId="0" borderId="39" xfId="0" applyNumberFormat="1" applyFont="1" applyBorder="1" applyAlignment="1">
      <alignment horizontal="center" vertical="center" wrapText="1"/>
    </xf>
    <xf numFmtId="0" fontId="7" fillId="0" borderId="49" xfId="0" applyFont="1" applyBorder="1" applyAlignment="1">
      <alignment horizontal="center" vertical="center" wrapText="1"/>
    </xf>
    <xf numFmtId="0" fontId="4" fillId="0" borderId="33" xfId="0" applyFont="1" applyBorder="1" applyAlignment="1">
      <alignment horizontal="center" vertical="center" wrapText="1"/>
    </xf>
    <xf numFmtId="0" fontId="4" fillId="0" borderId="52"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48" xfId="0" applyFont="1" applyBorder="1" applyAlignment="1">
      <alignment horizontal="center" vertical="center" wrapText="1"/>
    </xf>
    <xf numFmtId="164" fontId="4" fillId="0" borderId="35" xfId="0" applyNumberFormat="1" applyFont="1" applyBorder="1" applyAlignment="1">
      <alignment horizontal="center" vertical="center" wrapText="1"/>
    </xf>
    <xf numFmtId="164" fontId="4" fillId="0" borderId="47" xfId="0" applyNumberFormat="1" applyFont="1" applyBorder="1" applyAlignment="1">
      <alignment horizontal="center" vertical="center" wrapText="1"/>
    </xf>
    <xf numFmtId="4" fontId="8" fillId="0" borderId="34" xfId="0" applyNumberFormat="1" applyFont="1" applyBorder="1" applyAlignment="1">
      <alignment horizontal="center" vertical="center" wrapText="1"/>
    </xf>
    <xf numFmtId="4" fontId="8" fillId="0" borderId="48" xfId="0" applyNumberFormat="1" applyFont="1" applyBorder="1" applyAlignment="1">
      <alignment horizontal="center" vertical="center" wrapText="1"/>
    </xf>
    <xf numFmtId="164" fontId="4" fillId="0" borderId="34" xfId="0" applyNumberFormat="1" applyFont="1" applyBorder="1" applyAlignment="1">
      <alignment horizontal="center" vertical="center" wrapText="1"/>
    </xf>
    <xf numFmtId="164" fontId="4" fillId="0" borderId="48" xfId="0" applyNumberFormat="1" applyFont="1" applyBorder="1" applyAlignment="1">
      <alignment horizontal="center" vertical="center" wrapText="1"/>
    </xf>
    <xf numFmtId="14" fontId="7" fillId="0" borderId="51" xfId="0" applyNumberFormat="1" applyFont="1" applyBorder="1" applyAlignment="1">
      <alignment horizontal="center" vertical="center" wrapText="1"/>
    </xf>
    <xf numFmtId="0" fontId="7" fillId="0" borderId="53" xfId="0" applyFont="1" applyBorder="1" applyAlignment="1">
      <alignment horizontal="center" vertical="center" wrapText="1"/>
    </xf>
    <xf numFmtId="4" fontId="4" fillId="0" borderId="34" xfId="0" applyNumberFormat="1" applyFont="1" applyBorder="1" applyAlignment="1">
      <alignment horizontal="center" vertical="center" wrapText="1"/>
    </xf>
    <xf numFmtId="4" fontId="4" fillId="0" borderId="48" xfId="0" applyNumberFormat="1" applyFont="1" applyBorder="1" applyAlignment="1">
      <alignment horizontal="center" vertical="center" wrapText="1"/>
    </xf>
    <xf numFmtId="2" fontId="4" fillId="0" borderId="50" xfId="0" applyNumberFormat="1" applyFont="1" applyBorder="1" applyAlignment="1">
      <alignment horizontal="center" vertical="center" wrapText="1"/>
    </xf>
    <xf numFmtId="2" fontId="4" fillId="0" borderId="46" xfId="0" applyNumberFormat="1" applyFont="1" applyBorder="1" applyAlignment="1">
      <alignment horizontal="center" vertical="center" wrapText="1"/>
    </xf>
    <xf numFmtId="2" fontId="4" fillId="0" borderId="35" xfId="0" applyNumberFormat="1" applyFont="1" applyBorder="1" applyAlignment="1">
      <alignment horizontal="center" vertical="center" wrapText="1"/>
    </xf>
    <xf numFmtId="2" fontId="4" fillId="0" borderId="47" xfId="0" applyNumberFormat="1" applyFont="1" applyBorder="1" applyAlignment="1">
      <alignment horizontal="center" vertical="center" wrapText="1"/>
    </xf>
    <xf numFmtId="2" fontId="8" fillId="0" borderId="35" xfId="0" applyNumberFormat="1" applyFont="1" applyBorder="1" applyAlignment="1">
      <alignment horizontal="center" vertical="center" wrapText="1"/>
    </xf>
    <xf numFmtId="2" fontId="8" fillId="0" borderId="47" xfId="0" applyNumberFormat="1" applyFont="1" applyBorder="1" applyAlignment="1">
      <alignment horizontal="center" vertical="center" wrapText="1"/>
    </xf>
    <xf numFmtId="2" fontId="8" fillId="0" borderId="34" xfId="0" applyNumberFormat="1" applyFont="1" applyBorder="1" applyAlignment="1">
      <alignment horizontal="center" vertical="center" wrapText="1"/>
    </xf>
    <xf numFmtId="2" fontId="8" fillId="0" borderId="48" xfId="0" applyNumberFormat="1" applyFont="1" applyBorder="1" applyAlignment="1">
      <alignment horizontal="center" vertical="center" wrapText="1"/>
    </xf>
    <xf numFmtId="0" fontId="7" fillId="0" borderId="39" xfId="0" applyFont="1" applyBorder="1" applyAlignment="1">
      <alignment horizontal="center" vertical="center" wrapText="1"/>
    </xf>
    <xf numFmtId="4" fontId="4" fillId="0" borderId="34" xfId="0" applyNumberFormat="1" applyFont="1" applyBorder="1" applyAlignment="1">
      <alignment horizontal="center" vertical="center"/>
    </xf>
    <xf numFmtId="4" fontId="4" fillId="0" borderId="48" xfId="0" applyNumberFormat="1" applyFont="1" applyBorder="1" applyAlignment="1">
      <alignment horizontal="center" vertical="center"/>
    </xf>
    <xf numFmtId="2" fontId="4" fillId="0" borderId="34" xfId="0" applyNumberFormat="1" applyFont="1" applyBorder="1" applyAlignment="1">
      <alignment horizontal="center" vertical="center" wrapText="1"/>
    </xf>
    <xf numFmtId="2" fontId="4" fillId="0" borderId="48" xfId="0" applyNumberFormat="1" applyFont="1" applyBorder="1" applyAlignment="1">
      <alignment horizontal="center" vertical="center" wrapText="1"/>
    </xf>
    <xf numFmtId="0" fontId="8" fillId="0" borderId="3" xfId="0" applyFont="1" applyBorder="1" applyAlignment="1">
      <alignment horizontal="center" vertical="center" wrapText="1"/>
    </xf>
    <xf numFmtId="0" fontId="7" fillId="0" borderId="51" xfId="0" applyFont="1" applyBorder="1" applyAlignment="1">
      <alignment horizontal="center" vertical="center" wrapText="1"/>
    </xf>
    <xf numFmtId="0" fontId="56" fillId="0" borderId="0" xfId="0" applyFont="1" applyAlignment="1">
      <alignment horizontal="left"/>
    </xf>
    <xf numFmtId="0" fontId="8" fillId="0" borderId="0" xfId="0" applyFont="1" applyAlignment="1">
      <alignment horizontal="left"/>
    </xf>
    <xf numFmtId="0" fontId="5" fillId="2" borderId="0" xfId="0" applyFont="1" applyFill="1" applyAlignment="1">
      <alignment horizontal="center"/>
    </xf>
    <xf numFmtId="0" fontId="8" fillId="0" borderId="33" xfId="0" applyFont="1" applyBorder="1" applyAlignment="1">
      <alignment horizontal="center" vertical="center"/>
    </xf>
    <xf numFmtId="0" fontId="8" fillId="0" borderId="52" xfId="0" applyFont="1" applyBorder="1" applyAlignment="1">
      <alignment horizontal="center" vertical="center"/>
    </xf>
    <xf numFmtId="0" fontId="8" fillId="0" borderId="35" xfId="0" applyFont="1" applyBorder="1" applyAlignment="1">
      <alignment horizontal="center" vertical="center" wrapText="1"/>
    </xf>
    <xf numFmtId="0" fontId="8" fillId="0" borderId="47" xfId="0" applyFont="1" applyBorder="1" applyAlignment="1">
      <alignment horizontal="center" vertical="center" wrapText="1"/>
    </xf>
    <xf numFmtId="4" fontId="8" fillId="0" borderId="35" xfId="0" applyNumberFormat="1" applyFont="1" applyBorder="1" applyAlignment="1">
      <alignment horizontal="center" vertical="center"/>
    </xf>
    <xf numFmtId="4" fontId="8" fillId="0" borderId="47" xfId="0" applyNumberFormat="1" applyFont="1" applyBorder="1" applyAlignment="1">
      <alignment horizontal="center" vertical="center"/>
    </xf>
    <xf numFmtId="0" fontId="8" fillId="0" borderId="35" xfId="0" quotePrefix="1" applyFont="1" applyBorder="1" applyAlignment="1">
      <alignment horizontal="center" vertical="center" wrapText="1"/>
    </xf>
    <xf numFmtId="0" fontId="8" fillId="0" borderId="47" xfId="0" quotePrefix="1" applyFont="1" applyBorder="1" applyAlignment="1">
      <alignment horizontal="center" vertical="center" wrapText="1"/>
    </xf>
    <xf numFmtId="0" fontId="8" fillId="0" borderId="8" xfId="0" applyFont="1" applyBorder="1" applyAlignment="1">
      <alignment horizontal="center" vertical="center" wrapText="1"/>
    </xf>
    <xf numFmtId="4" fontId="8" fillId="0" borderId="8" xfId="0" applyNumberFormat="1" applyFont="1" applyBorder="1" applyAlignment="1">
      <alignment horizontal="center" vertical="center" wrapText="1"/>
    </xf>
    <xf numFmtId="0" fontId="34" fillId="0" borderId="39" xfId="0" applyFont="1" applyBorder="1" applyAlignment="1">
      <alignment horizontal="center"/>
    </xf>
    <xf numFmtId="0" fontId="34" fillId="0" borderId="49" xfId="0" applyFont="1" applyBorder="1" applyAlignment="1">
      <alignment horizontal="center"/>
    </xf>
    <xf numFmtId="0" fontId="8" fillId="0" borderId="40" xfId="0" applyFont="1" applyBorder="1" applyAlignment="1">
      <alignment horizontal="center" vertical="center"/>
    </xf>
    <xf numFmtId="17" fontId="8" fillId="0" borderId="35" xfId="0" applyNumberFormat="1" applyFont="1" applyBorder="1" applyAlignment="1">
      <alignment horizontal="center" vertical="center" wrapText="1"/>
    </xf>
    <xf numFmtId="17" fontId="8" fillId="0" borderId="47" xfId="0" applyNumberFormat="1" applyFont="1" applyBorder="1" applyAlignment="1">
      <alignment horizontal="center" vertical="center"/>
    </xf>
    <xf numFmtId="17" fontId="8" fillId="0" borderId="8" xfId="0" applyNumberFormat="1" applyFont="1" applyBorder="1" applyAlignment="1">
      <alignment horizontal="center" vertical="center"/>
    </xf>
    <xf numFmtId="14" fontId="8" fillId="0" borderId="39" xfId="0" applyNumberFormat="1" applyFont="1" applyBorder="1" applyAlignment="1">
      <alignment horizontal="center" vertical="center"/>
    </xf>
    <xf numFmtId="0" fontId="8" fillId="0" borderId="41" xfId="0" applyFont="1" applyBorder="1" applyAlignment="1">
      <alignment horizontal="center" vertical="center"/>
    </xf>
    <xf numFmtId="4" fontId="8" fillId="0" borderId="8" xfId="0" applyNumberFormat="1" applyFont="1" applyBorder="1" applyAlignment="1">
      <alignment horizontal="center" vertical="center"/>
    </xf>
    <xf numFmtId="0" fontId="8" fillId="0" borderId="8" xfId="0" quotePrefix="1" applyFont="1" applyBorder="1" applyAlignment="1">
      <alignment horizontal="center" vertical="center" wrapText="1"/>
    </xf>
    <xf numFmtId="0" fontId="8" fillId="0" borderId="34" xfId="0" quotePrefix="1" applyFont="1" applyBorder="1" applyAlignment="1">
      <alignment horizontal="center" vertical="center" wrapText="1"/>
    </xf>
    <xf numFmtId="0" fontId="8" fillId="0" borderId="48" xfId="0" quotePrefix="1" applyFont="1" applyBorder="1" applyAlignment="1">
      <alignment horizontal="center" vertical="center" wrapText="1"/>
    </xf>
    <xf numFmtId="0" fontId="34" fillId="0" borderId="51" xfId="0" applyFont="1" applyBorder="1" applyAlignment="1">
      <alignment horizontal="center"/>
    </xf>
    <xf numFmtId="0" fontId="34" fillId="0" borderId="53" xfId="0" applyFont="1" applyBorder="1" applyAlignment="1">
      <alignment horizontal="center"/>
    </xf>
    <xf numFmtId="0" fontId="12" fillId="2" borderId="4" xfId="0" applyFont="1" applyFill="1" applyBorder="1" applyAlignment="1">
      <alignment horizontal="center" vertical="center"/>
    </xf>
    <xf numFmtId="0" fontId="12" fillId="2" borderId="9" xfId="0" applyFont="1" applyFill="1" applyBorder="1" applyAlignment="1">
      <alignment horizontal="center" vertical="center"/>
    </xf>
    <xf numFmtId="16" fontId="4" fillId="0" borderId="8" xfId="0" quotePrefix="1" applyNumberFormat="1" applyFont="1" applyBorder="1" applyAlignment="1">
      <alignment horizontal="center" vertical="center" wrapText="1"/>
    </xf>
    <xf numFmtId="16" fontId="4" fillId="0" borderId="3" xfId="0" quotePrefix="1" applyNumberFormat="1" applyFont="1" applyBorder="1" applyAlignment="1">
      <alignment horizontal="center" vertical="center" wrapText="1"/>
    </xf>
    <xf numFmtId="0" fontId="4" fillId="0" borderId="8" xfId="0" quotePrefix="1" applyFont="1" applyBorder="1" applyAlignment="1">
      <alignment horizontal="center" vertical="center" wrapText="1"/>
    </xf>
    <xf numFmtId="0" fontId="4" fillId="0" borderId="3" xfId="0" quotePrefix="1" applyFont="1" applyBorder="1" applyAlignment="1">
      <alignment horizontal="center" vertical="center" wrapText="1"/>
    </xf>
    <xf numFmtId="0" fontId="4" fillId="0" borderId="1" xfId="0" applyFont="1" applyBorder="1" applyAlignment="1">
      <alignment horizontal="center" vertical="center" wrapText="1"/>
    </xf>
    <xf numFmtId="17" fontId="8" fillId="0" borderId="34" xfId="0" applyNumberFormat="1" applyFont="1" applyBorder="1" applyAlignment="1">
      <alignment horizontal="center" vertical="center" wrapText="1"/>
    </xf>
    <xf numFmtId="17" fontId="8" fillId="0" borderId="48" xfId="0" applyNumberFormat="1" applyFont="1" applyBorder="1" applyAlignment="1">
      <alignment horizontal="center" vertical="center"/>
    </xf>
    <xf numFmtId="4" fontId="8" fillId="0" borderId="34" xfId="0" applyNumberFormat="1" applyFont="1" applyBorder="1" applyAlignment="1">
      <alignment horizontal="center" vertical="center"/>
    </xf>
    <xf numFmtId="4" fontId="8" fillId="0" borderId="48" xfId="0" applyNumberFormat="1" applyFont="1" applyBorder="1" applyAlignment="1">
      <alignment horizontal="center" vertical="center"/>
    </xf>
    <xf numFmtId="4" fontId="4" fillId="0" borderId="1" xfId="0" applyNumberFormat="1" applyFont="1" applyBorder="1" applyAlignment="1">
      <alignment horizontal="center" vertical="center" wrapText="1"/>
    </xf>
    <xf numFmtId="0" fontId="4" fillId="0" borderId="1" xfId="0" quotePrefix="1" applyFont="1" applyBorder="1" applyAlignment="1">
      <alignment horizontal="center" vertical="center" wrapText="1"/>
    </xf>
    <xf numFmtId="4" fontId="8" fillId="0" borderId="1" xfId="0" applyNumberFormat="1" applyFont="1" applyBorder="1" applyAlignment="1">
      <alignment horizontal="center" vertical="center" wrapText="1"/>
    </xf>
    <xf numFmtId="49" fontId="4" fillId="0" borderId="3" xfId="0" applyNumberFormat="1" applyFont="1" applyBorder="1" applyAlignment="1">
      <alignment horizontal="center" vertical="center" wrapText="1"/>
    </xf>
    <xf numFmtId="49" fontId="4" fillId="0" borderId="1" xfId="0" applyNumberFormat="1" applyFont="1" applyBorder="1" applyAlignment="1">
      <alignment horizontal="center" vertical="center" wrapText="1"/>
    </xf>
    <xf numFmtId="14" fontId="4" fillId="0" borderId="8" xfId="0" applyNumberFormat="1"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4" fontId="4" fillId="0" borderId="3" xfId="0" applyNumberFormat="1" applyFont="1" applyBorder="1" applyAlignment="1">
      <alignment horizontal="center" vertical="center" wrapText="1"/>
    </xf>
    <xf numFmtId="4" fontId="8" fillId="0" borderId="3" xfId="0" applyNumberFormat="1" applyFont="1" applyBorder="1" applyAlignment="1">
      <alignment horizontal="center" vertical="center" wrapText="1"/>
    </xf>
    <xf numFmtId="0" fontId="8" fillId="0" borderId="2" xfId="0" applyFont="1" applyBorder="1" applyAlignment="1">
      <alignment horizontal="center" vertical="center" wrapText="1"/>
    </xf>
    <xf numFmtId="16" fontId="4" fillId="0" borderId="2" xfId="0" quotePrefix="1" applyNumberFormat="1" applyFont="1" applyBorder="1" applyAlignment="1">
      <alignment horizontal="center" vertical="center" wrapText="1"/>
    </xf>
    <xf numFmtId="0" fontId="4" fillId="0" borderId="2" xfId="0" quotePrefix="1" applyFont="1" applyBorder="1" applyAlignment="1">
      <alignment horizontal="center" vertical="center" wrapText="1"/>
    </xf>
    <xf numFmtId="14" fontId="8" fillId="0" borderId="2" xfId="0" applyNumberFormat="1" applyFont="1" applyBorder="1" applyAlignment="1">
      <alignment horizontal="center" vertical="center" wrapText="1"/>
    </xf>
    <xf numFmtId="4" fontId="8" fillId="0" borderId="2"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8"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14" fontId="4" fillId="0" borderId="2" xfId="0" applyNumberFormat="1" applyFont="1" applyBorder="1" applyAlignment="1">
      <alignment horizontal="center" vertical="center" wrapText="1"/>
    </xf>
    <xf numFmtId="0" fontId="4" fillId="0" borderId="1" xfId="0" applyFont="1" applyBorder="1" applyAlignment="1">
      <alignment horizontal="center" vertical="center"/>
    </xf>
    <xf numFmtId="17" fontId="4" fillId="0" borderId="1" xfId="0" applyNumberFormat="1" applyFont="1" applyBorder="1" applyAlignment="1">
      <alignment horizontal="center" vertical="center"/>
    </xf>
    <xf numFmtId="14" fontId="4" fillId="0" borderId="1" xfId="0" applyNumberFormat="1" applyFont="1" applyBorder="1" applyAlignment="1">
      <alignment horizontal="center" vertical="center" wrapText="1"/>
    </xf>
    <xf numFmtId="0" fontId="8" fillId="0" borderId="0" xfId="0" applyFont="1" applyAlignment="1">
      <alignment horizontal="center"/>
    </xf>
    <xf numFmtId="4" fontId="14" fillId="0" borderId="2" xfId="0" applyNumberFormat="1" applyFont="1" applyBorder="1" applyAlignment="1">
      <alignment horizontal="left" vertical="top" wrapText="1"/>
    </xf>
    <xf numFmtId="0" fontId="15" fillId="2" borderId="2" xfId="0" applyFont="1" applyFill="1" applyBorder="1" applyAlignment="1">
      <alignment horizontal="left" vertical="top" wrapText="1"/>
    </xf>
    <xf numFmtId="4" fontId="15" fillId="0" borderId="2" xfId="0" applyNumberFormat="1" applyFont="1" applyBorder="1" applyAlignment="1">
      <alignment horizontal="left" vertical="top" wrapText="1"/>
    </xf>
    <xf numFmtId="17" fontId="14" fillId="0" borderId="2" xfId="0" applyNumberFormat="1" applyFont="1" applyBorder="1" applyAlignment="1">
      <alignment horizontal="left" vertical="top" wrapText="1"/>
    </xf>
    <xf numFmtId="14" fontId="15" fillId="0" borderId="2" xfId="0" applyNumberFormat="1" applyFont="1" applyBorder="1" applyAlignment="1">
      <alignment horizontal="left" vertical="top" wrapText="1"/>
    </xf>
    <xf numFmtId="4" fontId="14" fillId="0" borderId="3" xfId="0" applyNumberFormat="1" applyFont="1" applyBorder="1" applyAlignment="1">
      <alignment horizontal="left" vertical="top" wrapText="1"/>
    </xf>
    <xf numFmtId="0" fontId="15" fillId="2" borderId="3" xfId="0" applyFont="1" applyFill="1" applyBorder="1" applyAlignment="1">
      <alignment horizontal="left" vertical="top" wrapText="1"/>
    </xf>
    <xf numFmtId="4" fontId="15" fillId="0" borderId="3" xfId="0" applyNumberFormat="1" applyFont="1" applyBorder="1" applyAlignment="1">
      <alignment horizontal="left" vertical="top" wrapText="1"/>
    </xf>
    <xf numFmtId="17" fontId="14" fillId="0" borderId="3" xfId="0" applyNumberFormat="1" applyFont="1" applyBorder="1" applyAlignment="1">
      <alignment horizontal="left" vertical="top" wrapText="1"/>
    </xf>
    <xf numFmtId="0" fontId="52" fillId="0" borderId="3" xfId="0" applyFont="1" applyBorder="1" applyAlignment="1">
      <alignment horizontal="left" vertical="top" wrapText="1"/>
    </xf>
    <xf numFmtId="0" fontId="15" fillId="2" borderId="2" xfId="0" applyFont="1" applyFill="1" applyBorder="1" applyAlignment="1">
      <alignment horizontal="center" vertical="top" wrapText="1"/>
    </xf>
    <xf numFmtId="0" fontId="14" fillId="2" borderId="2" xfId="0" applyFont="1" applyFill="1" applyBorder="1" applyAlignment="1">
      <alignment horizontal="center" vertical="top" wrapText="1"/>
    </xf>
    <xf numFmtId="2" fontId="35" fillId="2" borderId="1" xfId="0" applyNumberFormat="1" applyFont="1" applyFill="1" applyBorder="1" applyAlignment="1">
      <alignment horizontal="center" vertical="top" wrapText="1"/>
    </xf>
    <xf numFmtId="2" fontId="14" fillId="2" borderId="2" xfId="0" applyNumberFormat="1" applyFont="1" applyFill="1" applyBorder="1" applyAlignment="1">
      <alignment horizontal="center" vertical="top" wrapText="1"/>
    </xf>
    <xf numFmtId="49" fontId="15" fillId="2" borderId="2" xfId="0" applyNumberFormat="1" applyFont="1" applyFill="1" applyBorder="1" applyAlignment="1">
      <alignment horizontal="center" vertical="top" wrapText="1"/>
    </xf>
    <xf numFmtId="0" fontId="52" fillId="2" borderId="2" xfId="0" applyFont="1" applyFill="1" applyBorder="1" applyAlignment="1">
      <alignment horizontal="center" vertical="top"/>
    </xf>
    <xf numFmtId="0" fontId="15" fillId="2" borderId="8" xfId="0" applyFont="1" applyFill="1" applyBorder="1" applyAlignment="1">
      <alignment horizontal="center" vertical="top" wrapText="1"/>
    </xf>
    <xf numFmtId="0" fontId="14" fillId="2" borderId="8" xfId="0" applyFont="1" applyFill="1" applyBorder="1" applyAlignment="1">
      <alignment horizontal="center" vertical="top" wrapText="1"/>
    </xf>
    <xf numFmtId="2" fontId="14" fillId="2" borderId="8" xfId="0" applyNumberFormat="1" applyFont="1" applyFill="1" applyBorder="1" applyAlignment="1">
      <alignment horizontal="center" vertical="top" wrapText="1"/>
    </xf>
    <xf numFmtId="49" fontId="15" fillId="2" borderId="8" xfId="0" applyNumberFormat="1" applyFont="1" applyFill="1" applyBorder="1" applyAlignment="1">
      <alignment horizontal="center" vertical="top" wrapText="1"/>
    </xf>
    <xf numFmtId="0" fontId="52" fillId="2" borderId="8" xfId="0" applyFont="1" applyFill="1" applyBorder="1" applyAlignment="1">
      <alignment horizontal="center" vertical="top"/>
    </xf>
    <xf numFmtId="0" fontId="15" fillId="2" borderId="3" xfId="0" applyFont="1" applyFill="1" applyBorder="1" applyAlignment="1">
      <alignment horizontal="center" vertical="top" wrapText="1"/>
    </xf>
    <xf numFmtId="0" fontId="14" fillId="2" borderId="3" xfId="0" applyFont="1" applyFill="1" applyBorder="1" applyAlignment="1">
      <alignment horizontal="center" vertical="top" wrapText="1"/>
    </xf>
    <xf numFmtId="2" fontId="14" fillId="2" borderId="3" xfId="0" applyNumberFormat="1" applyFont="1" applyFill="1" applyBorder="1" applyAlignment="1">
      <alignment horizontal="center" vertical="top" wrapText="1"/>
    </xf>
    <xf numFmtId="49" fontId="15" fillId="2" borderId="3" xfId="0" applyNumberFormat="1" applyFont="1" applyFill="1" applyBorder="1" applyAlignment="1">
      <alignment horizontal="center" vertical="top" wrapText="1"/>
    </xf>
    <xf numFmtId="0" fontId="52" fillId="2" borderId="3" xfId="0" applyFont="1" applyFill="1" applyBorder="1" applyAlignment="1">
      <alignment horizontal="center" vertical="top"/>
    </xf>
    <xf numFmtId="0" fontId="15" fillId="2" borderId="2" xfId="0" applyFont="1" applyFill="1" applyBorder="1" applyAlignment="1">
      <alignment horizontal="center" vertical="top" wrapText="1"/>
    </xf>
    <xf numFmtId="0" fontId="14" fillId="2" borderId="2" xfId="0" applyFont="1" applyFill="1" applyBorder="1" applyAlignment="1">
      <alignment horizontal="center" vertical="top" wrapText="1"/>
    </xf>
    <xf numFmtId="2" fontId="14" fillId="2" borderId="2" xfId="0" applyNumberFormat="1" applyFont="1" applyFill="1" applyBorder="1" applyAlignment="1">
      <alignment horizontal="center" vertical="top" wrapText="1"/>
    </xf>
    <xf numFmtId="0" fontId="52" fillId="2" borderId="2" xfId="0" applyFont="1" applyFill="1" applyBorder="1" applyAlignment="1">
      <alignment horizontal="center" vertical="top"/>
    </xf>
    <xf numFmtId="49" fontId="15" fillId="2" borderId="2" xfId="0" applyNumberFormat="1" applyFont="1" applyFill="1" applyBorder="1" applyAlignment="1">
      <alignment horizontal="center" vertical="top" wrapText="1"/>
    </xf>
    <xf numFmtId="14" fontId="52" fillId="2" borderId="1" xfId="0" applyNumberFormat="1" applyFont="1" applyFill="1" applyBorder="1" applyAlignment="1">
      <alignment horizontal="center" vertical="top"/>
    </xf>
    <xf numFmtId="49" fontId="15" fillId="2" borderId="8" xfId="0" applyNumberFormat="1" applyFont="1" applyFill="1" applyBorder="1" applyAlignment="1">
      <alignment horizontal="center" vertical="top" wrapText="1"/>
    </xf>
    <xf numFmtId="0" fontId="52" fillId="2" borderId="1" xfId="0" applyFont="1" applyFill="1" applyBorder="1" applyAlignment="1">
      <alignment horizontal="center" vertical="top"/>
    </xf>
    <xf numFmtId="49" fontId="15" fillId="2" borderId="1" xfId="0" applyNumberFormat="1" applyFont="1" applyFill="1" applyBorder="1" applyAlignment="1">
      <alignment horizontal="center" vertical="top" wrapText="1"/>
    </xf>
    <xf numFmtId="14" fontId="52" fillId="2" borderId="1" xfId="0" applyNumberFormat="1" applyFont="1" applyFill="1" applyBorder="1" applyAlignment="1">
      <alignment horizontal="center" vertical="top" wrapText="1"/>
    </xf>
    <xf numFmtId="0" fontId="52" fillId="2" borderId="1" xfId="0" applyFont="1" applyFill="1" applyBorder="1" applyAlignment="1">
      <alignment horizontal="center" vertical="top" wrapText="1"/>
    </xf>
    <xf numFmtId="0" fontId="35" fillId="0" borderId="2" xfId="0" applyFont="1" applyBorder="1" applyAlignment="1">
      <alignment horizontal="center" vertical="top" wrapText="1"/>
    </xf>
    <xf numFmtId="0" fontId="56" fillId="2" borderId="2" xfId="0" applyFont="1" applyFill="1" applyBorder="1" applyAlignment="1">
      <alignment horizontal="center" vertical="top" wrapText="1"/>
    </xf>
    <xf numFmtId="0" fontId="35" fillId="0" borderId="1" xfId="0" applyFont="1" applyBorder="1" applyAlignment="1">
      <alignment horizontal="center" vertical="top" wrapText="1"/>
    </xf>
    <xf numFmtId="2" fontId="35" fillId="0" borderId="1" xfId="0" applyNumberFormat="1" applyFont="1" applyBorder="1" applyAlignment="1">
      <alignment horizontal="center" vertical="top" wrapText="1"/>
    </xf>
    <xf numFmtId="0" fontId="56" fillId="0" borderId="2" xfId="0" applyFont="1" applyBorder="1" applyAlignment="1">
      <alignment horizontal="center" vertical="top" wrapText="1"/>
    </xf>
    <xf numFmtId="0" fontId="35" fillId="0" borderId="2" xfId="0" applyFont="1" applyBorder="1" applyAlignment="1">
      <alignment horizontal="center" vertical="top"/>
    </xf>
    <xf numFmtId="2" fontId="35" fillId="0" borderId="2" xfId="0" applyNumberFormat="1" applyFont="1" applyBorder="1" applyAlignment="1">
      <alignment horizontal="center" vertical="top" wrapText="1"/>
    </xf>
    <xf numFmtId="49" fontId="56" fillId="0" borderId="2" xfId="0" applyNumberFormat="1" applyFont="1" applyBorder="1" applyAlignment="1">
      <alignment horizontal="center" vertical="top" wrapText="1"/>
    </xf>
    <xf numFmtId="14" fontId="35" fillId="0" borderId="2" xfId="0" applyNumberFormat="1" applyFont="1" applyBorder="1" applyAlignment="1">
      <alignment horizontal="center" vertical="top"/>
    </xf>
    <xf numFmtId="0" fontId="35" fillId="0" borderId="8" xfId="0" applyFont="1" applyBorder="1" applyAlignment="1">
      <alignment horizontal="center" vertical="top" wrapText="1"/>
    </xf>
    <xf numFmtId="0" fontId="56" fillId="2" borderId="8" xfId="0" applyFont="1" applyFill="1" applyBorder="1" applyAlignment="1">
      <alignment horizontal="center" vertical="top" wrapText="1"/>
    </xf>
    <xf numFmtId="0" fontId="56" fillId="0" borderId="8" xfId="0" applyFont="1" applyBorder="1" applyAlignment="1">
      <alignment horizontal="center" vertical="top" wrapText="1"/>
    </xf>
    <xf numFmtId="0" fontId="35" fillId="0" borderId="8" xfId="0" applyFont="1" applyBorder="1" applyAlignment="1">
      <alignment horizontal="center" vertical="top"/>
    </xf>
    <xf numFmtId="2" fontId="35" fillId="0" borderId="8" xfId="0" applyNumberFormat="1" applyFont="1" applyBorder="1" applyAlignment="1">
      <alignment horizontal="center" vertical="top" wrapText="1"/>
    </xf>
    <xf numFmtId="49" fontId="56" fillId="0" borderId="8" xfId="0" applyNumberFormat="1" applyFont="1" applyBorder="1" applyAlignment="1">
      <alignment horizontal="center" vertical="top" wrapText="1"/>
    </xf>
    <xf numFmtId="0" fontId="35" fillId="0" borderId="3" xfId="0" applyFont="1" applyBorder="1" applyAlignment="1">
      <alignment horizontal="center" vertical="top" wrapText="1"/>
    </xf>
    <xf numFmtId="0" fontId="56" fillId="2" borderId="3" xfId="0" applyFont="1" applyFill="1" applyBorder="1" applyAlignment="1">
      <alignment horizontal="center" vertical="top" wrapText="1"/>
    </xf>
    <xf numFmtId="3" fontId="35" fillId="0" borderId="1" xfId="0" applyNumberFormat="1" applyFont="1" applyBorder="1" applyAlignment="1">
      <alignment horizontal="center" vertical="top" wrapText="1"/>
    </xf>
    <xf numFmtId="0" fontId="56" fillId="0" borderId="3" xfId="0" applyFont="1" applyBorder="1" applyAlignment="1">
      <alignment horizontal="center" vertical="top" wrapText="1"/>
    </xf>
    <xf numFmtId="0" fontId="35" fillId="0" borderId="3" xfId="0" applyFont="1" applyBorder="1" applyAlignment="1">
      <alignment horizontal="center" vertical="top"/>
    </xf>
    <xf numFmtId="2" fontId="35" fillId="0" borderId="3" xfId="0" applyNumberFormat="1" applyFont="1" applyBorder="1" applyAlignment="1">
      <alignment horizontal="center" vertical="top" wrapText="1"/>
    </xf>
    <xf numFmtId="49" fontId="56" fillId="0" borderId="3" xfId="0" applyNumberFormat="1" applyFont="1" applyBorder="1" applyAlignment="1">
      <alignment horizontal="center" vertical="top" wrapText="1"/>
    </xf>
    <xf numFmtId="49" fontId="56" fillId="2" borderId="2" xfId="0" applyNumberFormat="1" applyFont="1" applyFill="1" applyBorder="1" applyAlignment="1">
      <alignment horizontal="center" vertical="top" wrapText="1"/>
    </xf>
    <xf numFmtId="49" fontId="56" fillId="2" borderId="8" xfId="0" applyNumberFormat="1" applyFont="1" applyFill="1" applyBorder="1" applyAlignment="1">
      <alignment horizontal="center" vertical="top" wrapText="1"/>
    </xf>
    <xf numFmtId="49" fontId="56" fillId="2" borderId="3" xfId="0" applyNumberFormat="1" applyFont="1" applyFill="1" applyBorder="1" applyAlignment="1">
      <alignment horizontal="center" vertical="top" wrapText="1"/>
    </xf>
    <xf numFmtId="2" fontId="35" fillId="2" borderId="2" xfId="0" applyNumberFormat="1" applyFont="1" applyFill="1" applyBorder="1" applyAlignment="1">
      <alignment horizontal="center" vertical="top" wrapText="1"/>
    </xf>
    <xf numFmtId="2" fontId="35" fillId="2" borderId="8" xfId="0" applyNumberFormat="1" applyFont="1" applyFill="1" applyBorder="1" applyAlignment="1">
      <alignment horizontal="center" vertical="top" wrapText="1"/>
    </xf>
    <xf numFmtId="2" fontId="35" fillId="2" borderId="3" xfId="0" applyNumberFormat="1" applyFont="1" applyFill="1" applyBorder="1" applyAlignment="1">
      <alignment horizontal="center" vertical="top" wrapText="1"/>
    </xf>
    <xf numFmtId="0" fontId="35" fillId="0" borderId="2" xfId="0" applyFont="1" applyBorder="1" applyAlignment="1">
      <alignment horizontal="left" vertical="top" wrapText="1"/>
    </xf>
    <xf numFmtId="0" fontId="35" fillId="0" borderId="1" xfId="0" applyFont="1" applyBorder="1" applyAlignment="1">
      <alignment horizontal="left" vertical="top" wrapText="1"/>
    </xf>
    <xf numFmtId="3" fontId="35" fillId="0" borderId="1" xfId="0" applyNumberFormat="1" applyFont="1" applyBorder="1" applyAlignment="1">
      <alignment horizontal="left" vertical="top" wrapText="1"/>
    </xf>
    <xf numFmtId="4" fontId="35" fillId="0" borderId="2" xfId="0" applyNumberFormat="1" applyFont="1" applyBorder="1" applyAlignment="1">
      <alignment horizontal="center" vertical="top" wrapText="1"/>
    </xf>
    <xf numFmtId="4" fontId="35" fillId="0" borderId="2" xfId="0" applyNumberFormat="1" applyFont="1" applyBorder="1" applyAlignment="1">
      <alignment horizontal="left" vertical="top" wrapText="1"/>
    </xf>
    <xf numFmtId="2" fontId="35" fillId="0" borderId="2" xfId="0" applyNumberFormat="1" applyFont="1" applyBorder="1" applyAlignment="1">
      <alignment horizontal="left" vertical="top" wrapText="1"/>
    </xf>
    <xf numFmtId="3" fontId="35" fillId="0" borderId="2" xfId="0" applyNumberFormat="1" applyFont="1" applyBorder="1" applyAlignment="1">
      <alignment horizontal="left" vertical="top" wrapText="1"/>
    </xf>
    <xf numFmtId="4" fontId="35" fillId="0" borderId="1" xfId="0" applyNumberFormat="1" applyFont="1" applyBorder="1" applyAlignment="1">
      <alignment horizontal="left" vertical="top"/>
    </xf>
    <xf numFmtId="49" fontId="35" fillId="0" borderId="2" xfId="0" applyNumberFormat="1" applyFont="1" applyBorder="1" applyAlignment="1">
      <alignment horizontal="center" vertical="top" wrapText="1"/>
    </xf>
    <xf numFmtId="0" fontId="35" fillId="0" borderId="3" xfId="0" applyFont="1" applyBorder="1" applyAlignment="1">
      <alignment horizontal="left" vertical="top" wrapText="1"/>
    </xf>
    <xf numFmtId="4" fontId="35" fillId="0" borderId="3" xfId="0" applyNumberFormat="1" applyFont="1" applyBorder="1" applyAlignment="1">
      <alignment horizontal="center" vertical="top" wrapText="1"/>
    </xf>
    <xf numFmtId="4" fontId="35" fillId="0" borderId="3" xfId="0" applyNumberFormat="1" applyFont="1" applyBorder="1" applyAlignment="1">
      <alignment horizontal="left" vertical="top" wrapText="1"/>
    </xf>
    <xf numFmtId="2" fontId="35" fillId="0" borderId="3" xfId="0" applyNumberFormat="1" applyFont="1" applyBorder="1" applyAlignment="1">
      <alignment horizontal="left" vertical="top" wrapText="1"/>
    </xf>
    <xf numFmtId="0" fontId="35" fillId="0" borderId="1" xfId="0" applyFont="1" applyBorder="1" applyAlignment="1">
      <alignment horizontal="left" vertical="top"/>
    </xf>
    <xf numFmtId="49" fontId="35" fillId="0" borderId="3" xfId="0" applyNumberFormat="1" applyFont="1" applyBorder="1" applyAlignment="1">
      <alignment horizontal="center" vertical="top" wrapText="1"/>
    </xf>
    <xf numFmtId="167" fontId="35" fillId="0" borderId="1" xfId="0" applyNumberFormat="1" applyFont="1" applyBorder="1" applyAlignment="1">
      <alignment horizontal="left" vertical="top" wrapText="1"/>
    </xf>
  </cellXfs>
  <cellStyles count="3">
    <cellStyle name="Hyperlink" xfId="2" builtinId="8"/>
    <cellStyle name="Normal" xfId="0" builtinId="0"/>
    <cellStyle name="Note" xfId="1" builtinId="1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person displayName="Greta Ramanauskaitė" id="{A57C897F-D018-4414-BFAA-1D323876DB47}" userId="S::g.ramanauskaite@cpva.lt::b009558a-7cd4-4159-a34a-2d2143884461" providerId="AD"/>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F30" dT="2025-02-05T15:14:46.34" personId="{A57C897F-D018-4414-BFAA-1D323876DB47}" id="{B738F9BF-C132-4024-A81A-B5A1799D36A3}">
    <text xml:space="preserve">Partneriai: 
BĮ Klaipėdos rajono turizmo informacijos centras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55D68-D19F-4E9C-9BF8-441BD1759797}">
  <sheetPr>
    <pageSetUpPr fitToPage="1"/>
  </sheetPr>
  <dimension ref="B1:AL97"/>
  <sheetViews>
    <sheetView zoomScale="55" zoomScaleNormal="55" workbookViewId="0">
      <pane xSplit="6" ySplit="5" topLeftCell="G6" activePane="bottomRight" state="frozen"/>
      <selection pane="topRight" activeCell="G1" sqref="G1"/>
      <selection pane="bottomLeft" activeCell="A6" sqref="A6"/>
      <selection pane="bottomRight" activeCell="B6" sqref="B6"/>
    </sheetView>
  </sheetViews>
  <sheetFormatPr defaultColWidth="9.28515625" defaultRowHeight="12.75" x14ac:dyDescent="0.2"/>
  <cols>
    <col min="1" max="1" width="1.7109375" style="30" customWidth="1"/>
    <col min="2" max="2" width="11" style="30" customWidth="1"/>
    <col min="3" max="3" width="17.5703125" style="30" customWidth="1"/>
    <col min="4" max="5" width="13.7109375" style="30" customWidth="1"/>
    <col min="6" max="6" width="35.5703125" style="80" customWidth="1"/>
    <col min="7" max="7" width="19.5703125" style="30" customWidth="1"/>
    <col min="8" max="8" width="10.5703125" style="30" customWidth="1"/>
    <col min="9" max="9" width="10.42578125" style="30" customWidth="1"/>
    <col min="10" max="10" width="36.7109375" style="30" customWidth="1"/>
    <col min="11" max="11" width="15" style="30" customWidth="1"/>
    <col min="12" max="12" width="12.5703125" style="30" customWidth="1"/>
    <col min="13" max="13" width="9" style="81" customWidth="1"/>
    <col min="14" max="14" width="10.5703125" style="30" customWidth="1"/>
    <col min="15" max="15" width="15.7109375" style="30" customWidth="1"/>
    <col min="16" max="16" width="10.5703125" style="30" customWidth="1"/>
    <col min="17" max="17" width="12.42578125" style="30" customWidth="1"/>
    <col min="18" max="18" width="11.28515625" style="30" customWidth="1"/>
    <col min="19" max="19" width="14" style="30" customWidth="1"/>
    <col min="20" max="20" width="16.140625" style="30" customWidth="1"/>
    <col min="21" max="21" width="17.140625" style="30" customWidth="1"/>
    <col min="22" max="22" width="18.42578125" style="30" customWidth="1"/>
    <col min="23" max="23" width="11.42578125" style="30" customWidth="1"/>
    <col min="24" max="24" width="10" style="30" customWidth="1"/>
    <col min="25" max="25" width="11.5703125" style="30" customWidth="1"/>
    <col min="26" max="27" width="12.42578125" style="30" customWidth="1"/>
    <col min="28" max="28" width="15.5703125" style="30" customWidth="1"/>
    <col min="29" max="29" width="11.42578125" style="30" customWidth="1"/>
    <col min="30" max="30" width="12.42578125" style="30" customWidth="1"/>
    <col min="31" max="31" width="17.7109375" style="30" customWidth="1"/>
    <col min="32" max="33" width="11.28515625" style="30" customWidth="1"/>
    <col min="34" max="34" width="12.42578125" style="30" customWidth="1"/>
    <col min="35" max="35" width="12.28515625" style="30" customWidth="1"/>
    <col min="36" max="36" width="14.42578125" style="30" customWidth="1"/>
    <col min="37" max="37" width="12.42578125" style="30" bestFit="1" customWidth="1"/>
    <col min="38" max="38" width="12.42578125" style="31" bestFit="1" customWidth="1"/>
    <col min="39" max="16384" width="9.28515625" style="30"/>
  </cols>
  <sheetData>
    <row r="1" spans="2:38" x14ac:dyDescent="0.2">
      <c r="B1" s="275" t="s">
        <v>40</v>
      </c>
      <c r="C1" s="275"/>
      <c r="D1" s="275"/>
      <c r="E1" s="275"/>
      <c r="F1" s="275"/>
      <c r="G1" s="275"/>
      <c r="H1" s="275"/>
      <c r="I1" s="275"/>
      <c r="J1" s="275"/>
      <c r="K1" s="275"/>
      <c r="L1" s="275"/>
      <c r="M1" s="275"/>
      <c r="N1" s="275"/>
      <c r="O1" s="275"/>
      <c r="P1" s="275"/>
      <c r="Q1" s="275"/>
      <c r="R1" s="275"/>
      <c r="S1" s="275"/>
      <c r="T1" s="275"/>
      <c r="U1" s="275"/>
      <c r="V1" s="275"/>
      <c r="W1" s="275"/>
      <c r="X1" s="275"/>
      <c r="Y1" s="275"/>
      <c r="Z1" s="275"/>
      <c r="AA1" s="275"/>
      <c r="AB1" s="275"/>
      <c r="AC1" s="275"/>
      <c r="AD1" s="275"/>
      <c r="AE1" s="275"/>
      <c r="AF1" s="275"/>
      <c r="AG1" s="275"/>
      <c r="AH1" s="275"/>
      <c r="AI1" s="275"/>
    </row>
    <row r="2" spans="2:38" s="32" customFormat="1" ht="15" x14ac:dyDescent="0.2">
      <c r="B2" s="276"/>
      <c r="C2" s="276"/>
      <c r="D2" s="276"/>
      <c r="E2" s="276"/>
      <c r="F2" s="276"/>
      <c r="M2" s="33"/>
      <c r="AL2" s="34"/>
    </row>
    <row r="3" spans="2:38" s="38" customFormat="1" ht="15.75" x14ac:dyDescent="0.25">
      <c r="B3" s="269" t="s">
        <v>0</v>
      </c>
      <c r="C3" s="269" t="s">
        <v>1</v>
      </c>
      <c r="D3" s="269" t="s">
        <v>28</v>
      </c>
      <c r="E3" s="269" t="s">
        <v>29</v>
      </c>
      <c r="F3" s="269" t="s">
        <v>30</v>
      </c>
      <c r="G3" s="269" t="s">
        <v>3</v>
      </c>
      <c r="H3" s="269" t="s">
        <v>4</v>
      </c>
      <c r="I3" s="269" t="s">
        <v>5</v>
      </c>
      <c r="J3" s="269" t="s">
        <v>6</v>
      </c>
      <c r="K3" s="269"/>
      <c r="L3" s="269"/>
      <c r="M3" s="269"/>
      <c r="N3" s="267" t="s">
        <v>47</v>
      </c>
      <c r="O3" s="269" t="s">
        <v>31</v>
      </c>
      <c r="P3" s="270" t="s">
        <v>42</v>
      </c>
      <c r="Q3" s="270" t="s">
        <v>32</v>
      </c>
      <c r="R3" s="270" t="s">
        <v>37</v>
      </c>
      <c r="S3" s="270" t="s">
        <v>33</v>
      </c>
      <c r="T3" s="269" t="s">
        <v>55</v>
      </c>
      <c r="U3" s="269" t="s">
        <v>57</v>
      </c>
      <c r="V3" s="271" t="s">
        <v>59</v>
      </c>
      <c r="W3" s="271"/>
      <c r="X3" s="271"/>
      <c r="Y3" s="271"/>
      <c r="Z3" s="271"/>
      <c r="AA3" s="271"/>
      <c r="AB3" s="272" t="s">
        <v>69</v>
      </c>
      <c r="AC3" s="273" t="s">
        <v>75</v>
      </c>
      <c r="AD3" s="264" t="s">
        <v>231</v>
      </c>
      <c r="AE3" s="265"/>
      <c r="AF3" s="266"/>
      <c r="AG3" s="267" t="s">
        <v>27</v>
      </c>
      <c r="AH3" s="267" t="s">
        <v>36</v>
      </c>
      <c r="AI3" s="269" t="s">
        <v>34</v>
      </c>
      <c r="AJ3" s="267" t="s">
        <v>35</v>
      </c>
      <c r="AL3" s="39"/>
    </row>
    <row r="4" spans="2:38" s="38" customFormat="1" ht="56.25" customHeight="1" x14ac:dyDescent="0.25">
      <c r="B4" s="269"/>
      <c r="C4" s="269"/>
      <c r="D4" s="269"/>
      <c r="E4" s="269"/>
      <c r="F4" s="269"/>
      <c r="G4" s="269"/>
      <c r="H4" s="269"/>
      <c r="I4" s="269"/>
      <c r="J4" s="35" t="s">
        <v>7</v>
      </c>
      <c r="K4" s="35" t="s">
        <v>8</v>
      </c>
      <c r="L4" s="35" t="s">
        <v>9</v>
      </c>
      <c r="M4" s="40" t="s">
        <v>10</v>
      </c>
      <c r="N4" s="268"/>
      <c r="O4" s="269"/>
      <c r="P4" s="270"/>
      <c r="Q4" s="270"/>
      <c r="R4" s="270"/>
      <c r="S4" s="270"/>
      <c r="T4" s="269"/>
      <c r="U4" s="269"/>
      <c r="V4" s="37" t="s">
        <v>277</v>
      </c>
      <c r="W4" s="36" t="s">
        <v>62</v>
      </c>
      <c r="X4" s="36" t="s">
        <v>15</v>
      </c>
      <c r="Y4" s="36" t="s">
        <v>63</v>
      </c>
      <c r="Z4" s="36" t="s">
        <v>60</v>
      </c>
      <c r="AA4" s="36" t="s">
        <v>25</v>
      </c>
      <c r="AB4" s="272"/>
      <c r="AC4" s="274"/>
      <c r="AD4" s="36" t="s">
        <v>16</v>
      </c>
      <c r="AE4" s="37" t="s">
        <v>17</v>
      </c>
      <c r="AF4" s="36" t="s">
        <v>26</v>
      </c>
      <c r="AG4" s="268"/>
      <c r="AH4" s="268"/>
      <c r="AI4" s="269"/>
      <c r="AJ4" s="268"/>
      <c r="AL4" s="39"/>
    </row>
    <row r="5" spans="2:38" s="38" customFormat="1" ht="15.75" x14ac:dyDescent="0.25">
      <c r="B5" s="41">
        <v>1</v>
      </c>
      <c r="C5" s="41">
        <v>2</v>
      </c>
      <c r="D5" s="41">
        <v>3</v>
      </c>
      <c r="E5" s="41">
        <v>4</v>
      </c>
      <c r="F5" s="42">
        <v>5</v>
      </c>
      <c r="G5" s="41">
        <v>6</v>
      </c>
      <c r="H5" s="41">
        <v>7</v>
      </c>
      <c r="I5" s="41">
        <v>8</v>
      </c>
      <c r="J5" s="41">
        <v>9</v>
      </c>
      <c r="K5" s="41">
        <v>10</v>
      </c>
      <c r="L5" s="41">
        <v>11</v>
      </c>
      <c r="M5" s="43">
        <v>12</v>
      </c>
      <c r="N5" s="41">
        <v>13</v>
      </c>
      <c r="O5" s="41">
        <v>14</v>
      </c>
      <c r="P5" s="41">
        <v>15</v>
      </c>
      <c r="Q5" s="41">
        <v>16</v>
      </c>
      <c r="R5" s="41">
        <v>17</v>
      </c>
      <c r="S5" s="44">
        <v>18</v>
      </c>
      <c r="T5" s="41">
        <v>19</v>
      </c>
      <c r="U5" s="41">
        <v>20</v>
      </c>
      <c r="V5" s="41">
        <v>21</v>
      </c>
      <c r="W5" s="41">
        <v>22</v>
      </c>
      <c r="X5" s="41">
        <v>23</v>
      </c>
      <c r="Y5" s="41">
        <v>24</v>
      </c>
      <c r="Z5" s="41">
        <v>25</v>
      </c>
      <c r="AA5" s="41">
        <v>26</v>
      </c>
      <c r="AB5" s="41">
        <v>27</v>
      </c>
      <c r="AC5" s="41">
        <v>28</v>
      </c>
      <c r="AD5" s="41">
        <v>29</v>
      </c>
      <c r="AE5" s="41">
        <v>30</v>
      </c>
      <c r="AF5" s="41">
        <v>31</v>
      </c>
      <c r="AG5" s="41">
        <v>32</v>
      </c>
      <c r="AH5" s="125">
        <v>33</v>
      </c>
      <c r="AI5" s="125">
        <v>34</v>
      </c>
      <c r="AJ5" s="41">
        <v>35</v>
      </c>
      <c r="AL5" s="39"/>
    </row>
    <row r="6" spans="2:38" s="51" customFormat="1" ht="110.25" customHeight="1" x14ac:dyDescent="0.25">
      <c r="B6" s="45" t="s">
        <v>78</v>
      </c>
      <c r="C6" s="126" t="s">
        <v>278</v>
      </c>
      <c r="D6" s="126" t="s">
        <v>279</v>
      </c>
      <c r="E6" s="126" t="s">
        <v>280</v>
      </c>
      <c r="F6" s="126" t="s">
        <v>281</v>
      </c>
      <c r="G6" s="126" t="s">
        <v>282</v>
      </c>
      <c r="H6" s="126" t="s">
        <v>79</v>
      </c>
      <c r="I6" s="126" t="s">
        <v>79</v>
      </c>
      <c r="J6" s="127"/>
      <c r="K6" s="128"/>
      <c r="L6" s="128"/>
      <c r="M6" s="129"/>
      <c r="N6" s="127"/>
      <c r="O6" s="128"/>
      <c r="P6" s="127"/>
      <c r="Q6" s="127"/>
      <c r="R6" s="127"/>
      <c r="S6" s="127"/>
      <c r="T6" s="130"/>
      <c r="U6" s="130"/>
      <c r="V6" s="130"/>
      <c r="W6" s="128"/>
      <c r="X6" s="128"/>
      <c r="Y6" s="128"/>
      <c r="Z6" s="128"/>
      <c r="AA6" s="128"/>
      <c r="AB6" s="131"/>
      <c r="AC6" s="128"/>
      <c r="AD6" s="128"/>
      <c r="AE6" s="130"/>
      <c r="AF6" s="128"/>
      <c r="AG6" s="128"/>
      <c r="AH6" s="132"/>
      <c r="AI6" s="132"/>
      <c r="AJ6" s="133">
        <v>45412</v>
      </c>
      <c r="AL6" s="52"/>
    </row>
    <row r="7" spans="2:38" s="51" customFormat="1" ht="15.75" hidden="1" x14ac:dyDescent="0.25">
      <c r="B7" s="53" t="s">
        <v>78</v>
      </c>
      <c r="C7" s="134"/>
      <c r="D7" s="135"/>
      <c r="E7" s="136"/>
      <c r="F7" s="137"/>
      <c r="G7" s="138"/>
      <c r="H7" s="138"/>
      <c r="I7" s="138"/>
      <c r="J7" s="138"/>
      <c r="K7" s="139"/>
      <c r="L7" s="139"/>
      <c r="M7" s="140"/>
      <c r="N7" s="138"/>
      <c r="O7" s="139"/>
      <c r="P7" s="138"/>
      <c r="Q7" s="138"/>
      <c r="R7" s="138"/>
      <c r="S7" s="138"/>
      <c r="T7" s="139"/>
      <c r="U7" s="139"/>
      <c r="V7" s="139"/>
      <c r="W7" s="139"/>
      <c r="X7" s="139"/>
      <c r="Y7" s="139"/>
      <c r="Z7" s="139"/>
      <c r="AA7" s="139"/>
      <c r="AB7" s="141"/>
      <c r="AC7" s="139"/>
      <c r="AD7" s="139"/>
      <c r="AE7" s="139"/>
      <c r="AF7" s="139"/>
      <c r="AG7" s="139"/>
      <c r="AH7" s="142"/>
      <c r="AI7" s="142"/>
      <c r="AJ7" s="143"/>
      <c r="AL7" s="52"/>
    </row>
    <row r="8" spans="2:38" s="51" customFormat="1" ht="63.75" hidden="1" customHeight="1" x14ac:dyDescent="0.25">
      <c r="B8" s="53" t="s">
        <v>78</v>
      </c>
      <c r="C8" s="134"/>
      <c r="D8" s="144"/>
      <c r="E8" s="145"/>
      <c r="F8" s="146"/>
      <c r="G8" s="147"/>
      <c r="H8" s="147"/>
      <c r="I8" s="147"/>
      <c r="J8" s="147"/>
      <c r="K8" s="148"/>
      <c r="L8" s="148"/>
      <c r="M8" s="149"/>
      <c r="N8" s="147"/>
      <c r="O8" s="148"/>
      <c r="P8" s="147"/>
      <c r="Q8" s="147"/>
      <c r="R8" s="147"/>
      <c r="S8" s="147"/>
      <c r="T8" s="139"/>
      <c r="U8" s="148"/>
      <c r="V8" s="148"/>
      <c r="W8" s="148"/>
      <c r="X8" s="148"/>
      <c r="Y8" s="148"/>
      <c r="Z8" s="148"/>
      <c r="AA8" s="148"/>
      <c r="AB8" s="149"/>
      <c r="AC8" s="148"/>
      <c r="AD8" s="148"/>
      <c r="AE8" s="148"/>
      <c r="AF8" s="148"/>
      <c r="AG8" s="148"/>
      <c r="AH8" s="142"/>
      <c r="AI8" s="142"/>
      <c r="AJ8" s="143"/>
      <c r="AL8" s="52"/>
    </row>
    <row r="9" spans="2:38" s="51" customFormat="1" ht="99.75" customHeight="1" x14ac:dyDescent="0.25">
      <c r="B9" s="53" t="s">
        <v>78</v>
      </c>
      <c r="C9" s="134"/>
      <c r="D9" s="126" t="s">
        <v>283</v>
      </c>
      <c r="E9" s="126" t="s">
        <v>104</v>
      </c>
      <c r="F9" s="137" t="s">
        <v>284</v>
      </c>
      <c r="G9" s="126" t="s">
        <v>282</v>
      </c>
      <c r="H9" s="126" t="s">
        <v>79</v>
      </c>
      <c r="I9" s="126" t="s">
        <v>79</v>
      </c>
      <c r="J9" s="139"/>
      <c r="K9" s="139"/>
      <c r="L9" s="139"/>
      <c r="M9" s="141"/>
      <c r="N9" s="138"/>
      <c r="O9" s="139"/>
      <c r="P9" s="138"/>
      <c r="Q9" s="138"/>
      <c r="R9" s="138"/>
      <c r="S9" s="138"/>
      <c r="T9" s="139"/>
      <c r="U9" s="150"/>
      <c r="V9" s="150"/>
      <c r="W9" s="139"/>
      <c r="X9" s="139"/>
      <c r="Y9" s="139"/>
      <c r="Z9" s="139"/>
      <c r="AA9" s="139"/>
      <c r="AB9" s="151"/>
      <c r="AC9" s="139"/>
      <c r="AD9" s="139"/>
      <c r="AE9" s="150"/>
      <c r="AF9" s="139"/>
      <c r="AG9" s="139"/>
      <c r="AH9" s="142"/>
      <c r="AI9" s="142"/>
      <c r="AJ9" s="143"/>
      <c r="AL9" s="52"/>
    </row>
    <row r="10" spans="2:38" s="51" customFormat="1" ht="72" hidden="1" customHeight="1" x14ac:dyDescent="0.25">
      <c r="B10" s="53" t="s">
        <v>78</v>
      </c>
      <c r="C10" s="152"/>
      <c r="D10" s="153"/>
      <c r="E10" s="139"/>
      <c r="F10" s="126"/>
      <c r="G10" s="139"/>
      <c r="H10" s="139"/>
      <c r="I10" s="139"/>
      <c r="J10" s="139"/>
      <c r="K10" s="139"/>
      <c r="L10" s="139"/>
      <c r="M10" s="141"/>
      <c r="N10" s="139"/>
      <c r="O10" s="139"/>
      <c r="P10" s="139"/>
      <c r="Q10" s="139"/>
      <c r="R10" s="139"/>
      <c r="S10" s="139"/>
      <c r="T10" s="139"/>
      <c r="U10" s="139"/>
      <c r="V10" s="139"/>
      <c r="W10" s="139"/>
      <c r="X10" s="139"/>
      <c r="Y10" s="139"/>
      <c r="Z10" s="139"/>
      <c r="AA10" s="139"/>
      <c r="AB10" s="139"/>
      <c r="AC10" s="139"/>
      <c r="AD10" s="139"/>
      <c r="AE10" s="139"/>
      <c r="AF10" s="139"/>
      <c r="AG10" s="139"/>
      <c r="AH10" s="142"/>
      <c r="AI10" s="142"/>
      <c r="AJ10" s="143"/>
      <c r="AL10" s="52"/>
    </row>
    <row r="11" spans="2:38" s="51" customFormat="1" ht="53.25" hidden="1" customHeight="1" x14ac:dyDescent="0.25">
      <c r="B11" s="53" t="s">
        <v>78</v>
      </c>
      <c r="C11" s="152"/>
      <c r="D11" s="153"/>
      <c r="E11" s="139"/>
      <c r="F11" s="138"/>
      <c r="G11" s="139"/>
      <c r="H11" s="139"/>
      <c r="I11" s="139"/>
      <c r="J11" s="139"/>
      <c r="K11" s="139"/>
      <c r="L11" s="139"/>
      <c r="M11" s="154"/>
      <c r="N11" s="139"/>
      <c r="O11" s="139"/>
      <c r="P11" s="139"/>
      <c r="Q11" s="139"/>
      <c r="R11" s="139"/>
      <c r="S11" s="139"/>
      <c r="T11" s="139"/>
      <c r="U11" s="139"/>
      <c r="V11" s="139"/>
      <c r="W11" s="139"/>
      <c r="X11" s="139"/>
      <c r="Y11" s="139"/>
      <c r="Z11" s="139"/>
      <c r="AA11" s="139"/>
      <c r="AB11" s="139"/>
      <c r="AC11" s="139"/>
      <c r="AD11" s="139"/>
      <c r="AE11" s="139"/>
      <c r="AF11" s="139"/>
      <c r="AG11" s="139"/>
      <c r="AH11" s="142"/>
      <c r="AI11" s="142"/>
      <c r="AJ11" s="143"/>
      <c r="AL11" s="52"/>
    </row>
    <row r="12" spans="2:38" s="51" customFormat="1" ht="81.75" hidden="1" customHeight="1" x14ac:dyDescent="0.25">
      <c r="B12" s="53" t="s">
        <v>78</v>
      </c>
      <c r="C12" s="152"/>
      <c r="D12" s="153"/>
      <c r="E12" s="139"/>
      <c r="F12" s="138"/>
      <c r="G12" s="139"/>
      <c r="H12" s="139"/>
      <c r="I12" s="139"/>
      <c r="J12" s="139"/>
      <c r="K12" s="139"/>
      <c r="L12" s="139"/>
      <c r="M12" s="141"/>
      <c r="N12" s="139"/>
      <c r="O12" s="139"/>
      <c r="P12" s="139"/>
      <c r="Q12" s="139"/>
      <c r="R12" s="139"/>
      <c r="S12" s="139"/>
      <c r="T12" s="139"/>
      <c r="U12" s="139"/>
      <c r="V12" s="139"/>
      <c r="W12" s="139"/>
      <c r="X12" s="139"/>
      <c r="Y12" s="139"/>
      <c r="Z12" s="139"/>
      <c r="AA12" s="139"/>
      <c r="AB12" s="139"/>
      <c r="AC12" s="139"/>
      <c r="AD12" s="139"/>
      <c r="AE12" s="139"/>
      <c r="AF12" s="139"/>
      <c r="AG12" s="139"/>
      <c r="AH12" s="142"/>
      <c r="AI12" s="142"/>
      <c r="AJ12" s="143"/>
      <c r="AL12" s="52"/>
    </row>
    <row r="13" spans="2:38" s="51" customFormat="1" ht="67.5" hidden="1" customHeight="1" x14ac:dyDescent="0.25">
      <c r="B13" s="53" t="s">
        <v>78</v>
      </c>
      <c r="C13" s="152"/>
      <c r="D13" s="139"/>
      <c r="E13" s="139"/>
      <c r="F13" s="138"/>
      <c r="G13" s="139"/>
      <c r="H13" s="139"/>
      <c r="I13" s="139"/>
      <c r="J13" s="139"/>
      <c r="K13" s="139"/>
      <c r="L13" s="139"/>
      <c r="M13" s="141"/>
      <c r="N13" s="139"/>
      <c r="O13" s="139"/>
      <c r="P13" s="139"/>
      <c r="Q13" s="139"/>
      <c r="R13" s="139"/>
      <c r="S13" s="139"/>
      <c r="T13" s="139"/>
      <c r="U13" s="139"/>
      <c r="V13" s="139"/>
      <c r="W13" s="139"/>
      <c r="X13" s="139"/>
      <c r="Y13" s="139"/>
      <c r="Z13" s="139"/>
      <c r="AA13" s="139"/>
      <c r="AB13" s="139"/>
      <c r="AC13" s="139"/>
      <c r="AD13" s="139"/>
      <c r="AE13" s="139"/>
      <c r="AF13" s="139"/>
      <c r="AG13" s="139"/>
      <c r="AH13" s="142"/>
      <c r="AI13" s="142"/>
      <c r="AJ13" s="143"/>
      <c r="AL13" s="52"/>
    </row>
    <row r="14" spans="2:38" s="51" customFormat="1" ht="15.75" hidden="1" x14ac:dyDescent="0.25">
      <c r="B14" s="53" t="s">
        <v>78</v>
      </c>
      <c r="C14" s="152"/>
      <c r="D14" s="139"/>
      <c r="E14" s="139"/>
      <c r="F14" s="138"/>
      <c r="G14" s="139"/>
      <c r="H14" s="139"/>
      <c r="I14" s="139"/>
      <c r="J14" s="139"/>
      <c r="K14" s="139"/>
      <c r="L14" s="139"/>
      <c r="M14" s="141"/>
      <c r="N14" s="139"/>
      <c r="O14" s="139"/>
      <c r="P14" s="139"/>
      <c r="Q14" s="139"/>
      <c r="R14" s="139"/>
      <c r="S14" s="139"/>
      <c r="T14" s="139"/>
      <c r="U14" s="139"/>
      <c r="V14" s="139"/>
      <c r="W14" s="139"/>
      <c r="X14" s="139"/>
      <c r="Y14" s="139"/>
      <c r="Z14" s="139"/>
      <c r="AA14" s="139"/>
      <c r="AB14" s="139"/>
      <c r="AC14" s="139"/>
      <c r="AD14" s="139"/>
      <c r="AE14" s="139"/>
      <c r="AF14" s="139"/>
      <c r="AG14" s="139"/>
      <c r="AH14" s="142"/>
      <c r="AI14" s="142"/>
      <c r="AJ14" s="143"/>
      <c r="AL14" s="52"/>
    </row>
    <row r="15" spans="2:38" s="51" customFormat="1" ht="15.75" hidden="1" x14ac:dyDescent="0.25">
      <c r="B15" s="53" t="s">
        <v>78</v>
      </c>
      <c r="C15" s="152"/>
      <c r="D15" s="139"/>
      <c r="E15" s="139"/>
      <c r="F15" s="138"/>
      <c r="G15" s="139"/>
      <c r="H15" s="139"/>
      <c r="I15" s="139"/>
      <c r="J15" s="139"/>
      <c r="K15" s="139"/>
      <c r="L15" s="139"/>
      <c r="M15" s="141"/>
      <c r="N15" s="139"/>
      <c r="O15" s="139"/>
      <c r="P15" s="139"/>
      <c r="Q15" s="139"/>
      <c r="R15" s="139"/>
      <c r="S15" s="139"/>
      <c r="T15" s="139"/>
      <c r="U15" s="139"/>
      <c r="V15" s="139"/>
      <c r="W15" s="139"/>
      <c r="X15" s="139"/>
      <c r="Y15" s="139"/>
      <c r="Z15" s="139"/>
      <c r="AA15" s="139"/>
      <c r="AB15" s="139"/>
      <c r="AC15" s="139"/>
      <c r="AD15" s="139"/>
      <c r="AE15" s="139"/>
      <c r="AF15" s="139"/>
      <c r="AG15" s="139"/>
      <c r="AH15" s="142"/>
      <c r="AI15" s="142"/>
      <c r="AJ15" s="143"/>
      <c r="AL15" s="52"/>
    </row>
    <row r="16" spans="2:38" s="51" customFormat="1" ht="103.5" customHeight="1" x14ac:dyDescent="0.25">
      <c r="B16" s="45" t="s">
        <v>91</v>
      </c>
      <c r="C16" s="46" t="s">
        <v>286</v>
      </c>
      <c r="D16" s="46" t="s">
        <v>279</v>
      </c>
      <c r="E16" s="47" t="s">
        <v>280</v>
      </c>
      <c r="F16" s="47" t="s">
        <v>287</v>
      </c>
      <c r="G16" s="46" t="s">
        <v>282</v>
      </c>
      <c r="H16" s="46" t="s">
        <v>79</v>
      </c>
      <c r="I16" s="46" t="s">
        <v>79</v>
      </c>
      <c r="J16" s="46" t="s">
        <v>288</v>
      </c>
      <c r="K16" s="46" t="s">
        <v>289</v>
      </c>
      <c r="L16" s="46" t="s">
        <v>81</v>
      </c>
      <c r="M16" s="62">
        <v>637</v>
      </c>
      <c r="N16" s="47" t="s">
        <v>196</v>
      </c>
      <c r="O16" s="47" t="s">
        <v>95</v>
      </c>
      <c r="P16" s="47" t="s">
        <v>83</v>
      </c>
      <c r="Q16" s="47" t="s">
        <v>84</v>
      </c>
      <c r="R16" s="47" t="s">
        <v>85</v>
      </c>
      <c r="S16" s="47" t="s">
        <v>144</v>
      </c>
      <c r="T16" s="48">
        <f>V16</f>
        <v>150000</v>
      </c>
      <c r="U16" s="48">
        <f>V16</f>
        <v>150000</v>
      </c>
      <c r="V16" s="48">
        <v>150000</v>
      </c>
      <c r="W16" s="48"/>
      <c r="X16" s="48"/>
      <c r="Y16" s="48"/>
      <c r="Z16" s="48"/>
      <c r="AA16" s="48"/>
      <c r="AB16" s="49">
        <v>26470.6</v>
      </c>
      <c r="AC16" s="48"/>
      <c r="AD16" s="48"/>
      <c r="AE16" s="48">
        <f>V16</f>
        <v>150000</v>
      </c>
      <c r="AF16" s="46"/>
      <c r="AG16" s="46"/>
      <c r="AH16" s="50" t="s">
        <v>290</v>
      </c>
      <c r="AI16" s="50" t="s">
        <v>291</v>
      </c>
      <c r="AJ16" s="155">
        <v>45414</v>
      </c>
      <c r="AL16" s="52"/>
    </row>
    <row r="17" spans="2:38" s="51" customFormat="1" ht="47.25" x14ac:dyDescent="0.25">
      <c r="B17" s="53" t="s">
        <v>91</v>
      </c>
      <c r="E17" s="54"/>
      <c r="F17" s="54"/>
      <c r="J17" s="51" t="s">
        <v>122</v>
      </c>
      <c r="K17" s="51" t="s">
        <v>87</v>
      </c>
      <c r="L17" s="51" t="s">
        <v>88</v>
      </c>
      <c r="M17" s="56">
        <v>637</v>
      </c>
      <c r="AH17" s="57"/>
      <c r="AI17" s="57"/>
      <c r="AJ17" s="58"/>
      <c r="AL17" s="52"/>
    </row>
    <row r="18" spans="2:38" s="51" customFormat="1" ht="47.25" x14ac:dyDescent="0.25">
      <c r="B18" s="53" t="s">
        <v>91</v>
      </c>
      <c r="D18" s="59"/>
      <c r="E18" s="60"/>
      <c r="F18" s="60"/>
      <c r="G18" s="59"/>
      <c r="H18" s="59"/>
      <c r="I18" s="59"/>
      <c r="J18" s="59" t="s">
        <v>292</v>
      </c>
      <c r="K18" s="59" t="s">
        <v>126</v>
      </c>
      <c r="L18" s="59" t="s">
        <v>90</v>
      </c>
      <c r="M18" s="61">
        <v>110</v>
      </c>
      <c r="N18" s="59"/>
      <c r="O18" s="59"/>
      <c r="P18" s="59"/>
      <c r="Q18" s="59"/>
      <c r="R18" s="59"/>
      <c r="S18" s="59"/>
      <c r="U18" s="59"/>
      <c r="V18" s="59"/>
      <c r="W18" s="59"/>
      <c r="X18" s="59"/>
      <c r="Y18" s="59"/>
      <c r="Z18" s="59"/>
      <c r="AA18" s="59"/>
      <c r="AB18" s="59"/>
      <c r="AC18" s="59"/>
      <c r="AD18" s="59"/>
      <c r="AE18" s="59"/>
      <c r="AF18" s="59"/>
      <c r="AG18" s="59"/>
      <c r="AH18" s="63"/>
      <c r="AI18" s="63"/>
      <c r="AJ18" s="64"/>
      <c r="AL18" s="52"/>
    </row>
    <row r="19" spans="2:38" s="51" customFormat="1" ht="114.75" hidden="1" customHeight="1" x14ac:dyDescent="0.25">
      <c r="B19" s="53" t="s">
        <v>91</v>
      </c>
      <c r="D19" s="187" t="s">
        <v>283</v>
      </c>
      <c r="E19" s="188" t="s">
        <v>104</v>
      </c>
      <c r="F19" s="188" t="s">
        <v>287</v>
      </c>
      <c r="G19" s="189" t="s">
        <v>282</v>
      </c>
      <c r="H19" s="189" t="s">
        <v>79</v>
      </c>
      <c r="I19" s="189" t="s">
        <v>79</v>
      </c>
      <c r="J19" s="190" t="s">
        <v>288</v>
      </c>
      <c r="K19" s="190" t="s">
        <v>289</v>
      </c>
      <c r="L19" s="190" t="s">
        <v>81</v>
      </c>
      <c r="M19" s="191">
        <v>637</v>
      </c>
      <c r="N19" s="188" t="s">
        <v>196</v>
      </c>
      <c r="O19" s="188" t="s">
        <v>95</v>
      </c>
      <c r="P19" s="188" t="s">
        <v>83</v>
      </c>
      <c r="Q19" s="188" t="s">
        <v>84</v>
      </c>
      <c r="R19" s="188" t="s">
        <v>85</v>
      </c>
      <c r="S19" s="188" t="s">
        <v>144</v>
      </c>
      <c r="U19" s="192">
        <f>V19</f>
        <v>20000</v>
      </c>
      <c r="V19" s="193">
        <v>20000</v>
      </c>
      <c r="W19" s="48"/>
      <c r="X19" s="48"/>
      <c r="Y19" s="48"/>
      <c r="Z19" s="48"/>
      <c r="AA19" s="48"/>
      <c r="AB19" s="193">
        <v>3529.42</v>
      </c>
      <c r="AC19" s="48"/>
      <c r="AD19" s="48"/>
      <c r="AE19" s="193">
        <f>V19</f>
        <v>20000</v>
      </c>
      <c r="AH19" s="57"/>
      <c r="AI19" s="57"/>
      <c r="AJ19" s="194">
        <v>45414</v>
      </c>
      <c r="AL19" s="52"/>
    </row>
    <row r="20" spans="2:38" s="51" customFormat="1" ht="63" hidden="1" x14ac:dyDescent="0.25">
      <c r="B20" s="53" t="s">
        <v>91</v>
      </c>
      <c r="E20" s="54"/>
      <c r="F20" s="54"/>
      <c r="J20" s="195" t="s">
        <v>293</v>
      </c>
      <c r="K20" s="195" t="s">
        <v>101</v>
      </c>
      <c r="L20" s="195" t="s">
        <v>102</v>
      </c>
      <c r="M20" s="196">
        <v>1</v>
      </c>
      <c r="AH20" s="57"/>
      <c r="AI20" s="57"/>
      <c r="AJ20" s="58"/>
      <c r="AL20" s="52"/>
    </row>
    <row r="21" spans="2:38" s="51" customFormat="1" ht="47.25" hidden="1" x14ac:dyDescent="0.25">
      <c r="B21" s="53" t="s">
        <v>91</v>
      </c>
      <c r="E21" s="54"/>
      <c r="F21" s="54"/>
      <c r="J21" s="195" t="s">
        <v>122</v>
      </c>
      <c r="K21" s="195" t="s">
        <v>87</v>
      </c>
      <c r="L21" s="195" t="s">
        <v>88</v>
      </c>
      <c r="M21" s="197">
        <v>637</v>
      </c>
      <c r="AH21" s="57"/>
      <c r="AI21" s="57"/>
      <c r="AJ21" s="58"/>
      <c r="AL21" s="52"/>
    </row>
    <row r="22" spans="2:38" s="51" customFormat="1" ht="78.75" hidden="1" x14ac:dyDescent="0.25">
      <c r="B22" s="53" t="s">
        <v>91</v>
      </c>
      <c r="E22" s="54"/>
      <c r="F22" s="54"/>
      <c r="J22" s="195" t="s">
        <v>294</v>
      </c>
      <c r="K22" s="195" t="s">
        <v>124</v>
      </c>
      <c r="L22" s="195" t="s">
        <v>125</v>
      </c>
      <c r="M22" s="196">
        <v>80</v>
      </c>
      <c r="AH22" s="57"/>
      <c r="AI22" s="57"/>
      <c r="AJ22" s="58"/>
      <c r="AL22" s="52"/>
    </row>
    <row r="23" spans="2:38" s="51" customFormat="1" ht="96.75" customHeight="1" x14ac:dyDescent="0.25">
      <c r="B23" s="45" t="s">
        <v>103</v>
      </c>
      <c r="C23" s="46" t="s">
        <v>295</v>
      </c>
      <c r="D23" s="46" t="s">
        <v>279</v>
      </c>
      <c r="E23" s="47" t="s">
        <v>280</v>
      </c>
      <c r="F23" s="47" t="s">
        <v>296</v>
      </c>
      <c r="G23" s="46" t="s">
        <v>282</v>
      </c>
      <c r="H23" s="46" t="s">
        <v>79</v>
      </c>
      <c r="I23" s="46" t="s">
        <v>79</v>
      </c>
      <c r="J23" s="46" t="s">
        <v>285</v>
      </c>
      <c r="K23" s="46" t="s">
        <v>289</v>
      </c>
      <c r="L23" s="46" t="s">
        <v>117</v>
      </c>
      <c r="M23" s="62">
        <v>450</v>
      </c>
      <c r="N23" s="47" t="s">
        <v>196</v>
      </c>
      <c r="O23" s="46" t="s">
        <v>82</v>
      </c>
      <c r="P23" s="47" t="s">
        <v>83</v>
      </c>
      <c r="Q23" s="47" t="s">
        <v>84</v>
      </c>
      <c r="R23" s="47" t="s">
        <v>85</v>
      </c>
      <c r="S23" s="47" t="s">
        <v>144</v>
      </c>
      <c r="T23" s="48">
        <f>V23</f>
        <v>986000</v>
      </c>
      <c r="U23" s="48">
        <f>V23</f>
        <v>986000</v>
      </c>
      <c r="V23" s="48">
        <v>986000</v>
      </c>
      <c r="W23" s="48"/>
      <c r="X23" s="48"/>
      <c r="Y23" s="48"/>
      <c r="Z23" s="48"/>
      <c r="AA23" s="48"/>
      <c r="AB23" s="48">
        <v>174544.64000000001</v>
      </c>
      <c r="AC23" s="46" t="s">
        <v>86</v>
      </c>
      <c r="AD23" s="46"/>
      <c r="AE23" s="48">
        <f>V23</f>
        <v>986000</v>
      </c>
      <c r="AF23" s="46"/>
      <c r="AG23" s="46"/>
      <c r="AH23" s="50">
        <v>45383</v>
      </c>
      <c r="AI23" s="50">
        <v>45413</v>
      </c>
      <c r="AJ23" s="155">
        <v>45407</v>
      </c>
      <c r="AL23" s="52"/>
    </row>
    <row r="24" spans="2:38" s="51" customFormat="1" ht="35.25" customHeight="1" x14ac:dyDescent="0.25">
      <c r="B24" s="53" t="s">
        <v>103</v>
      </c>
      <c r="F24" s="54"/>
      <c r="J24" s="51" t="s">
        <v>122</v>
      </c>
      <c r="K24" s="51" t="s">
        <v>93</v>
      </c>
      <c r="L24" s="51" t="s">
        <v>88</v>
      </c>
      <c r="M24" s="55">
        <v>2500</v>
      </c>
      <c r="V24" s="52"/>
      <c r="W24" s="52"/>
      <c r="X24" s="52"/>
      <c r="Y24" s="52"/>
      <c r="Z24" s="52"/>
      <c r="AA24" s="52"/>
      <c r="AB24" s="52"/>
      <c r="AH24" s="57"/>
      <c r="AI24" s="57"/>
      <c r="AJ24" s="58"/>
      <c r="AL24" s="52"/>
    </row>
    <row r="25" spans="2:38" s="51" customFormat="1" ht="47.25" x14ac:dyDescent="0.25">
      <c r="B25" s="65" t="s">
        <v>103</v>
      </c>
      <c r="C25" s="59"/>
      <c r="D25" s="59"/>
      <c r="E25" s="59"/>
      <c r="F25" s="60"/>
      <c r="G25" s="59"/>
      <c r="H25" s="59"/>
      <c r="I25" s="59"/>
      <c r="J25" s="59" t="s">
        <v>292</v>
      </c>
      <c r="K25" s="59" t="s">
        <v>89</v>
      </c>
      <c r="L25" s="59" t="s">
        <v>90</v>
      </c>
      <c r="M25" s="61">
        <v>380</v>
      </c>
      <c r="N25" s="59"/>
      <c r="O25" s="59"/>
      <c r="P25" s="59"/>
      <c r="Q25" s="59"/>
      <c r="R25" s="59"/>
      <c r="S25" s="59"/>
      <c r="T25" s="59"/>
      <c r="U25" s="59"/>
      <c r="V25" s="66"/>
      <c r="W25" s="66"/>
      <c r="X25" s="66"/>
      <c r="Y25" s="66"/>
      <c r="Z25" s="66"/>
      <c r="AA25" s="66"/>
      <c r="AB25" s="67"/>
      <c r="AC25" s="59"/>
      <c r="AD25" s="59"/>
      <c r="AE25" s="59"/>
      <c r="AF25" s="59"/>
      <c r="AG25" s="59"/>
      <c r="AH25" s="63"/>
      <c r="AI25" s="63"/>
      <c r="AJ25" s="64"/>
      <c r="AL25" s="52"/>
    </row>
    <row r="26" spans="2:38" s="68" customFormat="1" ht="177.75" customHeight="1" x14ac:dyDescent="0.25">
      <c r="B26" s="45" t="s">
        <v>110</v>
      </c>
      <c r="C26" s="68" t="s">
        <v>297</v>
      </c>
      <c r="D26" s="51" t="s">
        <v>283</v>
      </c>
      <c r="E26" s="47" t="s">
        <v>104</v>
      </c>
      <c r="F26" s="47" t="s">
        <v>298</v>
      </c>
      <c r="G26" s="46" t="s">
        <v>282</v>
      </c>
      <c r="H26" s="46" t="s">
        <v>79</v>
      </c>
      <c r="I26" s="46" t="s">
        <v>79</v>
      </c>
      <c r="J26" s="46" t="s">
        <v>92</v>
      </c>
      <c r="K26" s="46" t="s">
        <v>93</v>
      </c>
      <c r="L26" s="46" t="s">
        <v>94</v>
      </c>
      <c r="M26" s="69">
        <v>94</v>
      </c>
      <c r="N26" s="47" t="s">
        <v>196</v>
      </c>
      <c r="O26" s="68" t="s">
        <v>95</v>
      </c>
      <c r="P26" s="47" t="s">
        <v>83</v>
      </c>
      <c r="Q26" s="47" t="s">
        <v>84</v>
      </c>
      <c r="R26" s="47" t="s">
        <v>85</v>
      </c>
      <c r="S26" s="47" t="s">
        <v>144</v>
      </c>
      <c r="T26" s="48">
        <f>U26</f>
        <v>2050000</v>
      </c>
      <c r="U26" s="48">
        <f>V26</f>
        <v>2050000</v>
      </c>
      <c r="V26" s="48">
        <v>2050000</v>
      </c>
      <c r="W26" s="48"/>
      <c r="X26" s="48"/>
      <c r="Y26" s="48"/>
      <c r="Z26" s="48"/>
      <c r="AA26" s="48"/>
      <c r="AB26" s="263">
        <v>361765</v>
      </c>
      <c r="AC26" s="46" t="s">
        <v>86</v>
      </c>
      <c r="AD26" s="48"/>
      <c r="AE26" s="48">
        <f>V26</f>
        <v>2050000</v>
      </c>
      <c r="AH26" s="257">
        <v>45992</v>
      </c>
      <c r="AI26" s="257">
        <v>46054</v>
      </c>
      <c r="AJ26" s="71"/>
      <c r="AL26" s="72"/>
    </row>
    <row r="27" spans="2:38" s="68" customFormat="1" ht="57.75" customHeight="1" x14ac:dyDescent="0.25">
      <c r="B27" s="53" t="s">
        <v>110</v>
      </c>
      <c r="F27" s="73"/>
      <c r="J27" s="51" t="s">
        <v>96</v>
      </c>
      <c r="K27" s="51" t="s">
        <v>97</v>
      </c>
      <c r="L27" s="51" t="s">
        <v>98</v>
      </c>
      <c r="M27" s="69">
        <v>80</v>
      </c>
      <c r="AB27" s="72"/>
      <c r="AH27" s="70"/>
      <c r="AI27" s="70"/>
      <c r="AJ27" s="74"/>
      <c r="AL27" s="72"/>
    </row>
    <row r="28" spans="2:38" s="68" customFormat="1" ht="31.5" x14ac:dyDescent="0.25">
      <c r="B28" s="53" t="s">
        <v>110</v>
      </c>
      <c r="F28" s="73"/>
      <c r="J28" s="51" t="s">
        <v>99</v>
      </c>
      <c r="K28" s="51" t="s">
        <v>80</v>
      </c>
      <c r="L28" s="51" t="s">
        <v>81</v>
      </c>
      <c r="M28" s="69">
        <v>94</v>
      </c>
      <c r="AH28" s="70"/>
      <c r="AI28" s="70"/>
      <c r="AJ28" s="74"/>
      <c r="AL28" s="72"/>
    </row>
    <row r="29" spans="2:38" s="68" customFormat="1" ht="63" x14ac:dyDescent="0.25">
      <c r="B29" s="65" t="s">
        <v>110</v>
      </c>
      <c r="C29" s="75"/>
      <c r="D29" s="75"/>
      <c r="E29" s="75"/>
      <c r="F29" s="76"/>
      <c r="G29" s="75"/>
      <c r="H29" s="75"/>
      <c r="I29" s="75"/>
      <c r="J29" s="59" t="s">
        <v>100</v>
      </c>
      <c r="K29" s="59" t="s">
        <v>101</v>
      </c>
      <c r="L29" s="59" t="s">
        <v>102</v>
      </c>
      <c r="M29" s="77">
        <v>1</v>
      </c>
      <c r="N29" s="75"/>
      <c r="O29" s="75"/>
      <c r="P29" s="75"/>
      <c r="Q29" s="75"/>
      <c r="R29" s="75"/>
      <c r="S29" s="75"/>
      <c r="T29" s="75"/>
      <c r="U29" s="75"/>
      <c r="V29" s="75"/>
      <c r="W29" s="75"/>
      <c r="X29" s="75"/>
      <c r="Y29" s="75"/>
      <c r="Z29" s="75"/>
      <c r="AA29" s="75"/>
      <c r="AB29" s="75"/>
      <c r="AC29" s="75"/>
      <c r="AD29" s="75"/>
      <c r="AE29" s="75"/>
      <c r="AF29" s="75"/>
      <c r="AG29" s="75"/>
      <c r="AH29" s="78"/>
      <c r="AI29" s="78"/>
      <c r="AJ29" s="79"/>
      <c r="AL29" s="72"/>
    </row>
    <row r="30" spans="2:38" s="68" customFormat="1" ht="74.25" customHeight="1" x14ac:dyDescent="0.25">
      <c r="B30" s="45" t="s">
        <v>111</v>
      </c>
      <c r="C30" s="68" t="s">
        <v>301</v>
      </c>
      <c r="D30" s="51" t="s">
        <v>283</v>
      </c>
      <c r="E30" s="47" t="s">
        <v>104</v>
      </c>
      <c r="F30" s="47" t="s">
        <v>302</v>
      </c>
      <c r="G30" s="46" t="s">
        <v>282</v>
      </c>
      <c r="H30" s="46" t="s">
        <v>79</v>
      </c>
      <c r="I30" s="46" t="s">
        <v>79</v>
      </c>
      <c r="J30" s="46" t="s">
        <v>115</v>
      </c>
      <c r="K30" s="46" t="s">
        <v>116</v>
      </c>
      <c r="L30" s="46" t="s">
        <v>117</v>
      </c>
      <c r="M30" s="69">
        <v>110</v>
      </c>
      <c r="N30" s="47" t="s">
        <v>196</v>
      </c>
      <c r="O30" s="47" t="s">
        <v>95</v>
      </c>
      <c r="P30" s="47" t="s">
        <v>83</v>
      </c>
      <c r="Q30" s="47" t="s">
        <v>84</v>
      </c>
      <c r="R30" s="47" t="s">
        <v>85</v>
      </c>
      <c r="S30" s="47" t="s">
        <v>144</v>
      </c>
      <c r="T30" s="48">
        <f>U30</f>
        <v>450000</v>
      </c>
      <c r="U30" s="48">
        <f>V30</f>
        <v>450000</v>
      </c>
      <c r="V30" s="48">
        <v>450000</v>
      </c>
      <c r="W30" s="48"/>
      <c r="X30" s="48"/>
      <c r="Y30" s="48"/>
      <c r="Z30" s="48"/>
      <c r="AA30" s="48"/>
      <c r="AB30" s="48">
        <v>79411.8</v>
      </c>
      <c r="AC30" s="46" t="s">
        <v>86</v>
      </c>
      <c r="AD30" s="48"/>
      <c r="AE30" s="48">
        <f>V30</f>
        <v>450000</v>
      </c>
      <c r="AH30" s="70" t="s">
        <v>299</v>
      </c>
      <c r="AI30" s="70" t="s">
        <v>300</v>
      </c>
      <c r="AJ30" s="156">
        <v>45595</v>
      </c>
      <c r="AL30" s="72"/>
    </row>
    <row r="31" spans="2:38" s="68" customFormat="1" ht="47.25" x14ac:dyDescent="0.25">
      <c r="B31" s="53" t="s">
        <v>111</v>
      </c>
      <c r="F31" s="73"/>
      <c r="J31" s="51" t="s">
        <v>112</v>
      </c>
      <c r="K31" s="51" t="s">
        <v>113</v>
      </c>
      <c r="L31" s="51" t="s">
        <v>88</v>
      </c>
      <c r="M31" s="69">
        <v>110</v>
      </c>
      <c r="AH31" s="70"/>
      <c r="AI31" s="70"/>
      <c r="AJ31" s="74"/>
      <c r="AL31" s="72"/>
    </row>
    <row r="32" spans="2:38" s="68" customFormat="1" ht="31.5" x14ac:dyDescent="0.25">
      <c r="B32" s="65" t="s">
        <v>111</v>
      </c>
      <c r="C32" s="75"/>
      <c r="D32" s="75"/>
      <c r="E32" s="75"/>
      <c r="F32" s="76"/>
      <c r="G32" s="75"/>
      <c r="H32" s="75"/>
      <c r="I32" s="75"/>
      <c r="J32" s="59" t="s">
        <v>118</v>
      </c>
      <c r="K32" s="59" t="s">
        <v>119</v>
      </c>
      <c r="L32" s="59" t="s">
        <v>102</v>
      </c>
      <c r="M32" s="77">
        <v>10</v>
      </c>
      <c r="N32" s="75"/>
      <c r="O32" s="75"/>
      <c r="P32" s="75"/>
      <c r="Q32" s="75"/>
      <c r="R32" s="75"/>
      <c r="S32" s="75"/>
      <c r="T32" s="75"/>
      <c r="U32" s="75"/>
      <c r="V32" s="75"/>
      <c r="W32" s="75"/>
      <c r="X32" s="75"/>
      <c r="Y32" s="75"/>
      <c r="Z32" s="75"/>
      <c r="AA32" s="75"/>
      <c r="AB32" s="75"/>
      <c r="AC32" s="75"/>
      <c r="AD32" s="75"/>
      <c r="AE32" s="75"/>
      <c r="AF32" s="75"/>
      <c r="AG32" s="75"/>
      <c r="AH32" s="78"/>
      <c r="AI32" s="78"/>
      <c r="AJ32" s="79"/>
      <c r="AL32" s="72"/>
    </row>
    <row r="33" spans="2:38" s="68" customFormat="1" ht="98.25" customHeight="1" x14ac:dyDescent="0.25">
      <c r="B33" s="45" t="s">
        <v>120</v>
      </c>
      <c r="C33" s="68" t="s">
        <v>128</v>
      </c>
      <c r="D33" s="51" t="s">
        <v>283</v>
      </c>
      <c r="E33" s="47" t="s">
        <v>104</v>
      </c>
      <c r="F33" s="47" t="s">
        <v>303</v>
      </c>
      <c r="G33" s="46" t="s">
        <v>282</v>
      </c>
      <c r="H33" s="46" t="s">
        <v>79</v>
      </c>
      <c r="I33" s="46" t="s">
        <v>79</v>
      </c>
      <c r="J33" s="46" t="s">
        <v>129</v>
      </c>
      <c r="K33" s="46" t="s">
        <v>93</v>
      </c>
      <c r="L33" s="46" t="s">
        <v>94</v>
      </c>
      <c r="M33" s="69">
        <v>930</v>
      </c>
      <c r="N33" s="47" t="s">
        <v>196</v>
      </c>
      <c r="O33" s="47" t="s">
        <v>130</v>
      </c>
      <c r="P33" s="47" t="s">
        <v>83</v>
      </c>
      <c r="Q33" s="47" t="s">
        <v>84</v>
      </c>
      <c r="R33" s="47" t="s">
        <v>85</v>
      </c>
      <c r="S33" s="47" t="s">
        <v>144</v>
      </c>
      <c r="T33" s="48">
        <f>U33</f>
        <v>1200000</v>
      </c>
      <c r="U33" s="48">
        <f>V33</f>
        <v>1200000</v>
      </c>
      <c r="V33" s="48">
        <v>1200000</v>
      </c>
      <c r="W33" s="48"/>
      <c r="X33" s="48"/>
      <c r="Y33" s="48"/>
      <c r="Z33" s="48"/>
      <c r="AA33" s="48"/>
      <c r="AB33" s="48">
        <v>212000</v>
      </c>
      <c r="AC33" s="46" t="s">
        <v>86</v>
      </c>
      <c r="AD33" s="48"/>
      <c r="AE33" s="48">
        <f>V33</f>
        <v>1200000</v>
      </c>
      <c r="AH33" s="70" t="s">
        <v>304</v>
      </c>
      <c r="AI33" s="70" t="s">
        <v>305</v>
      </c>
      <c r="AJ33" s="156">
        <v>45504</v>
      </c>
      <c r="AL33" s="72"/>
    </row>
    <row r="34" spans="2:38" s="68" customFormat="1" ht="78.75" x14ac:dyDescent="0.25">
      <c r="B34" s="53" t="s">
        <v>120</v>
      </c>
      <c r="F34" s="73"/>
      <c r="J34" s="51" t="s">
        <v>96</v>
      </c>
      <c r="K34" s="51" t="s">
        <v>97</v>
      </c>
      <c r="L34" s="51" t="s">
        <v>98</v>
      </c>
      <c r="M34" s="69">
        <v>50</v>
      </c>
      <c r="N34" s="51"/>
      <c r="AH34" s="70"/>
      <c r="AI34" s="70"/>
      <c r="AJ34" s="74"/>
      <c r="AL34" s="72"/>
    </row>
    <row r="35" spans="2:38" s="68" customFormat="1" ht="31.5" x14ac:dyDescent="0.25">
      <c r="B35" s="53" t="s">
        <v>120</v>
      </c>
      <c r="F35" s="73"/>
      <c r="J35" s="51" t="s">
        <v>99</v>
      </c>
      <c r="K35" s="51" t="s">
        <v>80</v>
      </c>
      <c r="L35" s="51" t="s">
        <v>81</v>
      </c>
      <c r="M35" s="69">
        <v>2770</v>
      </c>
      <c r="N35" s="51"/>
      <c r="AH35" s="70"/>
      <c r="AI35" s="70"/>
      <c r="AJ35" s="74"/>
      <c r="AL35" s="72"/>
    </row>
    <row r="36" spans="2:38" s="68" customFormat="1" ht="63" x14ac:dyDescent="0.25">
      <c r="B36" s="53" t="s">
        <v>120</v>
      </c>
      <c r="F36" s="73"/>
      <c r="J36" s="51" t="s">
        <v>100</v>
      </c>
      <c r="K36" s="51" t="s">
        <v>101</v>
      </c>
      <c r="L36" s="51" t="s">
        <v>102</v>
      </c>
      <c r="M36" s="69">
        <v>3</v>
      </c>
      <c r="N36" s="51"/>
      <c r="AH36" s="70"/>
      <c r="AI36" s="70"/>
      <c r="AJ36" s="74"/>
      <c r="AL36" s="72"/>
    </row>
    <row r="37" spans="2:38" s="68" customFormat="1" ht="63" x14ac:dyDescent="0.25">
      <c r="B37" s="53" t="s">
        <v>120</v>
      </c>
      <c r="F37" s="73"/>
      <c r="J37" s="51" t="s">
        <v>106</v>
      </c>
      <c r="K37" s="51" t="s">
        <v>107</v>
      </c>
      <c r="L37" s="51" t="s">
        <v>90</v>
      </c>
      <c r="M37" s="69">
        <v>13</v>
      </c>
      <c r="N37" s="51"/>
      <c r="AH37" s="70"/>
      <c r="AI37" s="70"/>
      <c r="AJ37" s="74"/>
      <c r="AL37" s="72"/>
    </row>
    <row r="38" spans="2:38" s="68" customFormat="1" ht="15.75" x14ac:dyDescent="0.25">
      <c r="B38" s="65" t="s">
        <v>120</v>
      </c>
      <c r="C38" s="75"/>
      <c r="D38" s="75"/>
      <c r="E38" s="75"/>
      <c r="F38" s="76"/>
      <c r="G38" s="75"/>
      <c r="H38" s="75"/>
      <c r="I38" s="75"/>
      <c r="J38" s="59" t="s">
        <v>108</v>
      </c>
      <c r="K38" s="59" t="s">
        <v>109</v>
      </c>
      <c r="L38" s="59" t="s">
        <v>102</v>
      </c>
      <c r="M38" s="77">
        <v>1</v>
      </c>
      <c r="N38" s="59"/>
      <c r="O38" s="75"/>
      <c r="P38" s="75"/>
      <c r="Q38" s="75"/>
      <c r="R38" s="75"/>
      <c r="S38" s="75"/>
      <c r="T38" s="75"/>
      <c r="U38" s="75"/>
      <c r="V38" s="75"/>
      <c r="W38" s="75"/>
      <c r="X38" s="75"/>
      <c r="Y38" s="75"/>
      <c r="Z38" s="75"/>
      <c r="AA38" s="75"/>
      <c r="AB38" s="75"/>
      <c r="AC38" s="75"/>
      <c r="AD38" s="75"/>
      <c r="AE38" s="75"/>
      <c r="AF38" s="75"/>
      <c r="AG38" s="75"/>
      <c r="AH38" s="78"/>
      <c r="AI38" s="78"/>
      <c r="AJ38" s="79"/>
      <c r="AL38" s="72"/>
    </row>
    <row r="39" spans="2:38" s="68" customFormat="1" ht="101.25" customHeight="1" x14ac:dyDescent="0.25">
      <c r="B39" s="45" t="s">
        <v>121</v>
      </c>
      <c r="C39" s="68" t="s">
        <v>306</v>
      </c>
      <c r="D39" s="51" t="s">
        <v>283</v>
      </c>
      <c r="E39" s="47" t="s">
        <v>104</v>
      </c>
      <c r="F39" s="47" t="s">
        <v>307</v>
      </c>
      <c r="G39" s="46" t="s">
        <v>282</v>
      </c>
      <c r="H39" s="46" t="s">
        <v>79</v>
      </c>
      <c r="I39" s="46" t="s">
        <v>79</v>
      </c>
      <c r="J39" s="51" t="s">
        <v>92</v>
      </c>
      <c r="K39" s="51" t="s">
        <v>93</v>
      </c>
      <c r="L39" s="51" t="s">
        <v>94</v>
      </c>
      <c r="M39" s="51">
        <v>1600</v>
      </c>
      <c r="N39" s="47" t="s">
        <v>196</v>
      </c>
      <c r="O39" s="47" t="s">
        <v>105</v>
      </c>
      <c r="P39" s="47" t="s">
        <v>83</v>
      </c>
      <c r="Q39" s="47" t="s">
        <v>84</v>
      </c>
      <c r="R39" s="47" t="s">
        <v>85</v>
      </c>
      <c r="S39" s="47" t="s">
        <v>144</v>
      </c>
      <c r="T39" s="48">
        <f>U39</f>
        <v>1700000</v>
      </c>
      <c r="U39" s="48">
        <f>V39</f>
        <v>1700000</v>
      </c>
      <c r="V39" s="48">
        <v>1700000</v>
      </c>
      <c r="W39" s="48"/>
      <c r="X39" s="48"/>
      <c r="Y39" s="48"/>
      <c r="Z39" s="48"/>
      <c r="AA39" s="48"/>
      <c r="AB39" s="48">
        <v>300000</v>
      </c>
      <c r="AC39" s="46" t="s">
        <v>86</v>
      </c>
      <c r="AD39" s="48"/>
      <c r="AE39" s="48">
        <f>U39</f>
        <v>1700000</v>
      </c>
      <c r="AH39" s="70" t="s">
        <v>305</v>
      </c>
      <c r="AI39" s="70">
        <v>45689</v>
      </c>
      <c r="AJ39" s="156">
        <v>45562</v>
      </c>
      <c r="AL39" s="72"/>
    </row>
    <row r="40" spans="2:38" s="68" customFormat="1" ht="78.75" x14ac:dyDescent="0.25">
      <c r="B40" s="53" t="s">
        <v>121</v>
      </c>
      <c r="F40" s="73"/>
      <c r="J40" s="51" t="s">
        <v>96</v>
      </c>
      <c r="K40" s="51" t="s">
        <v>97</v>
      </c>
      <c r="L40" s="51" t="s">
        <v>98</v>
      </c>
      <c r="M40" s="51">
        <v>12.5</v>
      </c>
      <c r="N40" s="51"/>
      <c r="AH40" s="70"/>
      <c r="AI40" s="70"/>
      <c r="AJ40" s="74"/>
      <c r="AL40" s="72"/>
    </row>
    <row r="41" spans="2:38" s="68" customFormat="1" ht="31.5" x14ac:dyDescent="0.25">
      <c r="B41" s="53" t="s">
        <v>121</v>
      </c>
      <c r="F41" s="73"/>
      <c r="J41" s="51" t="s">
        <v>99</v>
      </c>
      <c r="K41" s="51" t="s">
        <v>80</v>
      </c>
      <c r="L41" s="51" t="s">
        <v>81</v>
      </c>
      <c r="M41" s="51">
        <v>1750</v>
      </c>
      <c r="AH41" s="70"/>
      <c r="AI41" s="70"/>
      <c r="AJ41" s="74"/>
      <c r="AL41" s="72"/>
    </row>
    <row r="42" spans="2:38" s="68" customFormat="1" ht="63" x14ac:dyDescent="0.25">
      <c r="B42" s="53" t="s">
        <v>121</v>
      </c>
      <c r="F42" s="73"/>
      <c r="J42" s="51" t="s">
        <v>100</v>
      </c>
      <c r="K42" s="51" t="s">
        <v>101</v>
      </c>
      <c r="L42" s="51" t="s">
        <v>102</v>
      </c>
      <c r="M42" s="51">
        <v>2</v>
      </c>
      <c r="AH42" s="70"/>
      <c r="AI42" s="70"/>
      <c r="AJ42" s="74"/>
      <c r="AL42" s="72"/>
    </row>
    <row r="43" spans="2:38" s="68" customFormat="1" ht="63" x14ac:dyDescent="0.25">
      <c r="B43" s="53" t="s">
        <v>121</v>
      </c>
      <c r="F43" s="73"/>
      <c r="J43" s="51" t="s">
        <v>106</v>
      </c>
      <c r="K43" s="51" t="s">
        <v>107</v>
      </c>
      <c r="L43" s="51" t="s">
        <v>90</v>
      </c>
      <c r="M43" s="51">
        <v>45</v>
      </c>
      <c r="AH43" s="70"/>
      <c r="AI43" s="70"/>
      <c r="AJ43" s="74"/>
      <c r="AL43" s="72"/>
    </row>
    <row r="44" spans="2:38" s="68" customFormat="1" ht="15.75" x14ac:dyDescent="0.25">
      <c r="B44" s="65" t="s">
        <v>121</v>
      </c>
      <c r="C44" s="75"/>
      <c r="D44" s="75"/>
      <c r="E44" s="75"/>
      <c r="F44" s="76"/>
      <c r="G44" s="75"/>
      <c r="H44" s="75"/>
      <c r="I44" s="75"/>
      <c r="J44" s="59" t="s">
        <v>108</v>
      </c>
      <c r="K44" s="59" t="s">
        <v>109</v>
      </c>
      <c r="L44" s="59" t="s">
        <v>102</v>
      </c>
      <c r="M44" s="59">
        <v>3</v>
      </c>
      <c r="N44" s="75"/>
      <c r="O44" s="75"/>
      <c r="P44" s="75"/>
      <c r="Q44" s="75"/>
      <c r="R44" s="75"/>
      <c r="S44" s="75"/>
      <c r="T44" s="75"/>
      <c r="U44" s="75"/>
      <c r="V44" s="75"/>
      <c r="W44" s="75"/>
      <c r="X44" s="75"/>
      <c r="Y44" s="75"/>
      <c r="Z44" s="75"/>
      <c r="AA44" s="75"/>
      <c r="AB44" s="75"/>
      <c r="AC44" s="75"/>
      <c r="AD44" s="75"/>
      <c r="AE44" s="75"/>
      <c r="AF44" s="75"/>
      <c r="AG44" s="75"/>
      <c r="AH44" s="78"/>
      <c r="AI44" s="78"/>
      <c r="AJ44" s="79"/>
      <c r="AL44" s="72"/>
    </row>
    <row r="45" spans="2:38" s="68" customFormat="1" ht="82.5" customHeight="1" x14ac:dyDescent="0.25">
      <c r="B45" s="45" t="s">
        <v>127</v>
      </c>
      <c r="C45" s="68" t="s">
        <v>673</v>
      </c>
      <c r="D45" s="51" t="s">
        <v>283</v>
      </c>
      <c r="E45" s="47" t="s">
        <v>104</v>
      </c>
      <c r="F45" s="47" t="s">
        <v>308</v>
      </c>
      <c r="G45" s="46" t="s">
        <v>282</v>
      </c>
      <c r="H45" s="46" t="s">
        <v>79</v>
      </c>
      <c r="I45" s="46" t="s">
        <v>79</v>
      </c>
      <c r="J45" s="51" t="s">
        <v>112</v>
      </c>
      <c r="K45" s="51" t="s">
        <v>113</v>
      </c>
      <c r="L45" s="51" t="s">
        <v>88</v>
      </c>
      <c r="M45" s="69">
        <v>330</v>
      </c>
      <c r="N45" s="47" t="s">
        <v>196</v>
      </c>
      <c r="O45" s="47" t="s">
        <v>114</v>
      </c>
      <c r="P45" s="47" t="s">
        <v>83</v>
      </c>
      <c r="Q45" s="47" t="s">
        <v>84</v>
      </c>
      <c r="R45" s="47" t="s">
        <v>85</v>
      </c>
      <c r="S45" s="47" t="s">
        <v>144</v>
      </c>
      <c r="T45" s="48">
        <f>U45</f>
        <v>12424000</v>
      </c>
      <c r="U45" s="48">
        <f>V45</f>
        <v>12424000</v>
      </c>
      <c r="V45" s="48">
        <v>12424000</v>
      </c>
      <c r="W45" s="48"/>
      <c r="X45" s="48"/>
      <c r="Y45" s="48"/>
      <c r="Z45" s="48"/>
      <c r="AA45" s="48"/>
      <c r="AB45" s="48">
        <v>2192472</v>
      </c>
      <c r="AC45" s="46" t="s">
        <v>86</v>
      </c>
      <c r="AD45" s="48"/>
      <c r="AE45" s="48">
        <f>U45</f>
        <v>12424000</v>
      </c>
      <c r="AH45" s="70" t="s">
        <v>291</v>
      </c>
      <c r="AI45" s="70" t="s">
        <v>309</v>
      </c>
      <c r="AJ45" s="156">
        <v>45463</v>
      </c>
      <c r="AL45" s="72"/>
    </row>
    <row r="46" spans="2:38" s="68" customFormat="1" ht="47.25" x14ac:dyDescent="0.25">
      <c r="B46" s="53" t="s">
        <v>127</v>
      </c>
      <c r="F46" s="73"/>
      <c r="J46" s="51" t="s">
        <v>115</v>
      </c>
      <c r="K46" s="51" t="s">
        <v>116</v>
      </c>
      <c r="L46" s="51" t="s">
        <v>117</v>
      </c>
      <c r="M46" s="69">
        <v>330</v>
      </c>
      <c r="AH46" s="70"/>
      <c r="AI46" s="70"/>
      <c r="AJ46" s="74"/>
      <c r="AL46" s="72"/>
    </row>
    <row r="47" spans="2:38" s="68" customFormat="1" ht="31.5" x14ac:dyDescent="0.25">
      <c r="B47" s="65" t="s">
        <v>127</v>
      </c>
      <c r="C47" s="75"/>
      <c r="D47" s="75"/>
      <c r="E47" s="75"/>
      <c r="F47" s="76"/>
      <c r="G47" s="75"/>
      <c r="H47" s="75"/>
      <c r="I47" s="75"/>
      <c r="J47" s="59" t="s">
        <v>118</v>
      </c>
      <c r="K47" s="59" t="s">
        <v>119</v>
      </c>
      <c r="L47" s="59" t="s">
        <v>102</v>
      </c>
      <c r="M47" s="77">
        <v>330</v>
      </c>
      <c r="N47" s="75"/>
      <c r="O47" s="75"/>
      <c r="P47" s="75"/>
      <c r="Q47" s="75"/>
      <c r="R47" s="75"/>
      <c r="S47" s="75"/>
      <c r="T47" s="75"/>
      <c r="U47" s="75"/>
      <c r="V47" s="75"/>
      <c r="W47" s="75"/>
      <c r="X47" s="75"/>
      <c r="Y47" s="75"/>
      <c r="Z47" s="75"/>
      <c r="AA47" s="75"/>
      <c r="AB47" s="75"/>
      <c r="AC47" s="75"/>
      <c r="AD47" s="75"/>
      <c r="AE47" s="75"/>
      <c r="AF47" s="75"/>
      <c r="AG47" s="75"/>
      <c r="AH47" s="78"/>
      <c r="AI47" s="78"/>
      <c r="AJ47" s="79"/>
      <c r="AL47" s="72"/>
    </row>
    <row r="48" spans="2:38" s="68" customFormat="1" ht="113.25" customHeight="1" x14ac:dyDescent="0.25">
      <c r="B48" s="163" t="s">
        <v>505</v>
      </c>
      <c r="C48" s="164" t="s">
        <v>506</v>
      </c>
      <c r="D48" s="51" t="s">
        <v>283</v>
      </c>
      <c r="E48" s="164" t="s">
        <v>104</v>
      </c>
      <c r="F48" s="47" t="s">
        <v>507</v>
      </c>
      <c r="G48" s="46" t="s">
        <v>282</v>
      </c>
      <c r="H48" s="46" t="s">
        <v>79</v>
      </c>
      <c r="I48" s="46" t="s">
        <v>79</v>
      </c>
      <c r="J48" s="46" t="s">
        <v>115</v>
      </c>
      <c r="K48" s="46" t="s">
        <v>116</v>
      </c>
      <c r="L48" s="46" t="s">
        <v>117</v>
      </c>
      <c r="M48" s="165">
        <v>131</v>
      </c>
      <c r="N48" s="47" t="s">
        <v>196</v>
      </c>
      <c r="O48" s="46" t="s">
        <v>123</v>
      </c>
      <c r="P48" s="47" t="s">
        <v>83</v>
      </c>
      <c r="Q48" s="47" t="s">
        <v>84</v>
      </c>
      <c r="R48" s="47" t="s">
        <v>85</v>
      </c>
      <c r="S48" s="47" t="s">
        <v>144</v>
      </c>
      <c r="T48" s="48">
        <f>V48</f>
        <v>2300000</v>
      </c>
      <c r="U48" s="48">
        <f>V48</f>
        <v>2300000</v>
      </c>
      <c r="V48" s="48">
        <v>2300000</v>
      </c>
      <c r="W48" s="164"/>
      <c r="X48" s="164"/>
      <c r="Y48" s="164"/>
      <c r="Z48" s="164"/>
      <c r="AA48" s="164"/>
      <c r="AB48" s="48">
        <v>405883</v>
      </c>
      <c r="AC48" s="46" t="s">
        <v>86</v>
      </c>
      <c r="AD48" s="164"/>
      <c r="AE48" s="48">
        <f>V48</f>
        <v>2300000</v>
      </c>
      <c r="AF48" s="164"/>
      <c r="AG48" s="164"/>
      <c r="AH48" s="166" t="s">
        <v>245</v>
      </c>
      <c r="AI48" s="166" t="s">
        <v>246</v>
      </c>
      <c r="AJ48" s="167">
        <v>45562</v>
      </c>
      <c r="AL48" s="72"/>
    </row>
    <row r="49" spans="2:38" s="68" customFormat="1" ht="31.5" x14ac:dyDescent="0.25">
      <c r="B49" s="168" t="s">
        <v>505</v>
      </c>
      <c r="F49" s="73"/>
      <c r="J49" s="51" t="s">
        <v>118</v>
      </c>
      <c r="K49" s="51" t="s">
        <v>119</v>
      </c>
      <c r="L49" s="51" t="s">
        <v>102</v>
      </c>
      <c r="M49" s="69">
        <v>55</v>
      </c>
      <c r="T49" s="72"/>
      <c r="U49" s="72"/>
      <c r="V49" s="72"/>
      <c r="W49" s="72"/>
      <c r="X49" s="72"/>
      <c r="Y49" s="72"/>
      <c r="Z49" s="72"/>
      <c r="AA49" s="72"/>
      <c r="AB49" s="72"/>
      <c r="AH49" s="70"/>
      <c r="AI49" s="70"/>
      <c r="AJ49" s="74"/>
      <c r="AL49" s="72"/>
    </row>
    <row r="50" spans="2:38" s="68" customFormat="1" ht="47.25" x14ac:dyDescent="0.25">
      <c r="B50" s="169" t="s">
        <v>505</v>
      </c>
      <c r="C50" s="75"/>
      <c r="D50" s="75"/>
      <c r="E50" s="75"/>
      <c r="F50" s="76"/>
      <c r="G50" s="75"/>
      <c r="H50" s="75"/>
      <c r="I50" s="75"/>
      <c r="J50" s="59" t="s">
        <v>508</v>
      </c>
      <c r="K50" s="59" t="s">
        <v>113</v>
      </c>
      <c r="L50" s="59" t="s">
        <v>88</v>
      </c>
      <c r="M50" s="77">
        <v>131</v>
      </c>
      <c r="N50" s="75"/>
      <c r="O50" s="75"/>
      <c r="P50" s="75"/>
      <c r="Q50" s="75"/>
      <c r="R50" s="75"/>
      <c r="S50" s="75"/>
      <c r="T50" s="75"/>
      <c r="U50" s="75"/>
      <c r="V50" s="75"/>
      <c r="W50" s="75"/>
      <c r="X50" s="75"/>
      <c r="Y50" s="75"/>
      <c r="Z50" s="75"/>
      <c r="AA50" s="75"/>
      <c r="AB50" s="75"/>
      <c r="AC50" s="75"/>
      <c r="AD50" s="75"/>
      <c r="AE50" s="75"/>
      <c r="AF50" s="75"/>
      <c r="AG50" s="75"/>
      <c r="AH50" s="78"/>
      <c r="AI50" s="78"/>
      <c r="AJ50" s="79"/>
      <c r="AL50" s="72"/>
    </row>
    <row r="51" spans="2:38" s="68" customFormat="1" ht="15" x14ac:dyDescent="0.25">
      <c r="F51" s="73"/>
      <c r="M51" s="69"/>
      <c r="AH51" s="70"/>
      <c r="AI51" s="70"/>
      <c r="AL51" s="72"/>
    </row>
    <row r="52" spans="2:38" s="68" customFormat="1" ht="15" x14ac:dyDescent="0.25">
      <c r="F52" s="73"/>
      <c r="M52" s="69"/>
      <c r="AH52" s="70"/>
      <c r="AI52" s="70"/>
      <c r="AL52" s="72"/>
    </row>
    <row r="53" spans="2:38" s="68" customFormat="1" ht="15" x14ac:dyDescent="0.25">
      <c r="F53" s="73"/>
      <c r="M53" s="69"/>
      <c r="AH53" s="70"/>
      <c r="AI53" s="70"/>
      <c r="AL53" s="72"/>
    </row>
    <row r="54" spans="2:38" s="68" customFormat="1" ht="15" x14ac:dyDescent="0.25">
      <c r="F54" s="73"/>
      <c r="M54" s="69"/>
      <c r="AH54" s="70"/>
      <c r="AI54" s="70"/>
      <c r="AL54" s="72"/>
    </row>
    <row r="55" spans="2:38" s="68" customFormat="1" ht="15" x14ac:dyDescent="0.25">
      <c r="F55" s="73"/>
      <c r="M55" s="69"/>
      <c r="AH55" s="70"/>
      <c r="AI55" s="70"/>
      <c r="AL55" s="72"/>
    </row>
    <row r="56" spans="2:38" s="68" customFormat="1" ht="15" x14ac:dyDescent="0.25">
      <c r="F56" s="73"/>
      <c r="M56" s="69"/>
      <c r="AH56" s="70"/>
      <c r="AI56" s="70"/>
      <c r="AL56" s="72"/>
    </row>
    <row r="57" spans="2:38" s="68" customFormat="1" ht="15" x14ac:dyDescent="0.25">
      <c r="F57" s="73"/>
      <c r="M57" s="69"/>
      <c r="AH57" s="70"/>
      <c r="AI57" s="70"/>
      <c r="AL57" s="72"/>
    </row>
    <row r="58" spans="2:38" s="68" customFormat="1" ht="15" x14ac:dyDescent="0.25">
      <c r="F58" s="73"/>
      <c r="M58" s="69"/>
      <c r="AH58" s="70"/>
      <c r="AI58" s="70"/>
      <c r="AL58" s="72"/>
    </row>
    <row r="59" spans="2:38" s="68" customFormat="1" ht="15" x14ac:dyDescent="0.25">
      <c r="F59" s="73"/>
      <c r="M59" s="69"/>
      <c r="AH59" s="70"/>
      <c r="AI59" s="70"/>
      <c r="AL59" s="72"/>
    </row>
    <row r="60" spans="2:38" s="68" customFormat="1" ht="15" x14ac:dyDescent="0.25">
      <c r="F60" s="73"/>
      <c r="M60" s="69"/>
      <c r="AH60" s="70"/>
      <c r="AI60" s="70"/>
      <c r="AL60" s="72"/>
    </row>
    <row r="61" spans="2:38" s="68" customFormat="1" ht="15" x14ac:dyDescent="0.25">
      <c r="F61" s="73"/>
      <c r="M61" s="69"/>
      <c r="AH61" s="70"/>
      <c r="AI61" s="70"/>
      <c r="AL61" s="72"/>
    </row>
    <row r="62" spans="2:38" s="68" customFormat="1" ht="15" x14ac:dyDescent="0.25">
      <c r="F62" s="73"/>
      <c r="M62" s="69"/>
      <c r="AH62" s="70"/>
      <c r="AI62" s="70"/>
      <c r="AL62" s="72"/>
    </row>
    <row r="63" spans="2:38" s="68" customFormat="1" ht="15" x14ac:dyDescent="0.25">
      <c r="F63" s="73"/>
      <c r="M63" s="69"/>
      <c r="AH63" s="70"/>
      <c r="AI63" s="70"/>
      <c r="AL63" s="72"/>
    </row>
    <row r="64" spans="2:38" s="68" customFormat="1" ht="15" x14ac:dyDescent="0.25">
      <c r="F64" s="73"/>
      <c r="M64" s="69"/>
      <c r="AH64" s="70"/>
      <c r="AI64" s="70"/>
      <c r="AL64" s="72"/>
    </row>
    <row r="65" spans="6:38" s="68" customFormat="1" ht="15" x14ac:dyDescent="0.25">
      <c r="F65" s="73"/>
      <c r="M65" s="69"/>
      <c r="AH65" s="70"/>
      <c r="AI65" s="70"/>
      <c r="AL65" s="72"/>
    </row>
    <row r="66" spans="6:38" s="68" customFormat="1" ht="15" x14ac:dyDescent="0.25">
      <c r="F66" s="73"/>
      <c r="M66" s="69"/>
      <c r="AH66" s="70"/>
      <c r="AI66" s="70"/>
      <c r="AL66" s="72"/>
    </row>
    <row r="67" spans="6:38" x14ac:dyDescent="0.2">
      <c r="AH67" s="82"/>
      <c r="AI67" s="82"/>
    </row>
    <row r="68" spans="6:38" x14ac:dyDescent="0.2">
      <c r="AH68" s="82"/>
      <c r="AI68" s="82"/>
    </row>
    <row r="69" spans="6:38" x14ac:dyDescent="0.2">
      <c r="AH69" s="82"/>
      <c r="AI69" s="82"/>
    </row>
    <row r="70" spans="6:38" x14ac:dyDescent="0.2">
      <c r="AH70" s="82"/>
      <c r="AI70" s="82"/>
    </row>
    <row r="71" spans="6:38" x14ac:dyDescent="0.2">
      <c r="AH71" s="82"/>
      <c r="AI71" s="82"/>
    </row>
    <row r="72" spans="6:38" x14ac:dyDescent="0.2">
      <c r="AH72" s="82"/>
      <c r="AI72" s="82"/>
    </row>
    <row r="73" spans="6:38" x14ac:dyDescent="0.2">
      <c r="AH73" s="82"/>
      <c r="AI73" s="82"/>
    </row>
    <row r="74" spans="6:38" x14ac:dyDescent="0.2">
      <c r="AH74" s="82"/>
      <c r="AI74" s="82"/>
    </row>
    <row r="75" spans="6:38" x14ac:dyDescent="0.2">
      <c r="AH75" s="82"/>
      <c r="AI75" s="82"/>
    </row>
    <row r="76" spans="6:38" x14ac:dyDescent="0.2">
      <c r="AH76" s="82"/>
      <c r="AI76" s="82"/>
    </row>
    <row r="77" spans="6:38" x14ac:dyDescent="0.2">
      <c r="AH77" s="82"/>
      <c r="AI77" s="82"/>
    </row>
    <row r="78" spans="6:38" x14ac:dyDescent="0.2">
      <c r="AH78" s="82"/>
      <c r="AI78" s="82"/>
    </row>
    <row r="79" spans="6:38" x14ac:dyDescent="0.2">
      <c r="AH79" s="82"/>
      <c r="AI79" s="82"/>
    </row>
    <row r="80" spans="6:38" x14ac:dyDescent="0.2">
      <c r="AH80" s="82"/>
      <c r="AI80" s="82"/>
    </row>
    <row r="81" spans="34:35" x14ac:dyDescent="0.2">
      <c r="AH81" s="82"/>
      <c r="AI81" s="82"/>
    </row>
    <row r="82" spans="34:35" x14ac:dyDescent="0.2">
      <c r="AH82" s="82"/>
      <c r="AI82" s="82"/>
    </row>
    <row r="83" spans="34:35" x14ac:dyDescent="0.2">
      <c r="AH83" s="82"/>
      <c r="AI83" s="82"/>
    </row>
    <row r="84" spans="34:35" x14ac:dyDescent="0.2">
      <c r="AH84" s="82"/>
      <c r="AI84" s="82"/>
    </row>
    <row r="85" spans="34:35" x14ac:dyDescent="0.2">
      <c r="AH85" s="82"/>
      <c r="AI85" s="82"/>
    </row>
    <row r="86" spans="34:35" x14ac:dyDescent="0.2">
      <c r="AH86" s="82"/>
      <c r="AI86" s="82"/>
    </row>
    <row r="87" spans="34:35" x14ac:dyDescent="0.2">
      <c r="AH87" s="82"/>
      <c r="AI87" s="82"/>
    </row>
    <row r="88" spans="34:35" x14ac:dyDescent="0.2">
      <c r="AH88" s="82"/>
      <c r="AI88" s="82"/>
    </row>
    <row r="89" spans="34:35" x14ac:dyDescent="0.2">
      <c r="AH89" s="82"/>
      <c r="AI89" s="82"/>
    </row>
    <row r="90" spans="34:35" x14ac:dyDescent="0.2">
      <c r="AH90" s="82"/>
      <c r="AI90" s="82"/>
    </row>
    <row r="91" spans="34:35" x14ac:dyDescent="0.2">
      <c r="AH91" s="82"/>
      <c r="AI91" s="82"/>
    </row>
    <row r="92" spans="34:35" x14ac:dyDescent="0.2">
      <c r="AH92" s="82"/>
      <c r="AI92" s="82"/>
    </row>
    <row r="93" spans="34:35" x14ac:dyDescent="0.2">
      <c r="AH93" s="82"/>
      <c r="AI93" s="82"/>
    </row>
    <row r="94" spans="34:35" x14ac:dyDescent="0.2">
      <c r="AH94" s="82"/>
      <c r="AI94" s="82"/>
    </row>
    <row r="95" spans="34:35" x14ac:dyDescent="0.2">
      <c r="AH95" s="82"/>
      <c r="AI95" s="82"/>
    </row>
    <row r="96" spans="34:35" x14ac:dyDescent="0.2">
      <c r="AH96" s="82"/>
      <c r="AI96" s="82"/>
    </row>
    <row r="97" spans="34:35" x14ac:dyDescent="0.2">
      <c r="AH97" s="82"/>
      <c r="AI97" s="82"/>
    </row>
  </sheetData>
  <mergeCells count="27">
    <mergeCell ref="B1:AI1"/>
    <mergeCell ref="B2:F2"/>
    <mergeCell ref="B3:B4"/>
    <mergeCell ref="C3:C4"/>
    <mergeCell ref="D3:D4"/>
    <mergeCell ref="E3:E4"/>
    <mergeCell ref="F3:F4"/>
    <mergeCell ref="G3:G4"/>
    <mergeCell ref="H3:H4"/>
    <mergeCell ref="I3:I4"/>
    <mergeCell ref="AC3:AC4"/>
    <mergeCell ref="J3:M3"/>
    <mergeCell ref="N3:N4"/>
    <mergeCell ref="O3:O4"/>
    <mergeCell ref="P3:P4"/>
    <mergeCell ref="Q3:Q4"/>
    <mergeCell ref="R3:R4"/>
    <mergeCell ref="S3:S4"/>
    <mergeCell ref="T3:T4"/>
    <mergeCell ref="U3:U4"/>
    <mergeCell ref="V3:AA3"/>
    <mergeCell ref="AB3:AB4"/>
    <mergeCell ref="AD3:AF3"/>
    <mergeCell ref="AG3:AG4"/>
    <mergeCell ref="AH3:AH4"/>
    <mergeCell ref="AI3:AI4"/>
    <mergeCell ref="AJ3:AJ4"/>
  </mergeCells>
  <pageMargins left="0.25" right="0.25" top="0.75" bottom="0.75" header="0.3" footer="0.3"/>
  <pageSetup paperSize="8" scale="56"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2E2D46-1254-45DF-A4E4-4AE7C37E05F9}">
  <dimension ref="A1:AK19"/>
  <sheetViews>
    <sheetView topLeftCell="T1" workbookViewId="0">
      <selection activeCell="AK6" sqref="AK6:AK17"/>
    </sheetView>
  </sheetViews>
  <sheetFormatPr defaultRowHeight="15" x14ac:dyDescent="0.25"/>
  <cols>
    <col min="1" max="1" width="5" customWidth="1"/>
    <col min="2" max="2" width="21" customWidth="1"/>
    <col min="3" max="3" width="17.5703125" customWidth="1"/>
    <col min="4" max="5" width="13.5703125" customWidth="1"/>
    <col min="6" max="6" width="1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2.7109375"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3.7109375" customWidth="1"/>
    <col min="32" max="33" width="11.42578125" customWidth="1"/>
    <col min="34" max="34" width="24.42578125" customWidth="1"/>
    <col min="35" max="35" width="19.42578125" customWidth="1"/>
    <col min="36" max="36" width="14.28515625" customWidth="1"/>
    <col min="37" max="37" width="27.5703125" customWidth="1"/>
  </cols>
  <sheetData>
    <row r="1" spans="1:37" x14ac:dyDescent="0.25">
      <c r="A1" s="1"/>
      <c r="B1" s="277" t="s">
        <v>40</v>
      </c>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1"/>
      <c r="AK1" s="1"/>
    </row>
    <row r="2" spans="1:37"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row>
    <row r="3" spans="1:37" ht="14.85" customHeight="1" x14ac:dyDescent="0.25">
      <c r="A3" s="1"/>
      <c r="B3" s="278" t="s">
        <v>0</v>
      </c>
      <c r="C3" s="278" t="s">
        <v>1</v>
      </c>
      <c r="D3" s="278" t="s">
        <v>28</v>
      </c>
      <c r="E3" s="278" t="s">
        <v>29</v>
      </c>
      <c r="F3" s="278" t="s">
        <v>30</v>
      </c>
      <c r="G3" s="278" t="s">
        <v>3</v>
      </c>
      <c r="H3" s="278" t="s">
        <v>4</v>
      </c>
      <c r="I3" s="278" t="s">
        <v>5</v>
      </c>
      <c r="J3" s="279" t="s">
        <v>6</v>
      </c>
      <c r="K3" s="279"/>
      <c r="L3" s="279"/>
      <c r="M3" s="279"/>
      <c r="N3" s="280" t="s">
        <v>47</v>
      </c>
      <c r="O3" s="278" t="s">
        <v>31</v>
      </c>
      <c r="P3" s="290" t="s">
        <v>42</v>
      </c>
      <c r="Q3" s="290" t="s">
        <v>32</v>
      </c>
      <c r="R3" s="290" t="s">
        <v>37</v>
      </c>
      <c r="S3" s="290" t="s">
        <v>33</v>
      </c>
      <c r="T3" s="278" t="s">
        <v>55</v>
      </c>
      <c r="U3" s="278" t="s">
        <v>57</v>
      </c>
      <c r="V3" s="279" t="s">
        <v>59</v>
      </c>
      <c r="W3" s="279"/>
      <c r="X3" s="279"/>
      <c r="Y3" s="279"/>
      <c r="Z3" s="279"/>
      <c r="AA3" s="279"/>
      <c r="AB3" s="278" t="s">
        <v>69</v>
      </c>
      <c r="AC3" s="285" t="s">
        <v>75</v>
      </c>
      <c r="AD3" s="287" t="s">
        <v>77</v>
      </c>
      <c r="AE3" s="288"/>
      <c r="AF3" s="289"/>
      <c r="AG3" s="280" t="s">
        <v>27</v>
      </c>
      <c r="AH3" s="280" t="s">
        <v>36</v>
      </c>
      <c r="AI3" s="278" t="s">
        <v>34</v>
      </c>
      <c r="AJ3" s="280" t="s">
        <v>35</v>
      </c>
      <c r="AK3" s="280" t="s">
        <v>531</v>
      </c>
    </row>
    <row r="4" spans="1:37" ht="169.35" customHeight="1" x14ac:dyDescent="0.25">
      <c r="A4" s="1"/>
      <c r="B4" s="278"/>
      <c r="C4" s="278"/>
      <c r="D4" s="278"/>
      <c r="E4" s="278"/>
      <c r="F4" s="278"/>
      <c r="G4" s="278"/>
      <c r="H4" s="278"/>
      <c r="I4" s="278"/>
      <c r="J4" s="3" t="s">
        <v>7</v>
      </c>
      <c r="K4" s="3" t="s">
        <v>8</v>
      </c>
      <c r="L4" s="3" t="s">
        <v>9</v>
      </c>
      <c r="M4" s="11" t="s">
        <v>10</v>
      </c>
      <c r="N4" s="281"/>
      <c r="O4" s="278"/>
      <c r="P4" s="290"/>
      <c r="Q4" s="290"/>
      <c r="R4" s="290"/>
      <c r="S4" s="290"/>
      <c r="T4" s="278"/>
      <c r="U4" s="278"/>
      <c r="V4" s="3" t="s">
        <v>61</v>
      </c>
      <c r="W4" s="3" t="s">
        <v>62</v>
      </c>
      <c r="X4" s="3" t="s">
        <v>15</v>
      </c>
      <c r="Y4" s="3" t="s">
        <v>63</v>
      </c>
      <c r="Z4" s="3" t="s">
        <v>60</v>
      </c>
      <c r="AA4" s="3" t="s">
        <v>25</v>
      </c>
      <c r="AB4" s="278"/>
      <c r="AC4" s="286"/>
      <c r="AD4" s="3" t="s">
        <v>16</v>
      </c>
      <c r="AE4" s="3" t="s">
        <v>17</v>
      </c>
      <c r="AF4" s="3" t="s">
        <v>26</v>
      </c>
      <c r="AG4" s="281"/>
      <c r="AH4" s="281"/>
      <c r="AI4" s="278"/>
      <c r="AJ4" s="281"/>
      <c r="AK4" s="281"/>
    </row>
    <row r="5" spans="1:37"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c r="AK5" s="2">
        <v>36</v>
      </c>
    </row>
    <row r="6" spans="1:37" s="86" customFormat="1" ht="62.65" customHeight="1" x14ac:dyDescent="0.25">
      <c r="B6" s="282" t="s">
        <v>310</v>
      </c>
      <c r="C6" s="282" t="s">
        <v>311</v>
      </c>
      <c r="D6" s="282" t="s">
        <v>312</v>
      </c>
      <c r="E6" s="282" t="s">
        <v>313</v>
      </c>
      <c r="F6" s="282" t="s">
        <v>311</v>
      </c>
      <c r="G6" s="282" t="s">
        <v>314</v>
      </c>
      <c r="H6" s="282" t="s">
        <v>79</v>
      </c>
      <c r="I6" s="282" t="s">
        <v>79</v>
      </c>
      <c r="J6" s="87" t="s">
        <v>315</v>
      </c>
      <c r="K6" s="87" t="s">
        <v>316</v>
      </c>
      <c r="L6" s="87" t="s">
        <v>317</v>
      </c>
      <c r="M6" s="87">
        <v>1</v>
      </c>
      <c r="N6" s="282" t="s">
        <v>196</v>
      </c>
      <c r="O6" s="282" t="s">
        <v>208</v>
      </c>
      <c r="P6" s="282" t="s">
        <v>318</v>
      </c>
      <c r="Q6" s="282" t="s">
        <v>84</v>
      </c>
      <c r="R6" s="282" t="s">
        <v>319</v>
      </c>
      <c r="S6" s="282" t="s">
        <v>144</v>
      </c>
      <c r="T6" s="291">
        <v>15247577</v>
      </c>
      <c r="U6" s="282" t="s">
        <v>244</v>
      </c>
      <c r="V6" s="291">
        <v>15247577</v>
      </c>
      <c r="W6" s="282" t="s">
        <v>244</v>
      </c>
      <c r="X6" s="282" t="s">
        <v>244</v>
      </c>
      <c r="Y6" s="282" t="s">
        <v>244</v>
      </c>
      <c r="Z6" s="282" t="s">
        <v>244</v>
      </c>
      <c r="AA6" s="282" t="s">
        <v>244</v>
      </c>
      <c r="AB6" s="291">
        <v>5268515</v>
      </c>
      <c r="AC6" s="282" t="s">
        <v>86</v>
      </c>
      <c r="AD6" s="282" t="s">
        <v>244</v>
      </c>
      <c r="AE6" s="291">
        <v>15247577</v>
      </c>
      <c r="AF6" s="282" t="s">
        <v>244</v>
      </c>
      <c r="AG6" s="282" t="s">
        <v>244</v>
      </c>
      <c r="AH6" s="294" t="s">
        <v>255</v>
      </c>
      <c r="AI6" s="294" t="s">
        <v>256</v>
      </c>
      <c r="AJ6" s="297">
        <v>45596</v>
      </c>
      <c r="AK6" s="298" t="s">
        <v>532</v>
      </c>
    </row>
    <row r="7" spans="1:37" s="86" customFormat="1" ht="118.9" customHeight="1" x14ac:dyDescent="0.25">
      <c r="B7" s="283"/>
      <c r="C7" s="283"/>
      <c r="D7" s="283"/>
      <c r="E7" s="283"/>
      <c r="F7" s="283"/>
      <c r="G7" s="283"/>
      <c r="H7" s="283"/>
      <c r="I7" s="283"/>
      <c r="J7" s="87" t="s">
        <v>475</v>
      </c>
      <c r="K7" s="87" t="s">
        <v>329</v>
      </c>
      <c r="L7" s="91" t="s">
        <v>330</v>
      </c>
      <c r="M7" s="87">
        <v>11.563000000000001</v>
      </c>
      <c r="N7" s="283"/>
      <c r="O7" s="283"/>
      <c r="P7" s="283"/>
      <c r="Q7" s="283"/>
      <c r="R7" s="283"/>
      <c r="S7" s="283"/>
      <c r="T7" s="292"/>
      <c r="U7" s="283"/>
      <c r="V7" s="292"/>
      <c r="W7" s="283"/>
      <c r="X7" s="283"/>
      <c r="Y7" s="283"/>
      <c r="Z7" s="283"/>
      <c r="AA7" s="283"/>
      <c r="AB7" s="292"/>
      <c r="AC7" s="283"/>
      <c r="AD7" s="283"/>
      <c r="AE7" s="292"/>
      <c r="AF7" s="283"/>
      <c r="AG7" s="283"/>
      <c r="AH7" s="295"/>
      <c r="AI7" s="295"/>
      <c r="AJ7" s="283"/>
      <c r="AK7" s="299"/>
    </row>
    <row r="8" spans="1:37" s="20" customFormat="1" ht="85.9" customHeight="1" x14ac:dyDescent="0.25">
      <c r="B8" s="284"/>
      <c r="C8" s="284"/>
      <c r="D8" s="284"/>
      <c r="E8" s="284"/>
      <c r="F8" s="284"/>
      <c r="G8" s="284"/>
      <c r="H8" s="284"/>
      <c r="I8" s="284"/>
      <c r="J8" s="87" t="s">
        <v>670</v>
      </c>
      <c r="K8" s="87" t="s">
        <v>325</v>
      </c>
      <c r="L8" s="91" t="s">
        <v>201</v>
      </c>
      <c r="M8" s="254">
        <v>10000</v>
      </c>
      <c r="N8" s="284"/>
      <c r="O8" s="284"/>
      <c r="P8" s="284"/>
      <c r="Q8" s="284"/>
      <c r="R8" s="284"/>
      <c r="S8" s="284"/>
      <c r="T8" s="293"/>
      <c r="U8" s="284"/>
      <c r="V8" s="293"/>
      <c r="W8" s="284"/>
      <c r="X8" s="284"/>
      <c r="Y8" s="284"/>
      <c r="Z8" s="284"/>
      <c r="AA8" s="284"/>
      <c r="AB8" s="293"/>
      <c r="AC8" s="284"/>
      <c r="AD8" s="284"/>
      <c r="AE8" s="293"/>
      <c r="AF8" s="284"/>
      <c r="AG8" s="284"/>
      <c r="AH8" s="296"/>
      <c r="AI8" s="296"/>
      <c r="AJ8" s="284"/>
      <c r="AK8" s="299"/>
    </row>
    <row r="9" spans="1:37" s="20" customFormat="1" ht="48" x14ac:dyDescent="0.25">
      <c r="B9" s="87" t="s">
        <v>320</v>
      </c>
      <c r="C9" s="87" t="s">
        <v>321</v>
      </c>
      <c r="D9" s="87" t="s">
        <v>312</v>
      </c>
      <c r="E9" s="87" t="s">
        <v>313</v>
      </c>
      <c r="F9" s="87" t="s">
        <v>321</v>
      </c>
      <c r="G9" s="87" t="s">
        <v>314</v>
      </c>
      <c r="H9" s="87" t="s">
        <v>79</v>
      </c>
      <c r="I9" s="87" t="s">
        <v>79</v>
      </c>
      <c r="J9" s="87" t="s">
        <v>315</v>
      </c>
      <c r="K9" s="87" t="s">
        <v>316</v>
      </c>
      <c r="L9" s="87" t="s">
        <v>317</v>
      </c>
      <c r="M9" s="87">
        <v>1</v>
      </c>
      <c r="N9" s="87" t="s">
        <v>196</v>
      </c>
      <c r="O9" s="87" t="s">
        <v>208</v>
      </c>
      <c r="P9" s="87" t="s">
        <v>318</v>
      </c>
      <c r="Q9" s="87" t="s">
        <v>84</v>
      </c>
      <c r="R9" s="87" t="s">
        <v>319</v>
      </c>
      <c r="S9" s="87" t="s">
        <v>144</v>
      </c>
      <c r="T9" s="88">
        <v>1904595</v>
      </c>
      <c r="U9" s="87" t="s">
        <v>244</v>
      </c>
      <c r="V9" s="88">
        <v>1904595</v>
      </c>
      <c r="W9" s="87" t="s">
        <v>244</v>
      </c>
      <c r="X9" s="87" t="s">
        <v>244</v>
      </c>
      <c r="Y9" s="87" t="s">
        <v>244</v>
      </c>
      <c r="Z9" s="87" t="s">
        <v>244</v>
      </c>
      <c r="AA9" s="87" t="s">
        <v>244</v>
      </c>
      <c r="AB9" s="88">
        <v>3274605</v>
      </c>
      <c r="AC9" s="87" t="s">
        <v>86</v>
      </c>
      <c r="AD9" s="87" t="s">
        <v>244</v>
      </c>
      <c r="AE9" s="88">
        <v>1904595</v>
      </c>
      <c r="AF9" s="87" t="s">
        <v>244</v>
      </c>
      <c r="AG9" s="87" t="s">
        <v>244</v>
      </c>
      <c r="AH9" s="89" t="s">
        <v>589</v>
      </c>
      <c r="AI9" s="89" t="s">
        <v>671</v>
      </c>
      <c r="AJ9" s="90"/>
      <c r="AK9" s="299"/>
    </row>
    <row r="10" spans="1:37" s="20" customFormat="1" ht="85.9" customHeight="1" x14ac:dyDescent="0.25">
      <c r="B10" s="300" t="s">
        <v>322</v>
      </c>
      <c r="C10" s="300" t="s">
        <v>323</v>
      </c>
      <c r="D10" s="282" t="s">
        <v>312</v>
      </c>
      <c r="E10" s="300" t="s">
        <v>313</v>
      </c>
      <c r="F10" s="300" t="s">
        <v>323</v>
      </c>
      <c r="G10" s="300" t="s">
        <v>314</v>
      </c>
      <c r="H10" s="300" t="s">
        <v>79</v>
      </c>
      <c r="I10" s="300" t="s">
        <v>79</v>
      </c>
      <c r="J10" s="91" t="s">
        <v>324</v>
      </c>
      <c r="K10" s="91" t="s">
        <v>325</v>
      </c>
      <c r="L10" s="91" t="s">
        <v>201</v>
      </c>
      <c r="M10" s="92">
        <v>10000</v>
      </c>
      <c r="N10" s="300" t="s">
        <v>196</v>
      </c>
      <c r="O10" s="300" t="s">
        <v>208</v>
      </c>
      <c r="P10" s="282" t="s">
        <v>318</v>
      </c>
      <c r="Q10" s="282" t="s">
        <v>84</v>
      </c>
      <c r="R10" s="282" t="s">
        <v>319</v>
      </c>
      <c r="S10" s="282" t="s">
        <v>144</v>
      </c>
      <c r="T10" s="291">
        <v>1921000</v>
      </c>
      <c r="U10" s="300" t="s">
        <v>244</v>
      </c>
      <c r="V10" s="291">
        <v>1921000</v>
      </c>
      <c r="W10" s="300" t="s">
        <v>244</v>
      </c>
      <c r="X10" s="300" t="s">
        <v>244</v>
      </c>
      <c r="Y10" s="300" t="s">
        <v>244</v>
      </c>
      <c r="Z10" s="300" t="s">
        <v>244</v>
      </c>
      <c r="AA10" s="282" t="s">
        <v>244</v>
      </c>
      <c r="AB10" s="291">
        <v>339000</v>
      </c>
      <c r="AC10" s="282" t="s">
        <v>86</v>
      </c>
      <c r="AD10" s="282" t="s">
        <v>244</v>
      </c>
      <c r="AE10" s="291">
        <v>1921000</v>
      </c>
      <c r="AF10" s="282" t="s">
        <v>244</v>
      </c>
      <c r="AG10" s="282" t="s">
        <v>244</v>
      </c>
      <c r="AH10" s="302" t="s">
        <v>326</v>
      </c>
      <c r="AI10" s="302" t="s">
        <v>327</v>
      </c>
      <c r="AJ10" s="297">
        <v>45688</v>
      </c>
      <c r="AK10" s="299"/>
    </row>
    <row r="11" spans="1:37" s="20" customFormat="1" ht="60" x14ac:dyDescent="0.25">
      <c r="B11" s="301"/>
      <c r="C11" s="301"/>
      <c r="D11" s="284"/>
      <c r="E11" s="301"/>
      <c r="F11" s="301"/>
      <c r="G11" s="301"/>
      <c r="H11" s="301"/>
      <c r="I11" s="301"/>
      <c r="J11" s="91" t="s">
        <v>328</v>
      </c>
      <c r="K11" s="91" t="s">
        <v>329</v>
      </c>
      <c r="L11" s="91" t="s">
        <v>330</v>
      </c>
      <c r="M11" s="255">
        <v>2.4279999999999999</v>
      </c>
      <c r="N11" s="301"/>
      <c r="O11" s="301"/>
      <c r="P11" s="284"/>
      <c r="Q11" s="284"/>
      <c r="R11" s="284"/>
      <c r="S11" s="284"/>
      <c r="T11" s="293"/>
      <c r="U11" s="301"/>
      <c r="V11" s="293"/>
      <c r="W11" s="301"/>
      <c r="X11" s="301"/>
      <c r="Y11" s="301"/>
      <c r="Z11" s="301"/>
      <c r="AA11" s="284"/>
      <c r="AB11" s="293"/>
      <c r="AC11" s="284"/>
      <c r="AD11" s="284"/>
      <c r="AE11" s="293"/>
      <c r="AF11" s="284"/>
      <c r="AG11" s="284"/>
      <c r="AH11" s="303"/>
      <c r="AI11" s="303"/>
      <c r="AJ11" s="284"/>
      <c r="AK11" s="299"/>
    </row>
    <row r="12" spans="1:37" s="20" customFormat="1" ht="85.9" customHeight="1" x14ac:dyDescent="0.25">
      <c r="B12" s="300" t="s">
        <v>331</v>
      </c>
      <c r="C12" s="300" t="s">
        <v>332</v>
      </c>
      <c r="D12" s="282" t="s">
        <v>312</v>
      </c>
      <c r="E12" s="300" t="s">
        <v>313</v>
      </c>
      <c r="F12" s="300" t="s">
        <v>332</v>
      </c>
      <c r="G12" s="300" t="s">
        <v>314</v>
      </c>
      <c r="H12" s="300" t="s">
        <v>79</v>
      </c>
      <c r="I12" s="300" t="s">
        <v>79</v>
      </c>
      <c r="J12" s="91" t="s">
        <v>324</v>
      </c>
      <c r="K12" s="91" t="s">
        <v>325</v>
      </c>
      <c r="L12" s="91" t="s">
        <v>201</v>
      </c>
      <c r="M12" s="92">
        <v>10000</v>
      </c>
      <c r="N12" s="300" t="s">
        <v>196</v>
      </c>
      <c r="O12" s="300" t="s">
        <v>208</v>
      </c>
      <c r="P12" s="282" t="s">
        <v>318</v>
      </c>
      <c r="Q12" s="282" t="s">
        <v>84</v>
      </c>
      <c r="R12" s="282" t="s">
        <v>319</v>
      </c>
      <c r="S12" s="282" t="s">
        <v>144</v>
      </c>
      <c r="T12" s="291">
        <v>425000</v>
      </c>
      <c r="U12" s="300" t="s">
        <v>244</v>
      </c>
      <c r="V12" s="291">
        <v>425000</v>
      </c>
      <c r="W12" s="300" t="s">
        <v>244</v>
      </c>
      <c r="X12" s="300" t="s">
        <v>244</v>
      </c>
      <c r="Y12" s="300" t="s">
        <v>244</v>
      </c>
      <c r="Z12" s="300" t="s">
        <v>244</v>
      </c>
      <c r="AA12" s="282" t="s">
        <v>244</v>
      </c>
      <c r="AB12" s="291">
        <v>75000</v>
      </c>
      <c r="AC12" s="282" t="s">
        <v>86</v>
      </c>
      <c r="AD12" s="282" t="s">
        <v>244</v>
      </c>
      <c r="AE12" s="291">
        <v>425000</v>
      </c>
      <c r="AF12" s="282" t="s">
        <v>244</v>
      </c>
      <c r="AG12" s="282" t="s">
        <v>244</v>
      </c>
      <c r="AH12" s="302" t="s">
        <v>333</v>
      </c>
      <c r="AI12" s="302" t="s">
        <v>255</v>
      </c>
      <c r="AJ12" s="297">
        <v>45534</v>
      </c>
      <c r="AK12" s="299"/>
    </row>
    <row r="13" spans="1:37" s="20" customFormat="1" ht="60" x14ac:dyDescent="0.25">
      <c r="B13" s="301"/>
      <c r="C13" s="301"/>
      <c r="D13" s="284"/>
      <c r="E13" s="301"/>
      <c r="F13" s="301"/>
      <c r="G13" s="301"/>
      <c r="H13" s="301"/>
      <c r="I13" s="301"/>
      <c r="J13" s="91" t="s">
        <v>328</v>
      </c>
      <c r="K13" s="91" t="s">
        <v>329</v>
      </c>
      <c r="L13" s="91" t="s">
        <v>330</v>
      </c>
      <c r="M13" s="93">
        <v>0.47</v>
      </c>
      <c r="N13" s="301"/>
      <c r="O13" s="301"/>
      <c r="P13" s="284"/>
      <c r="Q13" s="284"/>
      <c r="R13" s="284"/>
      <c r="S13" s="284"/>
      <c r="T13" s="293"/>
      <c r="U13" s="301"/>
      <c r="V13" s="293"/>
      <c r="W13" s="301"/>
      <c r="X13" s="301"/>
      <c r="Y13" s="301"/>
      <c r="Z13" s="301"/>
      <c r="AA13" s="284"/>
      <c r="AB13" s="293"/>
      <c r="AC13" s="284"/>
      <c r="AD13" s="284"/>
      <c r="AE13" s="293"/>
      <c r="AF13" s="284"/>
      <c r="AG13" s="284"/>
      <c r="AH13" s="303"/>
      <c r="AI13" s="303"/>
      <c r="AJ13" s="284"/>
      <c r="AK13" s="299"/>
    </row>
    <row r="14" spans="1:37" s="20" customFormat="1" ht="85.9" customHeight="1" x14ac:dyDescent="0.25">
      <c r="B14" s="300" t="s">
        <v>334</v>
      </c>
      <c r="C14" s="300" t="s">
        <v>335</v>
      </c>
      <c r="D14" s="282" t="s">
        <v>312</v>
      </c>
      <c r="E14" s="300" t="s">
        <v>313</v>
      </c>
      <c r="F14" s="300" t="s">
        <v>335</v>
      </c>
      <c r="G14" s="300" t="s">
        <v>314</v>
      </c>
      <c r="H14" s="300" t="s">
        <v>79</v>
      </c>
      <c r="I14" s="300" t="s">
        <v>79</v>
      </c>
      <c r="J14" s="91" t="s">
        <v>324</v>
      </c>
      <c r="K14" s="91" t="s">
        <v>325</v>
      </c>
      <c r="L14" s="91" t="s">
        <v>201</v>
      </c>
      <c r="M14" s="92">
        <v>10000</v>
      </c>
      <c r="N14" s="300" t="s">
        <v>196</v>
      </c>
      <c r="O14" s="300" t="s">
        <v>208</v>
      </c>
      <c r="P14" s="282" t="s">
        <v>318</v>
      </c>
      <c r="Q14" s="282" t="s">
        <v>84</v>
      </c>
      <c r="R14" s="282" t="s">
        <v>319</v>
      </c>
      <c r="S14" s="282" t="s">
        <v>144</v>
      </c>
      <c r="T14" s="291">
        <v>1700000</v>
      </c>
      <c r="U14" s="300" t="s">
        <v>244</v>
      </c>
      <c r="V14" s="291">
        <v>1700000</v>
      </c>
      <c r="W14" s="300" t="s">
        <v>244</v>
      </c>
      <c r="X14" s="300" t="s">
        <v>244</v>
      </c>
      <c r="Y14" s="300" t="s">
        <v>244</v>
      </c>
      <c r="Z14" s="300" t="s">
        <v>244</v>
      </c>
      <c r="AA14" s="282" t="s">
        <v>244</v>
      </c>
      <c r="AB14" s="291">
        <v>300000</v>
      </c>
      <c r="AC14" s="282" t="s">
        <v>86</v>
      </c>
      <c r="AD14" s="282" t="s">
        <v>244</v>
      </c>
      <c r="AE14" s="291">
        <v>1700000</v>
      </c>
      <c r="AF14" s="282" t="s">
        <v>244</v>
      </c>
      <c r="AG14" s="282" t="s">
        <v>244</v>
      </c>
      <c r="AH14" s="302" t="s">
        <v>267</v>
      </c>
      <c r="AI14" s="302" t="s">
        <v>268</v>
      </c>
      <c r="AJ14" s="297">
        <v>45716</v>
      </c>
      <c r="AK14" s="299"/>
    </row>
    <row r="15" spans="1:37" s="20" customFormat="1" ht="60" x14ac:dyDescent="0.25">
      <c r="B15" s="301"/>
      <c r="C15" s="301"/>
      <c r="D15" s="284"/>
      <c r="E15" s="301"/>
      <c r="F15" s="301"/>
      <c r="G15" s="301"/>
      <c r="H15" s="301"/>
      <c r="I15" s="301"/>
      <c r="J15" s="91" t="s">
        <v>328</v>
      </c>
      <c r="K15" s="91" t="s">
        <v>329</v>
      </c>
      <c r="L15" s="91" t="s">
        <v>330</v>
      </c>
      <c r="M15" s="256">
        <v>1.56</v>
      </c>
      <c r="N15" s="301"/>
      <c r="O15" s="301"/>
      <c r="P15" s="284"/>
      <c r="Q15" s="284"/>
      <c r="R15" s="284"/>
      <c r="S15" s="284"/>
      <c r="T15" s="293"/>
      <c r="U15" s="301"/>
      <c r="V15" s="293"/>
      <c r="W15" s="301"/>
      <c r="X15" s="301"/>
      <c r="Y15" s="301"/>
      <c r="Z15" s="301"/>
      <c r="AA15" s="284"/>
      <c r="AB15" s="293"/>
      <c r="AC15" s="284"/>
      <c r="AD15" s="284"/>
      <c r="AE15" s="293"/>
      <c r="AF15" s="284"/>
      <c r="AG15" s="284"/>
      <c r="AH15" s="303"/>
      <c r="AI15" s="303"/>
      <c r="AJ15" s="284"/>
      <c r="AK15" s="299"/>
    </row>
    <row r="16" spans="1:37" ht="72" x14ac:dyDescent="0.25">
      <c r="B16" s="300" t="s">
        <v>336</v>
      </c>
      <c r="C16" s="300" t="s">
        <v>337</v>
      </c>
      <c r="D16" s="282" t="s">
        <v>312</v>
      </c>
      <c r="E16" s="300" t="s">
        <v>313</v>
      </c>
      <c r="F16" s="300" t="s">
        <v>337</v>
      </c>
      <c r="G16" s="300" t="s">
        <v>314</v>
      </c>
      <c r="H16" s="300" t="s">
        <v>79</v>
      </c>
      <c r="I16" s="300" t="s">
        <v>79</v>
      </c>
      <c r="J16" s="91" t="s">
        <v>324</v>
      </c>
      <c r="K16" s="91" t="s">
        <v>325</v>
      </c>
      <c r="L16" s="91" t="s">
        <v>201</v>
      </c>
      <c r="M16" s="92">
        <v>92500</v>
      </c>
      <c r="N16" s="300" t="s">
        <v>196</v>
      </c>
      <c r="O16" s="300" t="s">
        <v>338</v>
      </c>
      <c r="P16" s="282" t="s">
        <v>318</v>
      </c>
      <c r="Q16" s="282" t="s">
        <v>84</v>
      </c>
      <c r="R16" s="282" t="s">
        <v>319</v>
      </c>
      <c r="S16" s="282" t="s">
        <v>144</v>
      </c>
      <c r="T16" s="291">
        <v>297500</v>
      </c>
      <c r="U16" s="300" t="s">
        <v>244</v>
      </c>
      <c r="V16" s="291">
        <v>297500</v>
      </c>
      <c r="W16" s="300" t="s">
        <v>244</v>
      </c>
      <c r="X16" s="300" t="s">
        <v>244</v>
      </c>
      <c r="Y16" s="300" t="s">
        <v>244</v>
      </c>
      <c r="Z16" s="300" t="s">
        <v>244</v>
      </c>
      <c r="AA16" s="282" t="s">
        <v>244</v>
      </c>
      <c r="AB16" s="291">
        <v>52500</v>
      </c>
      <c r="AC16" s="282" t="s">
        <v>86</v>
      </c>
      <c r="AD16" s="282" t="s">
        <v>244</v>
      </c>
      <c r="AE16" s="291">
        <v>297500</v>
      </c>
      <c r="AF16" s="282" t="s">
        <v>244</v>
      </c>
      <c r="AG16" s="282" t="s">
        <v>244</v>
      </c>
      <c r="AH16" s="302" t="s">
        <v>589</v>
      </c>
      <c r="AI16" s="302" t="s">
        <v>672</v>
      </c>
      <c r="AJ16" s="282"/>
      <c r="AK16" s="299"/>
    </row>
    <row r="17" spans="1:37" s="20" customFormat="1" ht="60" x14ac:dyDescent="0.25">
      <c r="B17" s="301"/>
      <c r="C17" s="301"/>
      <c r="D17" s="284"/>
      <c r="E17" s="301"/>
      <c r="F17" s="301"/>
      <c r="G17" s="301"/>
      <c r="H17" s="301"/>
      <c r="I17" s="301"/>
      <c r="J17" s="91" t="s">
        <v>328</v>
      </c>
      <c r="K17" s="91" t="s">
        <v>329</v>
      </c>
      <c r="L17" s="91" t="s">
        <v>330</v>
      </c>
      <c r="M17" s="93">
        <v>0.5</v>
      </c>
      <c r="N17" s="301"/>
      <c r="O17" s="301"/>
      <c r="P17" s="284"/>
      <c r="Q17" s="284"/>
      <c r="R17" s="284"/>
      <c r="S17" s="284"/>
      <c r="T17" s="293"/>
      <c r="U17" s="301"/>
      <c r="V17" s="293"/>
      <c r="W17" s="301"/>
      <c r="X17" s="301"/>
      <c r="Y17" s="301"/>
      <c r="Z17" s="301"/>
      <c r="AA17" s="284"/>
      <c r="AB17" s="293"/>
      <c r="AC17" s="284"/>
      <c r="AD17" s="284"/>
      <c r="AE17" s="293"/>
      <c r="AF17" s="284"/>
      <c r="AG17" s="284"/>
      <c r="AH17" s="303"/>
      <c r="AI17" s="303"/>
      <c r="AJ17" s="284"/>
      <c r="AK17" s="299"/>
    </row>
    <row r="18" spans="1:37" s="94" customFormat="1" ht="12.75" x14ac:dyDescent="0.25">
      <c r="B18" s="95" t="s">
        <v>73</v>
      </c>
      <c r="C18" s="96"/>
      <c r="D18" s="96"/>
      <c r="E18" s="96"/>
      <c r="F18" s="96"/>
      <c r="G18" s="96"/>
      <c r="H18" s="96"/>
      <c r="I18" s="96"/>
    </row>
    <row r="19" spans="1:37" s="94" customFormat="1" ht="12.75" x14ac:dyDescent="0.25">
      <c r="A19" s="96"/>
      <c r="B19" s="95" t="s">
        <v>74</v>
      </c>
      <c r="C19" s="96"/>
      <c r="D19" s="96"/>
      <c r="E19" s="96"/>
      <c r="F19" s="96"/>
      <c r="G19" s="96"/>
      <c r="H19" s="96"/>
      <c r="I19" s="96"/>
    </row>
  </sheetData>
  <mergeCells count="183">
    <mergeCell ref="AJ16:AJ17"/>
    <mergeCell ref="AD16:AD17"/>
    <mergeCell ref="AE16:AE17"/>
    <mergeCell ref="AF16:AF17"/>
    <mergeCell ref="AG16:AG17"/>
    <mergeCell ref="AH16:AH17"/>
    <mergeCell ref="AI16:AI17"/>
    <mergeCell ref="X16:X17"/>
    <mergeCell ref="Y16:Y17"/>
    <mergeCell ref="Z16:Z17"/>
    <mergeCell ref="AA16:AA17"/>
    <mergeCell ref="AB16:AB17"/>
    <mergeCell ref="AC16:AC17"/>
    <mergeCell ref="R16:R17"/>
    <mergeCell ref="S16:S17"/>
    <mergeCell ref="T16:T17"/>
    <mergeCell ref="U16:U17"/>
    <mergeCell ref="V16:V17"/>
    <mergeCell ref="W16:W17"/>
    <mergeCell ref="H16:H17"/>
    <mergeCell ref="I16:I17"/>
    <mergeCell ref="N16:N17"/>
    <mergeCell ref="O16:O17"/>
    <mergeCell ref="P16:P17"/>
    <mergeCell ref="Q16:Q17"/>
    <mergeCell ref="AG14:AG15"/>
    <mergeCell ref="AH14:AH15"/>
    <mergeCell ref="AI14:AI15"/>
    <mergeCell ref="AJ14:AJ15"/>
    <mergeCell ref="B16:B17"/>
    <mergeCell ref="C16:C17"/>
    <mergeCell ref="D16:D17"/>
    <mergeCell ref="E16:E17"/>
    <mergeCell ref="F16:F17"/>
    <mergeCell ref="G16:G17"/>
    <mergeCell ref="AA14:AA15"/>
    <mergeCell ref="AB14:AB15"/>
    <mergeCell ref="AC14:AC15"/>
    <mergeCell ref="AD14:AD15"/>
    <mergeCell ref="AE14:AE15"/>
    <mergeCell ref="AF14:AF15"/>
    <mergeCell ref="U14:U15"/>
    <mergeCell ref="V14:V15"/>
    <mergeCell ref="W14:W15"/>
    <mergeCell ref="X14:X15"/>
    <mergeCell ref="Y14:Y15"/>
    <mergeCell ref="Z14:Z15"/>
    <mergeCell ref="O14:O15"/>
    <mergeCell ref="P14:P15"/>
    <mergeCell ref="Q14:Q15"/>
    <mergeCell ref="R14:R15"/>
    <mergeCell ref="S14:S15"/>
    <mergeCell ref="T14:T15"/>
    <mergeCell ref="AJ12:AJ13"/>
    <mergeCell ref="B14:B15"/>
    <mergeCell ref="C14:C15"/>
    <mergeCell ref="D14:D15"/>
    <mergeCell ref="E14:E15"/>
    <mergeCell ref="F14:F15"/>
    <mergeCell ref="G14:G15"/>
    <mergeCell ref="H14:H15"/>
    <mergeCell ref="I14:I15"/>
    <mergeCell ref="N14:N15"/>
    <mergeCell ref="AD12:AD13"/>
    <mergeCell ref="AE12:AE13"/>
    <mergeCell ref="AF12:AF13"/>
    <mergeCell ref="AG12:AG13"/>
    <mergeCell ref="AH12:AH13"/>
    <mergeCell ref="AI12:AI13"/>
    <mergeCell ref="X12:X13"/>
    <mergeCell ref="Y12:Y13"/>
    <mergeCell ref="Z12:Z13"/>
    <mergeCell ref="AA12:AA13"/>
    <mergeCell ref="S12:S13"/>
    <mergeCell ref="T12:T13"/>
    <mergeCell ref="U12:U13"/>
    <mergeCell ref="V12:V13"/>
    <mergeCell ref="W12:W13"/>
    <mergeCell ref="H12:H13"/>
    <mergeCell ref="I12:I13"/>
    <mergeCell ref="N12:N13"/>
    <mergeCell ref="O12:O13"/>
    <mergeCell ref="P12:P13"/>
    <mergeCell ref="Q12:Q13"/>
    <mergeCell ref="B12:B13"/>
    <mergeCell ref="C12:C13"/>
    <mergeCell ref="D12:D13"/>
    <mergeCell ref="E12:E13"/>
    <mergeCell ref="F12:F13"/>
    <mergeCell ref="G12:G13"/>
    <mergeCell ref="AE10:AE11"/>
    <mergeCell ref="AF10:AF11"/>
    <mergeCell ref="AG10:AG11"/>
    <mergeCell ref="S10:S11"/>
    <mergeCell ref="T10:T11"/>
    <mergeCell ref="U10:U11"/>
    <mergeCell ref="V10:V11"/>
    <mergeCell ref="W10:W11"/>
    <mergeCell ref="X10:X11"/>
    <mergeCell ref="I10:I11"/>
    <mergeCell ref="N10:N11"/>
    <mergeCell ref="O10:O11"/>
    <mergeCell ref="P10:P11"/>
    <mergeCell ref="Q10:Q11"/>
    <mergeCell ref="R10:R11"/>
    <mergeCell ref="AB12:AB13"/>
    <mergeCell ref="AC12:AC13"/>
    <mergeCell ref="R12:R13"/>
    <mergeCell ref="Z6:Z8"/>
    <mergeCell ref="AA6:AA8"/>
    <mergeCell ref="AB6:AB8"/>
    <mergeCell ref="Q6:Q8"/>
    <mergeCell ref="R6:R8"/>
    <mergeCell ref="AH10:AH11"/>
    <mergeCell ref="AI10:AI11"/>
    <mergeCell ref="AJ10:AJ11"/>
    <mergeCell ref="Y10:Y11"/>
    <mergeCell ref="Z10:Z11"/>
    <mergeCell ref="AA10:AA11"/>
    <mergeCell ref="AB10:AB11"/>
    <mergeCell ref="AC10:AC11"/>
    <mergeCell ref="AD10:AD11"/>
    <mergeCell ref="H6:H8"/>
    <mergeCell ref="I6:I8"/>
    <mergeCell ref="N6:N8"/>
    <mergeCell ref="O6:O8"/>
    <mergeCell ref="P6:P8"/>
    <mergeCell ref="AI6:AI8"/>
    <mergeCell ref="AJ6:AJ8"/>
    <mergeCell ref="AK6:AK17"/>
    <mergeCell ref="B10:B11"/>
    <mergeCell ref="C10:C11"/>
    <mergeCell ref="D10:D11"/>
    <mergeCell ref="E10:E11"/>
    <mergeCell ref="F10:F11"/>
    <mergeCell ref="G10:G11"/>
    <mergeCell ref="H10:H11"/>
    <mergeCell ref="AC6:AC8"/>
    <mergeCell ref="AD6:AD8"/>
    <mergeCell ref="AE6:AE8"/>
    <mergeCell ref="AF6:AF8"/>
    <mergeCell ref="AG6:AG8"/>
    <mergeCell ref="AH6:AH8"/>
    <mergeCell ref="W6:W8"/>
    <mergeCell ref="X6:X8"/>
    <mergeCell ref="Y6:Y8"/>
    <mergeCell ref="AJ3:AJ4"/>
    <mergeCell ref="AK3:AK4"/>
    <mergeCell ref="B6:B8"/>
    <mergeCell ref="C6:C8"/>
    <mergeCell ref="D6:D8"/>
    <mergeCell ref="E6:E8"/>
    <mergeCell ref="F6:F8"/>
    <mergeCell ref="T3:T4"/>
    <mergeCell ref="U3:U4"/>
    <mergeCell ref="V3:AA3"/>
    <mergeCell ref="AB3:AB4"/>
    <mergeCell ref="AC3:AC4"/>
    <mergeCell ref="AD3:AF3"/>
    <mergeCell ref="N3:N4"/>
    <mergeCell ref="O3:O4"/>
    <mergeCell ref="P3:P4"/>
    <mergeCell ref="Q3:Q4"/>
    <mergeCell ref="R3:R4"/>
    <mergeCell ref="S3:S4"/>
    <mergeCell ref="S6:S8"/>
    <mergeCell ref="T6:T8"/>
    <mergeCell ref="U6:U8"/>
    <mergeCell ref="V6:V8"/>
    <mergeCell ref="G6:G8"/>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A36C2-7F3F-480D-9554-6A2C8587E358}">
  <dimension ref="A1:AJ49"/>
  <sheetViews>
    <sheetView tabSelected="1" topLeftCell="R7" zoomScale="80" zoomScaleNormal="80" workbookViewId="0">
      <selection activeCell="S8" sqref="S8:S11"/>
    </sheetView>
  </sheetViews>
  <sheetFormatPr defaultRowHeight="15" x14ac:dyDescent="0.25"/>
  <cols>
    <col min="1" max="1" width="5" customWidth="1"/>
    <col min="2" max="2" width="11.5703125" customWidth="1"/>
    <col min="3" max="3" width="17.5703125" customWidth="1"/>
    <col min="4" max="5" width="13.5703125" customWidth="1"/>
    <col min="6" max="6" width="28.42578125" customWidth="1"/>
    <col min="7" max="7" width="50.42578125" customWidth="1"/>
    <col min="8" max="8" width="14.5703125" customWidth="1"/>
    <col min="9" max="9" width="13.5703125" customWidth="1"/>
    <col min="10" max="10" width="12.5703125" customWidth="1"/>
    <col min="11" max="14" width="10.5703125" customWidth="1"/>
    <col min="15" max="16" width="15.5703125" customWidth="1"/>
    <col min="17" max="17" width="18.5703125" customWidth="1"/>
    <col min="18" max="18" width="15.5703125" customWidth="1"/>
    <col min="19" max="21" width="14" customWidth="1"/>
    <col min="22" max="22" width="10" customWidth="1"/>
    <col min="23" max="23" width="11.42578125" customWidth="1"/>
    <col min="24" max="24" width="10" customWidth="1"/>
    <col min="25" max="25" width="11.5703125" customWidth="1"/>
    <col min="26" max="27" width="12.42578125" customWidth="1"/>
    <col min="28" max="29" width="11.42578125" customWidth="1"/>
    <col min="30" max="30" width="12.42578125" customWidth="1"/>
    <col min="31" max="31" width="11.42578125" customWidth="1"/>
    <col min="32" max="32" width="14.7109375" customWidth="1"/>
    <col min="33" max="33" width="11.42578125" customWidth="1"/>
    <col min="34" max="34" width="19.5703125" customWidth="1"/>
    <col min="35" max="35" width="19.42578125" customWidth="1"/>
    <col min="36" max="36" width="16.42578125" customWidth="1"/>
  </cols>
  <sheetData>
    <row r="1" spans="1:36" x14ac:dyDescent="0.25">
      <c r="A1" s="1"/>
      <c r="B1" s="277" t="s">
        <v>40</v>
      </c>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40.35" customHeight="1" x14ac:dyDescent="0.25">
      <c r="A3" s="1"/>
      <c r="B3" s="278" t="s">
        <v>0</v>
      </c>
      <c r="C3" s="278" t="s">
        <v>1</v>
      </c>
      <c r="D3" s="278" t="s">
        <v>28</v>
      </c>
      <c r="E3" s="278" t="s">
        <v>29</v>
      </c>
      <c r="F3" s="278" t="s">
        <v>30</v>
      </c>
      <c r="G3" s="278" t="s">
        <v>3</v>
      </c>
      <c r="H3" s="278" t="s">
        <v>4</v>
      </c>
      <c r="I3" s="278" t="s">
        <v>5</v>
      </c>
      <c r="J3" s="279" t="s">
        <v>6</v>
      </c>
      <c r="K3" s="279"/>
      <c r="L3" s="279"/>
      <c r="M3" s="279"/>
      <c r="N3" s="280" t="s">
        <v>47</v>
      </c>
      <c r="O3" s="278" t="s">
        <v>31</v>
      </c>
      <c r="P3" s="290" t="s">
        <v>42</v>
      </c>
      <c r="Q3" s="290" t="s">
        <v>32</v>
      </c>
      <c r="R3" s="290" t="s">
        <v>37</v>
      </c>
      <c r="S3" s="290" t="s">
        <v>33</v>
      </c>
      <c r="T3" s="278" t="s">
        <v>55</v>
      </c>
      <c r="U3" s="278" t="s">
        <v>57</v>
      </c>
      <c r="V3" s="279" t="s">
        <v>59</v>
      </c>
      <c r="W3" s="279"/>
      <c r="X3" s="279"/>
      <c r="Y3" s="279"/>
      <c r="Z3" s="279"/>
      <c r="AA3" s="279"/>
      <c r="AB3" s="278" t="s">
        <v>69</v>
      </c>
      <c r="AC3" s="285" t="s">
        <v>75</v>
      </c>
      <c r="AD3" s="287" t="s">
        <v>77</v>
      </c>
      <c r="AE3" s="288"/>
      <c r="AF3" s="289"/>
      <c r="AG3" s="280" t="s">
        <v>27</v>
      </c>
      <c r="AH3" s="280" t="s">
        <v>36</v>
      </c>
      <c r="AI3" s="278" t="s">
        <v>34</v>
      </c>
      <c r="AJ3" s="280" t="s">
        <v>35</v>
      </c>
    </row>
    <row r="4" spans="1:36" ht="169.35" customHeight="1" x14ac:dyDescent="0.25">
      <c r="A4" s="1"/>
      <c r="B4" s="278"/>
      <c r="C4" s="278"/>
      <c r="D4" s="278"/>
      <c r="E4" s="278"/>
      <c r="F4" s="278"/>
      <c r="G4" s="278"/>
      <c r="H4" s="278"/>
      <c r="I4" s="278"/>
      <c r="J4" s="3" t="s">
        <v>7</v>
      </c>
      <c r="K4" s="3" t="s">
        <v>8</v>
      </c>
      <c r="L4" s="3" t="s">
        <v>9</v>
      </c>
      <c r="M4" s="11" t="s">
        <v>10</v>
      </c>
      <c r="N4" s="281"/>
      <c r="O4" s="278"/>
      <c r="P4" s="290"/>
      <c r="Q4" s="290"/>
      <c r="R4" s="290"/>
      <c r="S4" s="290"/>
      <c r="T4" s="278"/>
      <c r="U4" s="278"/>
      <c r="V4" s="3" t="s">
        <v>61</v>
      </c>
      <c r="W4" s="3" t="s">
        <v>62</v>
      </c>
      <c r="X4" s="3" t="s">
        <v>15</v>
      </c>
      <c r="Y4" s="3" t="s">
        <v>63</v>
      </c>
      <c r="Z4" s="3" t="s">
        <v>60</v>
      </c>
      <c r="AA4" s="3" t="s">
        <v>25</v>
      </c>
      <c r="AB4" s="278"/>
      <c r="AC4" s="286"/>
      <c r="AD4" s="3" t="s">
        <v>16</v>
      </c>
      <c r="AE4" s="3" t="s">
        <v>17</v>
      </c>
      <c r="AF4" s="3" t="s">
        <v>26</v>
      </c>
      <c r="AG4" s="281"/>
      <c r="AH4" s="281"/>
      <c r="AI4" s="278"/>
      <c r="AJ4" s="281"/>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s="15" customFormat="1" ht="78" customHeight="1" x14ac:dyDescent="0.25">
      <c r="A6" s="22"/>
      <c r="B6" s="315" t="s">
        <v>214</v>
      </c>
      <c r="C6" s="315" t="s">
        <v>215</v>
      </c>
      <c r="D6" s="315" t="s">
        <v>216</v>
      </c>
      <c r="E6" s="315" t="s">
        <v>217</v>
      </c>
      <c r="F6" s="315" t="s">
        <v>218</v>
      </c>
      <c r="G6" s="315" t="s">
        <v>219</v>
      </c>
      <c r="H6" s="315" t="s">
        <v>220</v>
      </c>
      <c r="I6" s="315" t="s">
        <v>79</v>
      </c>
      <c r="J6" s="23" t="s">
        <v>221</v>
      </c>
      <c r="K6" s="23" t="s">
        <v>222</v>
      </c>
      <c r="L6" s="23" t="s">
        <v>223</v>
      </c>
      <c r="M6" s="23">
        <v>1</v>
      </c>
      <c r="N6" s="315" t="s">
        <v>196</v>
      </c>
      <c r="O6" s="315" t="s">
        <v>208</v>
      </c>
      <c r="P6" s="313" t="s">
        <v>224</v>
      </c>
      <c r="Q6" s="313" t="s">
        <v>84</v>
      </c>
      <c r="R6" s="313" t="s">
        <v>85</v>
      </c>
      <c r="S6" s="313" t="s">
        <v>144</v>
      </c>
      <c r="T6" s="652">
        <v>312500</v>
      </c>
      <c r="U6" s="652">
        <v>312500</v>
      </c>
      <c r="V6" s="652">
        <v>312500</v>
      </c>
      <c r="W6" s="315"/>
      <c r="X6" s="315"/>
      <c r="Y6" s="315"/>
      <c r="Z6" s="315"/>
      <c r="AA6" s="653"/>
      <c r="AB6" s="652">
        <v>55148</v>
      </c>
      <c r="AC6" s="313" t="s">
        <v>225</v>
      </c>
      <c r="AD6" s="313"/>
      <c r="AE6" s="313"/>
      <c r="AF6" s="654">
        <v>312500</v>
      </c>
      <c r="AG6" s="313"/>
      <c r="AH6" s="655" t="s">
        <v>226</v>
      </c>
      <c r="AI6" s="655" t="s">
        <v>227</v>
      </c>
      <c r="AJ6" s="656">
        <v>45390</v>
      </c>
    </row>
    <row r="7" spans="1:36" s="15" customFormat="1" ht="80.099999999999994" customHeight="1" x14ac:dyDescent="0.25">
      <c r="A7" s="22"/>
      <c r="B7" s="316"/>
      <c r="C7" s="316"/>
      <c r="D7" s="316"/>
      <c r="E7" s="316"/>
      <c r="F7" s="316"/>
      <c r="G7" s="316"/>
      <c r="H7" s="316"/>
      <c r="I7" s="316"/>
      <c r="J7" s="23" t="s">
        <v>228</v>
      </c>
      <c r="K7" s="23" t="s">
        <v>229</v>
      </c>
      <c r="L7" s="23" t="s">
        <v>230</v>
      </c>
      <c r="M7" s="23">
        <v>1</v>
      </c>
      <c r="N7" s="316"/>
      <c r="O7" s="316"/>
      <c r="P7" s="314"/>
      <c r="Q7" s="314"/>
      <c r="R7" s="314"/>
      <c r="S7" s="314"/>
      <c r="T7" s="657"/>
      <c r="U7" s="657"/>
      <c r="V7" s="657"/>
      <c r="W7" s="316"/>
      <c r="X7" s="316"/>
      <c r="Y7" s="316"/>
      <c r="Z7" s="316"/>
      <c r="AA7" s="658"/>
      <c r="AB7" s="657"/>
      <c r="AC7" s="314"/>
      <c r="AD7" s="314"/>
      <c r="AE7" s="314"/>
      <c r="AF7" s="659"/>
      <c r="AG7" s="314"/>
      <c r="AH7" s="660"/>
      <c r="AI7" s="660"/>
      <c r="AJ7" s="661"/>
    </row>
    <row r="8" spans="1:36" s="15" customFormat="1" ht="80.099999999999994" customHeight="1" x14ac:dyDescent="0.25">
      <c r="A8" s="22"/>
      <c r="B8" s="662" t="s">
        <v>534</v>
      </c>
      <c r="C8" s="663" t="s">
        <v>535</v>
      </c>
      <c r="D8" s="663" t="s">
        <v>536</v>
      </c>
      <c r="E8" s="663" t="s">
        <v>537</v>
      </c>
      <c r="F8" s="663" t="s">
        <v>535</v>
      </c>
      <c r="G8" s="663" t="s">
        <v>538</v>
      </c>
      <c r="H8" s="663" t="s">
        <v>79</v>
      </c>
      <c r="I8" s="663" t="s">
        <v>79</v>
      </c>
      <c r="J8" s="252" t="s">
        <v>539</v>
      </c>
      <c r="K8" s="252" t="s">
        <v>540</v>
      </c>
      <c r="L8" s="252" t="s">
        <v>541</v>
      </c>
      <c r="M8" s="664">
        <v>0.6</v>
      </c>
      <c r="N8" s="663" t="s">
        <v>542</v>
      </c>
      <c r="O8" s="663" t="s">
        <v>626</v>
      </c>
      <c r="P8" s="662" t="s">
        <v>224</v>
      </c>
      <c r="Q8" s="662" t="s">
        <v>84</v>
      </c>
      <c r="R8" s="662" t="s">
        <v>85</v>
      </c>
      <c r="S8" s="662" t="s">
        <v>144</v>
      </c>
      <c r="T8" s="665">
        <v>390000</v>
      </c>
      <c r="U8" s="665">
        <v>390000</v>
      </c>
      <c r="V8" s="665">
        <v>390000</v>
      </c>
      <c r="W8" s="663" t="s">
        <v>244</v>
      </c>
      <c r="X8" s="663" t="s">
        <v>244</v>
      </c>
      <c r="Y8" s="663" t="s">
        <v>244</v>
      </c>
      <c r="Z8" s="663" t="s">
        <v>244</v>
      </c>
      <c r="AA8" s="662" t="s">
        <v>244</v>
      </c>
      <c r="AB8" s="665">
        <v>405000</v>
      </c>
      <c r="AC8" s="662" t="s">
        <v>225</v>
      </c>
      <c r="AD8" s="662" t="s">
        <v>244</v>
      </c>
      <c r="AE8" s="662" t="s">
        <v>244</v>
      </c>
      <c r="AF8" s="665">
        <v>390000</v>
      </c>
      <c r="AG8" s="662" t="s">
        <v>244</v>
      </c>
      <c r="AH8" s="666" t="s">
        <v>495</v>
      </c>
      <c r="AI8" s="666" t="s">
        <v>496</v>
      </c>
      <c r="AJ8" s="667" t="s">
        <v>244</v>
      </c>
    </row>
    <row r="9" spans="1:36" s="15" customFormat="1" ht="80.099999999999994" customHeight="1" x14ac:dyDescent="0.25">
      <c r="A9" s="22"/>
      <c r="B9" s="668"/>
      <c r="C9" s="669"/>
      <c r="D9" s="669"/>
      <c r="E9" s="669"/>
      <c r="F9" s="669"/>
      <c r="G9" s="669"/>
      <c r="H9" s="669"/>
      <c r="I9" s="669"/>
      <c r="J9" s="252" t="s">
        <v>543</v>
      </c>
      <c r="K9" s="252" t="s">
        <v>544</v>
      </c>
      <c r="L9" s="252" t="s">
        <v>541</v>
      </c>
      <c r="M9" s="664">
        <v>0.6</v>
      </c>
      <c r="N9" s="669"/>
      <c r="O9" s="669"/>
      <c r="P9" s="668"/>
      <c r="Q9" s="668"/>
      <c r="R9" s="668"/>
      <c r="S9" s="668"/>
      <c r="T9" s="670"/>
      <c r="U9" s="670"/>
      <c r="V9" s="670"/>
      <c r="W9" s="669"/>
      <c r="X9" s="669"/>
      <c r="Y9" s="669"/>
      <c r="Z9" s="669"/>
      <c r="AA9" s="668"/>
      <c r="AB9" s="670"/>
      <c r="AC9" s="668"/>
      <c r="AD9" s="668"/>
      <c r="AE9" s="668"/>
      <c r="AF9" s="670"/>
      <c r="AG9" s="668"/>
      <c r="AH9" s="671"/>
      <c r="AI9" s="671"/>
      <c r="AJ9" s="672"/>
    </row>
    <row r="10" spans="1:36" ht="89.25" x14ac:dyDescent="0.25">
      <c r="A10" s="1"/>
      <c r="B10" s="668"/>
      <c r="C10" s="669"/>
      <c r="D10" s="669"/>
      <c r="E10" s="669"/>
      <c r="F10" s="669"/>
      <c r="G10" s="669"/>
      <c r="H10" s="669"/>
      <c r="I10" s="669"/>
      <c r="J10" s="252" t="s">
        <v>545</v>
      </c>
      <c r="K10" s="252" t="s">
        <v>546</v>
      </c>
      <c r="L10" s="252" t="s">
        <v>150</v>
      </c>
      <c r="M10" s="252">
        <v>302</v>
      </c>
      <c r="N10" s="669"/>
      <c r="O10" s="669"/>
      <c r="P10" s="668"/>
      <c r="Q10" s="668"/>
      <c r="R10" s="668"/>
      <c r="S10" s="668"/>
      <c r="T10" s="670"/>
      <c r="U10" s="670"/>
      <c r="V10" s="670"/>
      <c r="W10" s="669"/>
      <c r="X10" s="669"/>
      <c r="Y10" s="669"/>
      <c r="Z10" s="669"/>
      <c r="AA10" s="668"/>
      <c r="AB10" s="670"/>
      <c r="AC10" s="668"/>
      <c r="AD10" s="668"/>
      <c r="AE10" s="668"/>
      <c r="AF10" s="670"/>
      <c r="AG10" s="668"/>
      <c r="AH10" s="671"/>
      <c r="AI10" s="671"/>
      <c r="AJ10" s="672"/>
    </row>
    <row r="11" spans="1:36" ht="119.45" customHeight="1" x14ac:dyDescent="0.25">
      <c r="A11" s="9"/>
      <c r="B11" s="673"/>
      <c r="C11" s="674"/>
      <c r="D11" s="674"/>
      <c r="E11" s="674"/>
      <c r="F11" s="674"/>
      <c r="G11" s="674"/>
      <c r="H11" s="674"/>
      <c r="I11" s="674"/>
      <c r="J11" s="252" t="s">
        <v>547</v>
      </c>
      <c r="K11" s="252" t="s">
        <v>548</v>
      </c>
      <c r="L11" s="252" t="s">
        <v>150</v>
      </c>
      <c r="M11" s="252">
        <v>302</v>
      </c>
      <c r="N11" s="674"/>
      <c r="O11" s="674"/>
      <c r="P11" s="673"/>
      <c r="Q11" s="673"/>
      <c r="R11" s="673"/>
      <c r="S11" s="673"/>
      <c r="T11" s="675"/>
      <c r="U11" s="675"/>
      <c r="V11" s="675"/>
      <c r="W11" s="674"/>
      <c r="X11" s="674"/>
      <c r="Y11" s="674"/>
      <c r="Z11" s="674"/>
      <c r="AA11" s="673"/>
      <c r="AB11" s="675"/>
      <c r="AC11" s="673"/>
      <c r="AD11" s="673"/>
      <c r="AE11" s="673"/>
      <c r="AF11" s="675"/>
      <c r="AG11" s="673"/>
      <c r="AH11" s="676"/>
      <c r="AI11" s="676"/>
      <c r="AJ11" s="677"/>
    </row>
    <row r="12" spans="1:36" ht="72" x14ac:dyDescent="0.25">
      <c r="A12" s="14"/>
      <c r="B12" s="678" t="s">
        <v>549</v>
      </c>
      <c r="C12" s="679" t="s">
        <v>550</v>
      </c>
      <c r="D12" s="679" t="s">
        <v>536</v>
      </c>
      <c r="E12" s="679" t="s">
        <v>537</v>
      </c>
      <c r="F12" s="679" t="s">
        <v>550</v>
      </c>
      <c r="G12" s="679" t="s">
        <v>538</v>
      </c>
      <c r="H12" s="679" t="s">
        <v>79</v>
      </c>
      <c r="I12" s="679" t="s">
        <v>79</v>
      </c>
      <c r="J12" s="252" t="s">
        <v>244</v>
      </c>
      <c r="K12" s="252" t="s">
        <v>244</v>
      </c>
      <c r="L12" s="252" t="s">
        <v>244</v>
      </c>
      <c r="M12" s="252" t="s">
        <v>244</v>
      </c>
      <c r="N12" s="679" t="s">
        <v>244</v>
      </c>
      <c r="O12" s="679" t="s">
        <v>244</v>
      </c>
      <c r="P12" s="678" t="s">
        <v>244</v>
      </c>
      <c r="Q12" s="678" t="s">
        <v>244</v>
      </c>
      <c r="R12" s="678" t="s">
        <v>244</v>
      </c>
      <c r="S12" s="678" t="s">
        <v>244</v>
      </c>
      <c r="T12" s="680" t="s">
        <v>244</v>
      </c>
      <c r="U12" s="680" t="s">
        <v>244</v>
      </c>
      <c r="V12" s="680" t="s">
        <v>244</v>
      </c>
      <c r="W12" s="679" t="s">
        <v>244</v>
      </c>
      <c r="X12" s="679" t="s">
        <v>244</v>
      </c>
      <c r="Y12" s="679" t="s">
        <v>244</v>
      </c>
      <c r="Z12" s="679" t="s">
        <v>244</v>
      </c>
      <c r="AA12" s="678" t="s">
        <v>244</v>
      </c>
      <c r="AB12" s="680" t="s">
        <v>244</v>
      </c>
      <c r="AC12" s="678" t="s">
        <v>244</v>
      </c>
      <c r="AD12" s="678" t="s">
        <v>244</v>
      </c>
      <c r="AE12" s="678" t="s">
        <v>244</v>
      </c>
      <c r="AF12" s="680" t="s">
        <v>244</v>
      </c>
      <c r="AG12" s="678" t="s">
        <v>244</v>
      </c>
      <c r="AH12" s="666" t="s">
        <v>665</v>
      </c>
      <c r="AI12" s="666" t="s">
        <v>244</v>
      </c>
      <c r="AJ12" s="681" t="s">
        <v>244</v>
      </c>
    </row>
    <row r="13" spans="1:36" ht="76.5" x14ac:dyDescent="0.25">
      <c r="B13" s="662" t="s">
        <v>558</v>
      </c>
      <c r="C13" s="663" t="s">
        <v>559</v>
      </c>
      <c r="D13" s="663" t="s">
        <v>536</v>
      </c>
      <c r="E13" s="663" t="s">
        <v>537</v>
      </c>
      <c r="F13" s="663" t="s">
        <v>559</v>
      </c>
      <c r="G13" s="663" t="s">
        <v>538</v>
      </c>
      <c r="H13" s="663" t="s">
        <v>79</v>
      </c>
      <c r="I13" s="663" t="s">
        <v>79</v>
      </c>
      <c r="J13" s="252" t="s">
        <v>555</v>
      </c>
      <c r="K13" s="252" t="s">
        <v>556</v>
      </c>
      <c r="L13" s="252" t="s">
        <v>557</v>
      </c>
      <c r="M13" s="253">
        <v>3000</v>
      </c>
      <c r="N13" s="663" t="s">
        <v>542</v>
      </c>
      <c r="O13" s="663" t="s">
        <v>560</v>
      </c>
      <c r="P13" s="662" t="s">
        <v>224</v>
      </c>
      <c r="Q13" s="662" t="s">
        <v>84</v>
      </c>
      <c r="R13" s="662" t="s">
        <v>85</v>
      </c>
      <c r="S13" s="662" t="s">
        <v>144</v>
      </c>
      <c r="T13" s="665">
        <v>200000</v>
      </c>
      <c r="U13" s="665">
        <v>200000</v>
      </c>
      <c r="V13" s="665">
        <v>200000</v>
      </c>
      <c r="W13" s="663" t="s">
        <v>244</v>
      </c>
      <c r="X13" s="663" t="s">
        <v>244</v>
      </c>
      <c r="Y13" s="663" t="s">
        <v>244</v>
      </c>
      <c r="Z13" s="663" t="s">
        <v>244</v>
      </c>
      <c r="AA13" s="662" t="s">
        <v>244</v>
      </c>
      <c r="AB13" s="665">
        <v>200000</v>
      </c>
      <c r="AC13" s="662" t="s">
        <v>225</v>
      </c>
      <c r="AD13" s="662" t="s">
        <v>244</v>
      </c>
      <c r="AE13" s="662" t="s">
        <v>244</v>
      </c>
      <c r="AF13" s="665">
        <v>200000</v>
      </c>
      <c r="AG13" s="662" t="s">
        <v>244</v>
      </c>
      <c r="AH13" s="682" t="s">
        <v>450</v>
      </c>
      <c r="AI13" s="682" t="s">
        <v>451</v>
      </c>
      <c r="AJ13" s="683">
        <v>45838</v>
      </c>
    </row>
    <row r="14" spans="1:36" ht="89.25" x14ac:dyDescent="0.25">
      <c r="B14" s="668"/>
      <c r="C14" s="669"/>
      <c r="D14" s="669"/>
      <c r="E14" s="669"/>
      <c r="F14" s="669"/>
      <c r="G14" s="669"/>
      <c r="H14" s="669"/>
      <c r="I14" s="669"/>
      <c r="J14" s="252" t="s">
        <v>545</v>
      </c>
      <c r="K14" s="252" t="s">
        <v>546</v>
      </c>
      <c r="L14" s="252" t="s">
        <v>150</v>
      </c>
      <c r="M14" s="253">
        <v>2380</v>
      </c>
      <c r="N14" s="669"/>
      <c r="O14" s="669"/>
      <c r="P14" s="668"/>
      <c r="Q14" s="668"/>
      <c r="R14" s="668"/>
      <c r="S14" s="668"/>
      <c r="T14" s="670"/>
      <c r="U14" s="670"/>
      <c r="V14" s="670"/>
      <c r="W14" s="669"/>
      <c r="X14" s="669"/>
      <c r="Y14" s="669"/>
      <c r="Z14" s="669"/>
      <c r="AA14" s="668"/>
      <c r="AB14" s="670"/>
      <c r="AC14" s="668"/>
      <c r="AD14" s="668"/>
      <c r="AE14" s="668"/>
      <c r="AF14" s="670"/>
      <c r="AG14" s="668"/>
      <c r="AH14" s="684"/>
      <c r="AI14" s="684"/>
      <c r="AJ14" s="685"/>
    </row>
    <row r="15" spans="1:36" ht="89.25" x14ac:dyDescent="0.25">
      <c r="B15" s="307" t="s">
        <v>561</v>
      </c>
      <c r="C15" s="663" t="s">
        <v>562</v>
      </c>
      <c r="D15" s="663" t="s">
        <v>536</v>
      </c>
      <c r="E15" s="663" t="s">
        <v>537</v>
      </c>
      <c r="F15" s="663" t="s">
        <v>562</v>
      </c>
      <c r="G15" s="663" t="s">
        <v>538</v>
      </c>
      <c r="H15" s="663" t="s">
        <v>79</v>
      </c>
      <c r="I15" s="663" t="s">
        <v>79</v>
      </c>
      <c r="J15" s="252" t="s">
        <v>539</v>
      </c>
      <c r="K15" s="252" t="s">
        <v>540</v>
      </c>
      <c r="L15" s="252" t="s">
        <v>541</v>
      </c>
      <c r="M15" s="252">
        <v>0.46</v>
      </c>
      <c r="N15" s="663" t="s">
        <v>542</v>
      </c>
      <c r="O15" s="663" t="s">
        <v>563</v>
      </c>
      <c r="P15" s="662" t="s">
        <v>224</v>
      </c>
      <c r="Q15" s="662" t="s">
        <v>84</v>
      </c>
      <c r="R15" s="662" t="s">
        <v>85</v>
      </c>
      <c r="S15" s="662" t="s">
        <v>144</v>
      </c>
      <c r="T15" s="308">
        <v>1266536</v>
      </c>
      <c r="U15" s="665">
        <v>1266536</v>
      </c>
      <c r="V15" s="665">
        <v>1266536</v>
      </c>
      <c r="W15" s="663" t="s">
        <v>244</v>
      </c>
      <c r="X15" s="663" t="s">
        <v>244</v>
      </c>
      <c r="Y15" s="663" t="s">
        <v>244</v>
      </c>
      <c r="Z15" s="663" t="s">
        <v>244</v>
      </c>
      <c r="AA15" s="662" t="s">
        <v>244</v>
      </c>
      <c r="AB15" s="665">
        <v>2007876</v>
      </c>
      <c r="AC15" s="662" t="s">
        <v>225</v>
      </c>
      <c r="AD15" s="662" t="s">
        <v>244</v>
      </c>
      <c r="AE15" s="662" t="s">
        <v>244</v>
      </c>
      <c r="AF15" s="665">
        <v>1266536</v>
      </c>
      <c r="AG15" s="662" t="s">
        <v>244</v>
      </c>
      <c r="AH15" s="686" t="s">
        <v>564</v>
      </c>
      <c r="AI15" s="686" t="s">
        <v>267</v>
      </c>
      <c r="AJ15" s="687">
        <v>45624</v>
      </c>
    </row>
    <row r="16" spans="1:36" ht="63.75" x14ac:dyDescent="0.25">
      <c r="B16" s="307"/>
      <c r="C16" s="669"/>
      <c r="D16" s="669"/>
      <c r="E16" s="669"/>
      <c r="F16" s="669"/>
      <c r="G16" s="669"/>
      <c r="H16" s="669"/>
      <c r="I16" s="669"/>
      <c r="J16" s="252" t="s">
        <v>552</v>
      </c>
      <c r="K16" s="252" t="s">
        <v>553</v>
      </c>
      <c r="L16" s="252" t="s">
        <v>554</v>
      </c>
      <c r="M16" s="252">
        <v>45</v>
      </c>
      <c r="N16" s="669"/>
      <c r="O16" s="669"/>
      <c r="P16" s="668"/>
      <c r="Q16" s="668"/>
      <c r="R16" s="668"/>
      <c r="S16" s="668"/>
      <c r="T16" s="308"/>
      <c r="U16" s="670"/>
      <c r="V16" s="670"/>
      <c r="W16" s="669"/>
      <c r="X16" s="669"/>
      <c r="Y16" s="669"/>
      <c r="Z16" s="669"/>
      <c r="AA16" s="668"/>
      <c r="AB16" s="670"/>
      <c r="AC16" s="668"/>
      <c r="AD16" s="668"/>
      <c r="AE16" s="668"/>
      <c r="AF16" s="670"/>
      <c r="AG16" s="668"/>
      <c r="AH16" s="686"/>
      <c r="AI16" s="686"/>
      <c r="AJ16" s="688"/>
    </row>
    <row r="17" spans="2:36" ht="76.5" x14ac:dyDescent="0.25">
      <c r="B17" s="307"/>
      <c r="C17" s="669"/>
      <c r="D17" s="669"/>
      <c r="E17" s="669"/>
      <c r="F17" s="669"/>
      <c r="G17" s="669"/>
      <c r="H17" s="669"/>
      <c r="I17" s="669"/>
      <c r="J17" s="252" t="s">
        <v>555</v>
      </c>
      <c r="K17" s="252" t="s">
        <v>556</v>
      </c>
      <c r="L17" s="252" t="s">
        <v>557</v>
      </c>
      <c r="M17" s="253">
        <v>1705</v>
      </c>
      <c r="N17" s="669"/>
      <c r="O17" s="669"/>
      <c r="P17" s="668"/>
      <c r="Q17" s="668"/>
      <c r="R17" s="668"/>
      <c r="S17" s="668"/>
      <c r="T17" s="308"/>
      <c r="U17" s="670"/>
      <c r="V17" s="670"/>
      <c r="W17" s="669"/>
      <c r="X17" s="669"/>
      <c r="Y17" s="669"/>
      <c r="Z17" s="669"/>
      <c r="AA17" s="668"/>
      <c r="AB17" s="670"/>
      <c r="AC17" s="668"/>
      <c r="AD17" s="668"/>
      <c r="AE17" s="668"/>
      <c r="AF17" s="670"/>
      <c r="AG17" s="668"/>
      <c r="AH17" s="686"/>
      <c r="AI17" s="686"/>
      <c r="AJ17" s="688"/>
    </row>
    <row r="18" spans="2:36" ht="89.25" x14ac:dyDescent="0.25">
      <c r="B18" s="307"/>
      <c r="C18" s="669"/>
      <c r="D18" s="669"/>
      <c r="E18" s="669"/>
      <c r="F18" s="669"/>
      <c r="G18" s="669"/>
      <c r="H18" s="669"/>
      <c r="I18" s="669"/>
      <c r="J18" s="252" t="s">
        <v>545</v>
      </c>
      <c r="K18" s="252" t="s">
        <v>546</v>
      </c>
      <c r="L18" s="252" t="s">
        <v>150</v>
      </c>
      <c r="M18" s="253">
        <v>6848</v>
      </c>
      <c r="N18" s="669"/>
      <c r="O18" s="669"/>
      <c r="P18" s="668"/>
      <c r="Q18" s="668"/>
      <c r="R18" s="668"/>
      <c r="S18" s="668"/>
      <c r="T18" s="308"/>
      <c r="U18" s="670"/>
      <c r="V18" s="670"/>
      <c r="W18" s="669"/>
      <c r="X18" s="669"/>
      <c r="Y18" s="669"/>
      <c r="Z18" s="669"/>
      <c r="AA18" s="668"/>
      <c r="AB18" s="670"/>
      <c r="AC18" s="668"/>
      <c r="AD18" s="668"/>
      <c r="AE18" s="668"/>
      <c r="AF18" s="670"/>
      <c r="AG18" s="668"/>
      <c r="AH18" s="686"/>
      <c r="AI18" s="686"/>
      <c r="AJ18" s="688"/>
    </row>
    <row r="19" spans="2:36" ht="89.25" x14ac:dyDescent="0.25">
      <c r="B19" s="307"/>
      <c r="C19" s="674"/>
      <c r="D19" s="674"/>
      <c r="E19" s="674"/>
      <c r="F19" s="674"/>
      <c r="G19" s="674"/>
      <c r="H19" s="674"/>
      <c r="I19" s="674"/>
      <c r="J19" s="252" t="s">
        <v>547</v>
      </c>
      <c r="K19" s="252" t="s">
        <v>548</v>
      </c>
      <c r="L19" s="252" t="s">
        <v>150</v>
      </c>
      <c r="M19" s="253">
        <v>185</v>
      </c>
      <c r="N19" s="674"/>
      <c r="O19" s="674"/>
      <c r="P19" s="673"/>
      <c r="Q19" s="673"/>
      <c r="R19" s="673"/>
      <c r="S19" s="673"/>
      <c r="T19" s="308"/>
      <c r="U19" s="675"/>
      <c r="V19" s="675"/>
      <c r="W19" s="674"/>
      <c r="X19" s="674"/>
      <c r="Y19" s="674"/>
      <c r="Z19" s="674"/>
      <c r="AA19" s="673"/>
      <c r="AB19" s="675"/>
      <c r="AC19" s="673"/>
      <c r="AD19" s="673"/>
      <c r="AE19" s="673"/>
      <c r="AF19" s="675"/>
      <c r="AG19" s="673"/>
      <c r="AH19" s="686"/>
      <c r="AI19" s="686"/>
      <c r="AJ19" s="688"/>
    </row>
    <row r="20" spans="2:36" ht="76.5" x14ac:dyDescent="0.25">
      <c r="B20" s="307" t="s">
        <v>565</v>
      </c>
      <c r="C20" s="669" t="s">
        <v>566</v>
      </c>
      <c r="D20" s="663" t="s">
        <v>536</v>
      </c>
      <c r="E20" s="663" t="s">
        <v>537</v>
      </c>
      <c r="F20" s="669" t="s">
        <v>566</v>
      </c>
      <c r="G20" s="663" t="s">
        <v>538</v>
      </c>
      <c r="H20" s="663" t="s">
        <v>79</v>
      </c>
      <c r="I20" s="663" t="s">
        <v>79</v>
      </c>
      <c r="J20" s="252" t="s">
        <v>543</v>
      </c>
      <c r="K20" s="252" t="s">
        <v>544</v>
      </c>
      <c r="L20" s="252" t="s">
        <v>541</v>
      </c>
      <c r="M20" s="252">
        <v>17</v>
      </c>
      <c r="N20" s="669" t="s">
        <v>542</v>
      </c>
      <c r="O20" s="669" t="s">
        <v>567</v>
      </c>
      <c r="P20" s="662" t="s">
        <v>224</v>
      </c>
      <c r="Q20" s="662" t="s">
        <v>84</v>
      </c>
      <c r="R20" s="662" t="s">
        <v>85</v>
      </c>
      <c r="S20" s="662" t="s">
        <v>144</v>
      </c>
      <c r="T20" s="308">
        <v>2041392.7</v>
      </c>
      <c r="U20" s="670">
        <v>2041392.7</v>
      </c>
      <c r="V20" s="670">
        <v>2041392.7</v>
      </c>
      <c r="W20" s="669" t="s">
        <v>244</v>
      </c>
      <c r="X20" s="669" t="s">
        <v>244</v>
      </c>
      <c r="Y20" s="669" t="s">
        <v>244</v>
      </c>
      <c r="Z20" s="669" t="s">
        <v>244</v>
      </c>
      <c r="AA20" s="668" t="s">
        <v>244</v>
      </c>
      <c r="AB20" s="670">
        <v>2041392.7</v>
      </c>
      <c r="AC20" s="668" t="s">
        <v>225</v>
      </c>
      <c r="AD20" s="668" t="s">
        <v>244</v>
      </c>
      <c r="AE20" s="668" t="s">
        <v>244</v>
      </c>
      <c r="AF20" s="670">
        <v>2041392.7</v>
      </c>
      <c r="AG20" s="668" t="s">
        <v>244</v>
      </c>
      <c r="AH20" s="304" t="s">
        <v>446</v>
      </c>
      <c r="AI20" s="304" t="s">
        <v>450</v>
      </c>
      <c r="AJ20" s="310" t="s">
        <v>666</v>
      </c>
    </row>
    <row r="21" spans="2:36" ht="63.75" x14ac:dyDescent="0.25">
      <c r="B21" s="307"/>
      <c r="C21" s="669"/>
      <c r="D21" s="669"/>
      <c r="E21" s="669"/>
      <c r="F21" s="669"/>
      <c r="G21" s="669"/>
      <c r="H21" s="669"/>
      <c r="I21" s="669"/>
      <c r="J21" s="252" t="s">
        <v>552</v>
      </c>
      <c r="K21" s="252" t="s">
        <v>553</v>
      </c>
      <c r="L21" s="252" t="s">
        <v>554</v>
      </c>
      <c r="M21" s="252">
        <v>380</v>
      </c>
      <c r="N21" s="669"/>
      <c r="O21" s="669"/>
      <c r="P21" s="668"/>
      <c r="Q21" s="668"/>
      <c r="R21" s="668"/>
      <c r="S21" s="668"/>
      <c r="T21" s="308"/>
      <c r="U21" s="670"/>
      <c r="V21" s="670"/>
      <c r="W21" s="669"/>
      <c r="X21" s="669"/>
      <c r="Y21" s="669"/>
      <c r="Z21" s="669"/>
      <c r="AA21" s="668"/>
      <c r="AB21" s="670"/>
      <c r="AC21" s="668"/>
      <c r="AD21" s="668"/>
      <c r="AE21" s="668"/>
      <c r="AF21" s="670"/>
      <c r="AG21" s="668"/>
      <c r="AH21" s="304"/>
      <c r="AI21" s="304"/>
      <c r="AJ21" s="311"/>
    </row>
    <row r="22" spans="2:36" ht="76.5" x14ac:dyDescent="0.25">
      <c r="B22" s="307"/>
      <c r="C22" s="669"/>
      <c r="D22" s="669"/>
      <c r="E22" s="669"/>
      <c r="F22" s="669"/>
      <c r="G22" s="669"/>
      <c r="H22" s="669"/>
      <c r="I22" s="669"/>
      <c r="J22" s="252" t="s">
        <v>555</v>
      </c>
      <c r="K22" s="252" t="s">
        <v>556</v>
      </c>
      <c r="L22" s="252" t="s">
        <v>557</v>
      </c>
      <c r="M22" s="253">
        <v>10</v>
      </c>
      <c r="N22" s="669"/>
      <c r="O22" s="669"/>
      <c r="P22" s="668"/>
      <c r="Q22" s="668"/>
      <c r="R22" s="668"/>
      <c r="S22" s="668"/>
      <c r="T22" s="308"/>
      <c r="U22" s="670"/>
      <c r="V22" s="670"/>
      <c r="W22" s="669"/>
      <c r="X22" s="669"/>
      <c r="Y22" s="669"/>
      <c r="Z22" s="669"/>
      <c r="AA22" s="668"/>
      <c r="AB22" s="670"/>
      <c r="AC22" s="668"/>
      <c r="AD22" s="668"/>
      <c r="AE22" s="668"/>
      <c r="AF22" s="670"/>
      <c r="AG22" s="668"/>
      <c r="AH22" s="304"/>
      <c r="AI22" s="304"/>
      <c r="AJ22" s="311"/>
    </row>
    <row r="23" spans="2:36" ht="89.25" x14ac:dyDescent="0.25">
      <c r="B23" s="307"/>
      <c r="C23" s="669"/>
      <c r="D23" s="669"/>
      <c r="E23" s="669"/>
      <c r="F23" s="669"/>
      <c r="G23" s="669"/>
      <c r="H23" s="669"/>
      <c r="I23" s="669"/>
      <c r="J23" s="252" t="s">
        <v>545</v>
      </c>
      <c r="K23" s="252" t="s">
        <v>546</v>
      </c>
      <c r="L23" s="252" t="s">
        <v>150</v>
      </c>
      <c r="M23" s="253">
        <v>164</v>
      </c>
      <c r="N23" s="669"/>
      <c r="O23" s="669"/>
      <c r="P23" s="668"/>
      <c r="Q23" s="668"/>
      <c r="R23" s="668"/>
      <c r="S23" s="668"/>
      <c r="T23" s="308"/>
      <c r="U23" s="670"/>
      <c r="V23" s="670"/>
      <c r="W23" s="669"/>
      <c r="X23" s="669"/>
      <c r="Y23" s="669"/>
      <c r="Z23" s="669"/>
      <c r="AA23" s="668"/>
      <c r="AB23" s="670"/>
      <c r="AC23" s="668"/>
      <c r="AD23" s="668"/>
      <c r="AE23" s="668"/>
      <c r="AF23" s="670"/>
      <c r="AG23" s="668"/>
      <c r="AH23" s="304"/>
      <c r="AI23" s="304"/>
      <c r="AJ23" s="311"/>
    </row>
    <row r="24" spans="2:36" ht="89.25" x14ac:dyDescent="0.25">
      <c r="B24" s="307"/>
      <c r="C24" s="674"/>
      <c r="D24" s="674"/>
      <c r="E24" s="674"/>
      <c r="F24" s="674"/>
      <c r="G24" s="674"/>
      <c r="H24" s="674"/>
      <c r="I24" s="674"/>
      <c r="J24" s="252" t="s">
        <v>547</v>
      </c>
      <c r="K24" s="252" t="s">
        <v>548</v>
      </c>
      <c r="L24" s="252" t="s">
        <v>150</v>
      </c>
      <c r="M24" s="253">
        <v>610</v>
      </c>
      <c r="N24" s="674"/>
      <c r="O24" s="674"/>
      <c r="P24" s="673"/>
      <c r="Q24" s="673"/>
      <c r="R24" s="673"/>
      <c r="S24" s="673"/>
      <c r="T24" s="308"/>
      <c r="U24" s="675"/>
      <c r="V24" s="675"/>
      <c r="W24" s="674"/>
      <c r="X24" s="674"/>
      <c r="Y24" s="674"/>
      <c r="Z24" s="674"/>
      <c r="AA24" s="673"/>
      <c r="AB24" s="675"/>
      <c r="AC24" s="673"/>
      <c r="AD24" s="673"/>
      <c r="AE24" s="673"/>
      <c r="AF24" s="675"/>
      <c r="AG24" s="673"/>
      <c r="AH24" s="304"/>
      <c r="AI24" s="304"/>
      <c r="AJ24" s="312"/>
    </row>
    <row r="25" spans="2:36" ht="63.75" x14ac:dyDescent="0.25">
      <c r="B25" s="689" t="s">
        <v>568</v>
      </c>
      <c r="C25" s="689" t="s">
        <v>569</v>
      </c>
      <c r="D25" s="689" t="s">
        <v>570</v>
      </c>
      <c r="E25" s="689" t="s">
        <v>571</v>
      </c>
      <c r="F25" s="690" t="s">
        <v>569</v>
      </c>
      <c r="G25" s="689" t="s">
        <v>572</v>
      </c>
      <c r="H25" s="689" t="s">
        <v>79</v>
      </c>
      <c r="I25" s="689" t="s">
        <v>79</v>
      </c>
      <c r="J25" s="691" t="s">
        <v>573</v>
      </c>
      <c r="K25" s="691" t="s">
        <v>574</v>
      </c>
      <c r="L25" s="691" t="s">
        <v>575</v>
      </c>
      <c r="M25" s="692">
        <v>1749700</v>
      </c>
      <c r="N25" s="689" t="s">
        <v>542</v>
      </c>
      <c r="O25" s="689" t="s">
        <v>576</v>
      </c>
      <c r="P25" s="693" t="s">
        <v>224</v>
      </c>
      <c r="Q25" s="693" t="s">
        <v>84</v>
      </c>
      <c r="R25" s="693" t="s">
        <v>85</v>
      </c>
      <c r="S25" s="694" t="s">
        <v>144</v>
      </c>
      <c r="T25" s="695">
        <v>1600000</v>
      </c>
      <c r="U25" s="695">
        <v>1600000</v>
      </c>
      <c r="V25" s="695">
        <v>1600000</v>
      </c>
      <c r="W25" s="689" t="s">
        <v>244</v>
      </c>
      <c r="X25" s="689" t="s">
        <v>244</v>
      </c>
      <c r="Y25" s="689" t="s">
        <v>244</v>
      </c>
      <c r="Z25" s="689" t="s">
        <v>244</v>
      </c>
      <c r="AA25" s="690" t="s">
        <v>244</v>
      </c>
      <c r="AB25" s="695">
        <v>282353</v>
      </c>
      <c r="AC25" s="693" t="s">
        <v>225</v>
      </c>
      <c r="AD25" s="693" t="s">
        <v>244</v>
      </c>
      <c r="AE25" s="693" t="s">
        <v>244</v>
      </c>
      <c r="AF25" s="695">
        <v>1600000</v>
      </c>
      <c r="AG25" s="693" t="s">
        <v>244</v>
      </c>
      <c r="AH25" s="696" t="s">
        <v>268</v>
      </c>
      <c r="AI25" s="696" t="s">
        <v>450</v>
      </c>
      <c r="AJ25" s="697">
        <v>45771</v>
      </c>
    </row>
    <row r="26" spans="2:36" ht="89.25" x14ac:dyDescent="0.25">
      <c r="B26" s="698"/>
      <c r="C26" s="698"/>
      <c r="D26" s="698"/>
      <c r="E26" s="698"/>
      <c r="F26" s="699"/>
      <c r="G26" s="698"/>
      <c r="H26" s="698"/>
      <c r="I26" s="698"/>
      <c r="J26" s="691" t="s">
        <v>577</v>
      </c>
      <c r="K26" s="691" t="s">
        <v>578</v>
      </c>
      <c r="L26" s="691" t="s">
        <v>317</v>
      </c>
      <c r="M26" s="691">
        <v>1</v>
      </c>
      <c r="N26" s="698"/>
      <c r="O26" s="698"/>
      <c r="P26" s="700"/>
      <c r="Q26" s="700"/>
      <c r="R26" s="700"/>
      <c r="S26" s="701"/>
      <c r="T26" s="702"/>
      <c r="U26" s="702"/>
      <c r="V26" s="702"/>
      <c r="W26" s="698"/>
      <c r="X26" s="698"/>
      <c r="Y26" s="698"/>
      <c r="Z26" s="698"/>
      <c r="AA26" s="699"/>
      <c r="AB26" s="702"/>
      <c r="AC26" s="700"/>
      <c r="AD26" s="700"/>
      <c r="AE26" s="700"/>
      <c r="AF26" s="702"/>
      <c r="AG26" s="700"/>
      <c r="AH26" s="703"/>
      <c r="AI26" s="703"/>
      <c r="AJ26" s="701"/>
    </row>
    <row r="27" spans="2:36" ht="51" x14ac:dyDescent="0.25">
      <c r="B27" s="704"/>
      <c r="C27" s="704"/>
      <c r="D27" s="704"/>
      <c r="E27" s="704"/>
      <c r="F27" s="705"/>
      <c r="G27" s="704"/>
      <c r="H27" s="704"/>
      <c r="I27" s="704"/>
      <c r="J27" s="691" t="s">
        <v>579</v>
      </c>
      <c r="K27" s="691" t="s">
        <v>580</v>
      </c>
      <c r="L27" s="691" t="s">
        <v>581</v>
      </c>
      <c r="M27" s="706">
        <v>2000</v>
      </c>
      <c r="N27" s="704"/>
      <c r="O27" s="704"/>
      <c r="P27" s="707"/>
      <c r="Q27" s="707"/>
      <c r="R27" s="707"/>
      <c r="S27" s="708"/>
      <c r="T27" s="709"/>
      <c r="U27" s="709"/>
      <c r="V27" s="709"/>
      <c r="W27" s="704"/>
      <c r="X27" s="704"/>
      <c r="Y27" s="704"/>
      <c r="Z27" s="704"/>
      <c r="AA27" s="705"/>
      <c r="AB27" s="709"/>
      <c r="AC27" s="707"/>
      <c r="AD27" s="707"/>
      <c r="AE27" s="707"/>
      <c r="AF27" s="709"/>
      <c r="AG27" s="707"/>
      <c r="AH27" s="710"/>
      <c r="AI27" s="710"/>
      <c r="AJ27" s="701"/>
    </row>
    <row r="28" spans="2:36" ht="63.75" x14ac:dyDescent="0.25">
      <c r="B28" s="693" t="s">
        <v>582</v>
      </c>
      <c r="C28" s="689" t="s">
        <v>583</v>
      </c>
      <c r="D28" s="689" t="s">
        <v>570</v>
      </c>
      <c r="E28" s="689" t="s">
        <v>571</v>
      </c>
      <c r="F28" s="689" t="s">
        <v>583</v>
      </c>
      <c r="G28" s="689" t="s">
        <v>572</v>
      </c>
      <c r="H28" s="689" t="s">
        <v>79</v>
      </c>
      <c r="I28" s="689" t="s">
        <v>79</v>
      </c>
      <c r="J28" s="691" t="s">
        <v>573</v>
      </c>
      <c r="K28" s="691" t="s">
        <v>574</v>
      </c>
      <c r="L28" s="691" t="s">
        <v>575</v>
      </c>
      <c r="M28" s="692">
        <v>935825</v>
      </c>
      <c r="N28" s="689" t="s">
        <v>542</v>
      </c>
      <c r="O28" s="689" t="s">
        <v>576</v>
      </c>
      <c r="P28" s="693" t="s">
        <v>224</v>
      </c>
      <c r="Q28" s="693" t="s">
        <v>84</v>
      </c>
      <c r="R28" s="693" t="s">
        <v>85</v>
      </c>
      <c r="S28" s="694" t="s">
        <v>144</v>
      </c>
      <c r="T28" s="695">
        <v>798000</v>
      </c>
      <c r="U28" s="695">
        <v>798000</v>
      </c>
      <c r="V28" s="695">
        <v>798000</v>
      </c>
      <c r="W28" s="689" t="s">
        <v>244</v>
      </c>
      <c r="X28" s="689" t="s">
        <v>244</v>
      </c>
      <c r="Y28" s="689" t="s">
        <v>244</v>
      </c>
      <c r="Z28" s="689" t="s">
        <v>244</v>
      </c>
      <c r="AA28" s="690" t="s">
        <v>244</v>
      </c>
      <c r="AB28" s="695">
        <v>140825</v>
      </c>
      <c r="AC28" s="693" t="s">
        <v>225</v>
      </c>
      <c r="AD28" s="693" t="s">
        <v>244</v>
      </c>
      <c r="AE28" s="693" t="s">
        <v>244</v>
      </c>
      <c r="AF28" s="695">
        <v>798000</v>
      </c>
      <c r="AG28" s="693" t="s">
        <v>244</v>
      </c>
      <c r="AH28" s="696" t="s">
        <v>451</v>
      </c>
      <c r="AI28" s="696" t="s">
        <v>275</v>
      </c>
      <c r="AJ28" s="697">
        <v>45896</v>
      </c>
    </row>
    <row r="29" spans="2:36" ht="89.25" x14ac:dyDescent="0.25">
      <c r="B29" s="700"/>
      <c r="C29" s="698"/>
      <c r="D29" s="698"/>
      <c r="E29" s="698"/>
      <c r="F29" s="698"/>
      <c r="G29" s="698"/>
      <c r="H29" s="698"/>
      <c r="I29" s="698"/>
      <c r="J29" s="691" t="s">
        <v>577</v>
      </c>
      <c r="K29" s="691" t="s">
        <v>578</v>
      </c>
      <c r="L29" s="691" t="s">
        <v>317</v>
      </c>
      <c r="M29" s="691">
        <v>1</v>
      </c>
      <c r="N29" s="698"/>
      <c r="O29" s="698"/>
      <c r="P29" s="700"/>
      <c r="Q29" s="700"/>
      <c r="R29" s="700"/>
      <c r="S29" s="701"/>
      <c r="T29" s="702"/>
      <c r="U29" s="702"/>
      <c r="V29" s="702"/>
      <c r="W29" s="698"/>
      <c r="X29" s="698"/>
      <c r="Y29" s="698"/>
      <c r="Z29" s="698"/>
      <c r="AA29" s="699"/>
      <c r="AB29" s="702"/>
      <c r="AC29" s="700"/>
      <c r="AD29" s="700"/>
      <c r="AE29" s="700"/>
      <c r="AF29" s="702"/>
      <c r="AG29" s="700"/>
      <c r="AH29" s="703"/>
      <c r="AI29" s="703"/>
      <c r="AJ29" s="701"/>
    </row>
    <row r="30" spans="2:36" ht="51" x14ac:dyDescent="0.25">
      <c r="B30" s="707"/>
      <c r="C30" s="704"/>
      <c r="D30" s="704"/>
      <c r="E30" s="704"/>
      <c r="F30" s="704"/>
      <c r="G30" s="704"/>
      <c r="H30" s="704"/>
      <c r="I30" s="704"/>
      <c r="J30" s="691" t="s">
        <v>579</v>
      </c>
      <c r="K30" s="691" t="s">
        <v>580</v>
      </c>
      <c r="L30" s="691" t="s">
        <v>581</v>
      </c>
      <c r="M30" s="706">
        <v>850</v>
      </c>
      <c r="N30" s="704"/>
      <c r="O30" s="704"/>
      <c r="P30" s="707"/>
      <c r="Q30" s="707"/>
      <c r="R30" s="707"/>
      <c r="S30" s="708"/>
      <c r="T30" s="709"/>
      <c r="U30" s="709"/>
      <c r="V30" s="709"/>
      <c r="W30" s="704"/>
      <c r="X30" s="704"/>
      <c r="Y30" s="704"/>
      <c r="Z30" s="704"/>
      <c r="AA30" s="705"/>
      <c r="AB30" s="709"/>
      <c r="AC30" s="707"/>
      <c r="AD30" s="707"/>
      <c r="AE30" s="707"/>
      <c r="AF30" s="709"/>
      <c r="AG30" s="707"/>
      <c r="AH30" s="710"/>
      <c r="AI30" s="710"/>
      <c r="AJ30" s="708"/>
    </row>
    <row r="31" spans="2:36" ht="63.75" x14ac:dyDescent="0.25">
      <c r="B31" s="693" t="s">
        <v>584</v>
      </c>
      <c r="C31" s="689" t="s">
        <v>585</v>
      </c>
      <c r="D31" s="689" t="s">
        <v>570</v>
      </c>
      <c r="E31" s="689" t="s">
        <v>571</v>
      </c>
      <c r="F31" s="689" t="s">
        <v>585</v>
      </c>
      <c r="G31" s="689" t="s">
        <v>572</v>
      </c>
      <c r="H31" s="689" t="s">
        <v>79</v>
      </c>
      <c r="I31" s="689" t="s">
        <v>79</v>
      </c>
      <c r="J31" s="691" t="s">
        <v>573</v>
      </c>
      <c r="K31" s="691" t="s">
        <v>574</v>
      </c>
      <c r="L31" s="691" t="s">
        <v>575</v>
      </c>
      <c r="M31" s="692">
        <v>455211</v>
      </c>
      <c r="N31" s="689" t="s">
        <v>196</v>
      </c>
      <c r="O31" s="689" t="s">
        <v>95</v>
      </c>
      <c r="P31" s="693" t="s">
        <v>224</v>
      </c>
      <c r="Q31" s="693" t="s">
        <v>84</v>
      </c>
      <c r="R31" s="693" t="s">
        <v>85</v>
      </c>
      <c r="S31" s="694" t="s">
        <v>144</v>
      </c>
      <c r="T31" s="695">
        <v>334134.94</v>
      </c>
      <c r="U31" s="695">
        <v>334134.94</v>
      </c>
      <c r="V31" s="695">
        <v>334134.94</v>
      </c>
      <c r="W31" s="689" t="s">
        <v>244</v>
      </c>
      <c r="X31" s="689" t="s">
        <v>244</v>
      </c>
      <c r="Y31" s="689" t="s">
        <v>244</v>
      </c>
      <c r="Z31" s="689" t="s">
        <v>244</v>
      </c>
      <c r="AA31" s="690" t="s">
        <v>244</v>
      </c>
      <c r="AB31" s="695">
        <v>58964.99</v>
      </c>
      <c r="AC31" s="693" t="s">
        <v>225</v>
      </c>
      <c r="AD31" s="693" t="s">
        <v>244</v>
      </c>
      <c r="AE31" s="693" t="s">
        <v>244</v>
      </c>
      <c r="AF31" s="695">
        <v>334134.94</v>
      </c>
      <c r="AG31" s="693" t="s">
        <v>244</v>
      </c>
      <c r="AH31" s="711" t="s">
        <v>674</v>
      </c>
      <c r="AI31" s="711" t="s">
        <v>276</v>
      </c>
      <c r="AJ31" s="694" t="s">
        <v>244</v>
      </c>
    </row>
    <row r="32" spans="2:36" ht="89.25" x14ac:dyDescent="0.25">
      <c r="B32" s="700"/>
      <c r="C32" s="698"/>
      <c r="D32" s="698"/>
      <c r="E32" s="698"/>
      <c r="F32" s="698"/>
      <c r="G32" s="698"/>
      <c r="H32" s="698"/>
      <c r="I32" s="698"/>
      <c r="J32" s="691" t="s">
        <v>577</v>
      </c>
      <c r="K32" s="691" t="s">
        <v>578</v>
      </c>
      <c r="L32" s="691" t="s">
        <v>317</v>
      </c>
      <c r="M32" s="691">
        <v>1</v>
      </c>
      <c r="N32" s="698"/>
      <c r="O32" s="698"/>
      <c r="P32" s="700"/>
      <c r="Q32" s="700"/>
      <c r="R32" s="700"/>
      <c r="S32" s="701"/>
      <c r="T32" s="702"/>
      <c r="U32" s="702"/>
      <c r="V32" s="702"/>
      <c r="W32" s="698"/>
      <c r="X32" s="698"/>
      <c r="Y32" s="698"/>
      <c r="Z32" s="698"/>
      <c r="AA32" s="699"/>
      <c r="AB32" s="702"/>
      <c r="AC32" s="700"/>
      <c r="AD32" s="700"/>
      <c r="AE32" s="700"/>
      <c r="AF32" s="702"/>
      <c r="AG32" s="700"/>
      <c r="AH32" s="712"/>
      <c r="AI32" s="712"/>
      <c r="AJ32" s="701"/>
    </row>
    <row r="33" spans="2:36" ht="51" x14ac:dyDescent="0.25">
      <c r="B33" s="707"/>
      <c r="C33" s="704"/>
      <c r="D33" s="704"/>
      <c r="E33" s="704"/>
      <c r="F33" s="704"/>
      <c r="G33" s="704"/>
      <c r="H33" s="704"/>
      <c r="I33" s="704"/>
      <c r="J33" s="691" t="s">
        <v>579</v>
      </c>
      <c r="K33" s="691" t="s">
        <v>580</v>
      </c>
      <c r="L33" s="691" t="s">
        <v>581</v>
      </c>
      <c r="M33" s="706">
        <v>194</v>
      </c>
      <c r="N33" s="704"/>
      <c r="O33" s="704"/>
      <c r="P33" s="707"/>
      <c r="Q33" s="707"/>
      <c r="R33" s="707"/>
      <c r="S33" s="708"/>
      <c r="T33" s="709"/>
      <c r="U33" s="709"/>
      <c r="V33" s="709"/>
      <c r="W33" s="704"/>
      <c r="X33" s="704"/>
      <c r="Y33" s="704"/>
      <c r="Z33" s="704"/>
      <c r="AA33" s="705"/>
      <c r="AB33" s="709"/>
      <c r="AC33" s="707"/>
      <c r="AD33" s="707"/>
      <c r="AE33" s="707"/>
      <c r="AF33" s="709"/>
      <c r="AG33" s="707"/>
      <c r="AH33" s="713"/>
      <c r="AI33" s="713"/>
      <c r="AJ33" s="708"/>
    </row>
    <row r="34" spans="2:36" ht="63.75" x14ac:dyDescent="0.25">
      <c r="B34" s="693" t="s">
        <v>586</v>
      </c>
      <c r="C34" s="689" t="s">
        <v>587</v>
      </c>
      <c r="D34" s="689" t="s">
        <v>570</v>
      </c>
      <c r="E34" s="689" t="s">
        <v>571</v>
      </c>
      <c r="F34" s="689" t="s">
        <v>587</v>
      </c>
      <c r="G34" s="689" t="s">
        <v>572</v>
      </c>
      <c r="H34" s="689" t="s">
        <v>79</v>
      </c>
      <c r="I34" s="689" t="s">
        <v>79</v>
      </c>
      <c r="J34" s="691" t="s">
        <v>573</v>
      </c>
      <c r="K34" s="691" t="s">
        <v>574</v>
      </c>
      <c r="L34" s="691" t="s">
        <v>575</v>
      </c>
      <c r="M34" s="692">
        <v>820000</v>
      </c>
      <c r="N34" s="689" t="s">
        <v>542</v>
      </c>
      <c r="O34" s="689" t="s">
        <v>576</v>
      </c>
      <c r="P34" s="693" t="s">
        <v>224</v>
      </c>
      <c r="Q34" s="693" t="s">
        <v>84</v>
      </c>
      <c r="R34" s="693" t="s">
        <v>85</v>
      </c>
      <c r="S34" s="694" t="s">
        <v>144</v>
      </c>
      <c r="T34" s="695">
        <v>700000</v>
      </c>
      <c r="U34" s="695">
        <v>700000</v>
      </c>
      <c r="V34" s="695">
        <v>700000</v>
      </c>
      <c r="W34" s="689" t="s">
        <v>244</v>
      </c>
      <c r="X34" s="689" t="s">
        <v>244</v>
      </c>
      <c r="Y34" s="689" t="s">
        <v>244</v>
      </c>
      <c r="Z34" s="689" t="s">
        <v>244</v>
      </c>
      <c r="AA34" s="690" t="s">
        <v>244</v>
      </c>
      <c r="AB34" s="695">
        <v>123530</v>
      </c>
      <c r="AC34" s="693" t="s">
        <v>225</v>
      </c>
      <c r="AD34" s="693" t="s">
        <v>244</v>
      </c>
      <c r="AE34" s="693" t="s">
        <v>244</v>
      </c>
      <c r="AF34" s="695">
        <v>700000</v>
      </c>
      <c r="AG34" s="693" t="s">
        <v>244</v>
      </c>
      <c r="AH34" s="696" t="s">
        <v>588</v>
      </c>
      <c r="AI34" s="696" t="s">
        <v>589</v>
      </c>
      <c r="AJ34" s="694" t="s">
        <v>244</v>
      </c>
    </row>
    <row r="35" spans="2:36" ht="89.25" x14ac:dyDescent="0.25">
      <c r="B35" s="700"/>
      <c r="C35" s="698"/>
      <c r="D35" s="698"/>
      <c r="E35" s="698"/>
      <c r="F35" s="698"/>
      <c r="G35" s="698"/>
      <c r="H35" s="698"/>
      <c r="I35" s="698"/>
      <c r="J35" s="691" t="s">
        <v>577</v>
      </c>
      <c r="K35" s="691" t="s">
        <v>578</v>
      </c>
      <c r="L35" s="691" t="s">
        <v>317</v>
      </c>
      <c r="M35" s="691">
        <v>1</v>
      </c>
      <c r="N35" s="698"/>
      <c r="O35" s="698"/>
      <c r="P35" s="700"/>
      <c r="Q35" s="700"/>
      <c r="R35" s="700"/>
      <c r="S35" s="701"/>
      <c r="T35" s="702"/>
      <c r="U35" s="702"/>
      <c r="V35" s="702"/>
      <c r="W35" s="698"/>
      <c r="X35" s="698"/>
      <c r="Y35" s="698"/>
      <c r="Z35" s="698"/>
      <c r="AA35" s="699"/>
      <c r="AB35" s="702"/>
      <c r="AC35" s="700"/>
      <c r="AD35" s="700"/>
      <c r="AE35" s="700"/>
      <c r="AF35" s="702"/>
      <c r="AG35" s="700"/>
      <c r="AH35" s="703"/>
      <c r="AI35" s="703"/>
      <c r="AJ35" s="701"/>
    </row>
    <row r="36" spans="2:36" ht="51" x14ac:dyDescent="0.25">
      <c r="B36" s="707"/>
      <c r="C36" s="704"/>
      <c r="D36" s="704"/>
      <c r="E36" s="704"/>
      <c r="F36" s="704"/>
      <c r="G36" s="704"/>
      <c r="H36" s="704"/>
      <c r="I36" s="704"/>
      <c r="J36" s="691" t="s">
        <v>579</v>
      </c>
      <c r="K36" s="691" t="s">
        <v>580</v>
      </c>
      <c r="L36" s="691" t="s">
        <v>581</v>
      </c>
      <c r="M36" s="706">
        <v>200</v>
      </c>
      <c r="N36" s="704"/>
      <c r="O36" s="704"/>
      <c r="P36" s="707"/>
      <c r="Q36" s="707"/>
      <c r="R36" s="707"/>
      <c r="S36" s="708"/>
      <c r="T36" s="709"/>
      <c r="U36" s="709"/>
      <c r="V36" s="709"/>
      <c r="W36" s="704"/>
      <c r="X36" s="704"/>
      <c r="Y36" s="704"/>
      <c r="Z36" s="704"/>
      <c r="AA36" s="705"/>
      <c r="AB36" s="709"/>
      <c r="AC36" s="707"/>
      <c r="AD36" s="707"/>
      <c r="AE36" s="707"/>
      <c r="AF36" s="709"/>
      <c r="AG36" s="707"/>
      <c r="AH36" s="710"/>
      <c r="AI36" s="710"/>
      <c r="AJ36" s="708"/>
    </row>
    <row r="37" spans="2:36" ht="63.75" x14ac:dyDescent="0.25">
      <c r="B37" s="693" t="s">
        <v>590</v>
      </c>
      <c r="C37" s="689" t="s">
        <v>591</v>
      </c>
      <c r="D37" s="689" t="s">
        <v>570</v>
      </c>
      <c r="E37" s="689" t="s">
        <v>571</v>
      </c>
      <c r="F37" s="689" t="s">
        <v>591</v>
      </c>
      <c r="G37" s="689" t="s">
        <v>572</v>
      </c>
      <c r="H37" s="689" t="s">
        <v>79</v>
      </c>
      <c r="I37" s="689" t="s">
        <v>79</v>
      </c>
      <c r="J37" s="691" t="s">
        <v>573</v>
      </c>
      <c r="K37" s="691" t="s">
        <v>574</v>
      </c>
      <c r="L37" s="691" t="s">
        <v>575</v>
      </c>
      <c r="M37" s="692">
        <v>588236</v>
      </c>
      <c r="N37" s="689" t="s">
        <v>196</v>
      </c>
      <c r="O37" s="689" t="s">
        <v>105</v>
      </c>
      <c r="P37" s="693" t="s">
        <v>224</v>
      </c>
      <c r="Q37" s="693" t="s">
        <v>84</v>
      </c>
      <c r="R37" s="693" t="s">
        <v>85</v>
      </c>
      <c r="S37" s="694" t="s">
        <v>144</v>
      </c>
      <c r="T37" s="695">
        <v>500000</v>
      </c>
      <c r="U37" s="695">
        <v>500000</v>
      </c>
      <c r="V37" s="695">
        <v>500000</v>
      </c>
      <c r="W37" s="689" t="s">
        <v>244</v>
      </c>
      <c r="X37" s="689" t="s">
        <v>244</v>
      </c>
      <c r="Y37" s="689" t="s">
        <v>244</v>
      </c>
      <c r="Z37" s="689" t="s">
        <v>244</v>
      </c>
      <c r="AA37" s="690" t="s">
        <v>244</v>
      </c>
      <c r="AB37" s="695">
        <v>88236</v>
      </c>
      <c r="AC37" s="693" t="s">
        <v>225</v>
      </c>
      <c r="AD37" s="693" t="s">
        <v>244</v>
      </c>
      <c r="AE37" s="693" t="s">
        <v>244</v>
      </c>
      <c r="AF37" s="695">
        <v>500000</v>
      </c>
      <c r="AG37" s="693" t="s">
        <v>244</v>
      </c>
      <c r="AH37" s="696" t="s">
        <v>588</v>
      </c>
      <c r="AI37" s="696" t="s">
        <v>589</v>
      </c>
      <c r="AJ37" s="694" t="s">
        <v>244</v>
      </c>
    </row>
    <row r="38" spans="2:36" ht="89.25" x14ac:dyDescent="0.25">
      <c r="B38" s="700"/>
      <c r="C38" s="698"/>
      <c r="D38" s="698"/>
      <c r="E38" s="698"/>
      <c r="F38" s="698"/>
      <c r="G38" s="698"/>
      <c r="H38" s="698"/>
      <c r="I38" s="698"/>
      <c r="J38" s="691" t="s">
        <v>577</v>
      </c>
      <c r="K38" s="691" t="s">
        <v>578</v>
      </c>
      <c r="L38" s="691" t="s">
        <v>317</v>
      </c>
      <c r="M38" s="691">
        <v>1</v>
      </c>
      <c r="N38" s="698"/>
      <c r="O38" s="698"/>
      <c r="P38" s="700"/>
      <c r="Q38" s="700"/>
      <c r="R38" s="700"/>
      <c r="S38" s="701"/>
      <c r="T38" s="702"/>
      <c r="U38" s="702"/>
      <c r="V38" s="702"/>
      <c r="W38" s="698"/>
      <c r="X38" s="698"/>
      <c r="Y38" s="698"/>
      <c r="Z38" s="698"/>
      <c r="AA38" s="699"/>
      <c r="AB38" s="702"/>
      <c r="AC38" s="700"/>
      <c r="AD38" s="700"/>
      <c r="AE38" s="700"/>
      <c r="AF38" s="702"/>
      <c r="AG38" s="700"/>
      <c r="AH38" s="703"/>
      <c r="AI38" s="703"/>
      <c r="AJ38" s="701"/>
    </row>
    <row r="39" spans="2:36" ht="51" x14ac:dyDescent="0.25">
      <c r="B39" s="707"/>
      <c r="C39" s="704"/>
      <c r="D39" s="704"/>
      <c r="E39" s="704"/>
      <c r="F39" s="704"/>
      <c r="G39" s="704"/>
      <c r="H39" s="704"/>
      <c r="I39" s="704"/>
      <c r="J39" s="691" t="s">
        <v>579</v>
      </c>
      <c r="K39" s="691" t="s">
        <v>580</v>
      </c>
      <c r="L39" s="691" t="s">
        <v>581</v>
      </c>
      <c r="M39" s="706">
        <v>250</v>
      </c>
      <c r="N39" s="704"/>
      <c r="O39" s="704"/>
      <c r="P39" s="707"/>
      <c r="Q39" s="707"/>
      <c r="R39" s="707"/>
      <c r="S39" s="708"/>
      <c r="T39" s="709"/>
      <c r="U39" s="709"/>
      <c r="V39" s="709"/>
      <c r="W39" s="704"/>
      <c r="X39" s="704"/>
      <c r="Y39" s="704"/>
      <c r="Z39" s="704"/>
      <c r="AA39" s="705"/>
      <c r="AB39" s="709"/>
      <c r="AC39" s="707"/>
      <c r="AD39" s="707"/>
      <c r="AE39" s="707"/>
      <c r="AF39" s="709"/>
      <c r="AG39" s="707"/>
      <c r="AH39" s="710"/>
      <c r="AI39" s="710"/>
      <c r="AJ39" s="708"/>
    </row>
    <row r="40" spans="2:36" ht="63.75" x14ac:dyDescent="0.25">
      <c r="B40" s="693" t="s">
        <v>592</v>
      </c>
      <c r="C40" s="689" t="s">
        <v>593</v>
      </c>
      <c r="D40" s="689" t="s">
        <v>570</v>
      </c>
      <c r="E40" s="689" t="s">
        <v>571</v>
      </c>
      <c r="F40" s="689" t="s">
        <v>593</v>
      </c>
      <c r="G40" s="689" t="s">
        <v>572</v>
      </c>
      <c r="H40" s="689" t="s">
        <v>79</v>
      </c>
      <c r="I40" s="689" t="s">
        <v>79</v>
      </c>
      <c r="J40" s="691" t="s">
        <v>573</v>
      </c>
      <c r="K40" s="691" t="s">
        <v>574</v>
      </c>
      <c r="L40" s="691" t="s">
        <v>575</v>
      </c>
      <c r="M40" s="692">
        <v>65530</v>
      </c>
      <c r="N40" s="689" t="s">
        <v>196</v>
      </c>
      <c r="O40" s="689" t="s">
        <v>105</v>
      </c>
      <c r="P40" s="693" t="s">
        <v>224</v>
      </c>
      <c r="Q40" s="693" t="s">
        <v>84</v>
      </c>
      <c r="R40" s="693" t="s">
        <v>85</v>
      </c>
      <c r="S40" s="694" t="s">
        <v>144</v>
      </c>
      <c r="T40" s="695">
        <v>55700</v>
      </c>
      <c r="U40" s="714">
        <v>55700</v>
      </c>
      <c r="V40" s="695">
        <v>55700</v>
      </c>
      <c r="W40" s="689" t="s">
        <v>244</v>
      </c>
      <c r="X40" s="689" t="s">
        <v>244</v>
      </c>
      <c r="Y40" s="689" t="s">
        <v>244</v>
      </c>
      <c r="Z40" s="689" t="s">
        <v>244</v>
      </c>
      <c r="AA40" s="690" t="s">
        <v>244</v>
      </c>
      <c r="AB40" s="695">
        <v>9830</v>
      </c>
      <c r="AC40" s="693" t="s">
        <v>225</v>
      </c>
      <c r="AD40" s="693" t="s">
        <v>244</v>
      </c>
      <c r="AE40" s="693" t="s">
        <v>244</v>
      </c>
      <c r="AF40" s="695">
        <v>55700</v>
      </c>
      <c r="AG40" s="693" t="s">
        <v>244</v>
      </c>
      <c r="AH40" s="696" t="s">
        <v>255</v>
      </c>
      <c r="AI40" s="696" t="s">
        <v>256</v>
      </c>
      <c r="AJ40" s="305">
        <v>45595</v>
      </c>
    </row>
    <row r="41" spans="2:36" ht="89.25" x14ac:dyDescent="0.25">
      <c r="B41" s="700"/>
      <c r="C41" s="698"/>
      <c r="D41" s="698"/>
      <c r="E41" s="698"/>
      <c r="F41" s="698"/>
      <c r="G41" s="698"/>
      <c r="H41" s="698"/>
      <c r="I41" s="698"/>
      <c r="J41" s="691" t="s">
        <v>577</v>
      </c>
      <c r="K41" s="691" t="s">
        <v>578</v>
      </c>
      <c r="L41" s="691" t="s">
        <v>317</v>
      </c>
      <c r="M41" s="691">
        <v>1</v>
      </c>
      <c r="N41" s="698"/>
      <c r="O41" s="698"/>
      <c r="P41" s="700"/>
      <c r="Q41" s="700"/>
      <c r="R41" s="700"/>
      <c r="S41" s="701"/>
      <c r="T41" s="702"/>
      <c r="U41" s="715"/>
      <c r="V41" s="702"/>
      <c r="W41" s="698"/>
      <c r="X41" s="698"/>
      <c r="Y41" s="698"/>
      <c r="Z41" s="698"/>
      <c r="AA41" s="699"/>
      <c r="AB41" s="702"/>
      <c r="AC41" s="700"/>
      <c r="AD41" s="700"/>
      <c r="AE41" s="700"/>
      <c r="AF41" s="702"/>
      <c r="AG41" s="700"/>
      <c r="AH41" s="703"/>
      <c r="AI41" s="703"/>
      <c r="AJ41" s="306"/>
    </row>
    <row r="42" spans="2:36" ht="51" x14ac:dyDescent="0.25">
      <c r="B42" s="707"/>
      <c r="C42" s="704"/>
      <c r="D42" s="704"/>
      <c r="E42" s="704"/>
      <c r="F42" s="704"/>
      <c r="G42" s="704"/>
      <c r="H42" s="704"/>
      <c r="I42" s="704"/>
      <c r="J42" s="691" t="s">
        <v>579</v>
      </c>
      <c r="K42" s="691" t="s">
        <v>580</v>
      </c>
      <c r="L42" s="691" t="s">
        <v>581</v>
      </c>
      <c r="M42" s="706">
        <v>83</v>
      </c>
      <c r="N42" s="704"/>
      <c r="O42" s="704"/>
      <c r="P42" s="707"/>
      <c r="Q42" s="707"/>
      <c r="R42" s="707"/>
      <c r="S42" s="708"/>
      <c r="T42" s="709"/>
      <c r="U42" s="716"/>
      <c r="V42" s="709"/>
      <c r="W42" s="704"/>
      <c r="X42" s="704"/>
      <c r="Y42" s="704"/>
      <c r="Z42" s="704"/>
      <c r="AA42" s="705"/>
      <c r="AB42" s="709"/>
      <c r="AC42" s="707"/>
      <c r="AD42" s="707"/>
      <c r="AE42" s="707"/>
      <c r="AF42" s="709"/>
      <c r="AG42" s="707"/>
      <c r="AH42" s="710"/>
      <c r="AI42" s="710"/>
      <c r="AJ42" s="306"/>
    </row>
    <row r="43" spans="2:36" ht="76.5" x14ac:dyDescent="0.25">
      <c r="B43" s="689" t="s">
        <v>594</v>
      </c>
      <c r="C43" s="717" t="s">
        <v>595</v>
      </c>
      <c r="D43" s="717" t="s">
        <v>596</v>
      </c>
      <c r="E43" s="717" t="s">
        <v>597</v>
      </c>
      <c r="F43" s="717" t="s">
        <v>595</v>
      </c>
      <c r="G43" s="717" t="s">
        <v>598</v>
      </c>
      <c r="H43" s="717" t="s">
        <v>79</v>
      </c>
      <c r="I43" s="717" t="s">
        <v>79</v>
      </c>
      <c r="J43" s="718" t="s">
        <v>599</v>
      </c>
      <c r="K43" s="718" t="s">
        <v>600</v>
      </c>
      <c r="L43" s="718" t="s">
        <v>150</v>
      </c>
      <c r="M43" s="719">
        <v>30000</v>
      </c>
      <c r="N43" s="717" t="s">
        <v>196</v>
      </c>
      <c r="O43" s="717" t="s">
        <v>208</v>
      </c>
      <c r="P43" s="717" t="s">
        <v>224</v>
      </c>
      <c r="Q43" s="717" t="s">
        <v>84</v>
      </c>
      <c r="R43" s="717" t="s">
        <v>85</v>
      </c>
      <c r="S43" s="717" t="s">
        <v>144</v>
      </c>
      <c r="T43" s="720">
        <v>356500</v>
      </c>
      <c r="U43" s="721">
        <v>356500</v>
      </c>
      <c r="V43" s="721">
        <v>356500</v>
      </c>
      <c r="W43" s="717" t="s">
        <v>244</v>
      </c>
      <c r="X43" s="717" t="s">
        <v>244</v>
      </c>
      <c r="Y43" s="717" t="s">
        <v>244</v>
      </c>
      <c r="Z43" s="717" t="s">
        <v>244</v>
      </c>
      <c r="AA43" s="717" t="s">
        <v>244</v>
      </c>
      <c r="AB43" s="722">
        <v>62912</v>
      </c>
      <c r="AC43" s="717" t="s">
        <v>225</v>
      </c>
      <c r="AD43" s="717" t="s">
        <v>244</v>
      </c>
      <c r="AE43" s="723" t="s">
        <v>244</v>
      </c>
      <c r="AF43" s="724">
        <v>356500</v>
      </c>
      <c r="AG43" s="717" t="s">
        <v>244</v>
      </c>
      <c r="AH43" s="696" t="s">
        <v>275</v>
      </c>
      <c r="AI43" s="696" t="s">
        <v>276</v>
      </c>
      <c r="AJ43" s="725" t="s">
        <v>244</v>
      </c>
    </row>
    <row r="44" spans="2:36" ht="102" x14ac:dyDescent="0.25">
      <c r="B44" s="704"/>
      <c r="C44" s="726"/>
      <c r="D44" s="726"/>
      <c r="E44" s="726"/>
      <c r="F44" s="726"/>
      <c r="G44" s="726"/>
      <c r="H44" s="726"/>
      <c r="I44" s="726"/>
      <c r="J44" s="718" t="s">
        <v>601</v>
      </c>
      <c r="K44" s="718" t="s">
        <v>602</v>
      </c>
      <c r="L44" s="718" t="s">
        <v>458</v>
      </c>
      <c r="M44" s="719">
        <v>2</v>
      </c>
      <c r="N44" s="726"/>
      <c r="O44" s="726"/>
      <c r="P44" s="726"/>
      <c r="Q44" s="726"/>
      <c r="R44" s="726"/>
      <c r="S44" s="726"/>
      <c r="T44" s="727"/>
      <c r="U44" s="728"/>
      <c r="V44" s="728"/>
      <c r="W44" s="726"/>
      <c r="X44" s="726"/>
      <c r="Y44" s="726"/>
      <c r="Z44" s="726"/>
      <c r="AA44" s="726"/>
      <c r="AB44" s="729"/>
      <c r="AC44" s="726"/>
      <c r="AD44" s="726"/>
      <c r="AE44" s="726"/>
      <c r="AF44" s="730"/>
      <c r="AG44" s="726"/>
      <c r="AH44" s="710"/>
      <c r="AI44" s="710"/>
      <c r="AJ44" s="731"/>
    </row>
    <row r="45" spans="2:36" ht="76.5" x14ac:dyDescent="0.25">
      <c r="B45" s="689" t="s">
        <v>603</v>
      </c>
      <c r="C45" s="717" t="s">
        <v>604</v>
      </c>
      <c r="D45" s="717" t="s">
        <v>596</v>
      </c>
      <c r="E45" s="717" t="s">
        <v>597</v>
      </c>
      <c r="F45" s="717" t="s">
        <v>604</v>
      </c>
      <c r="G45" s="717" t="s">
        <v>598</v>
      </c>
      <c r="H45" s="717" t="s">
        <v>79</v>
      </c>
      <c r="I45" s="717" t="s">
        <v>79</v>
      </c>
      <c r="J45" s="718" t="s">
        <v>599</v>
      </c>
      <c r="K45" s="718" t="s">
        <v>600</v>
      </c>
      <c r="L45" s="718" t="s">
        <v>150</v>
      </c>
      <c r="M45" s="719">
        <v>17500</v>
      </c>
      <c r="N45" s="717" t="s">
        <v>196</v>
      </c>
      <c r="O45" s="717" t="s">
        <v>123</v>
      </c>
      <c r="P45" s="717" t="s">
        <v>224</v>
      </c>
      <c r="Q45" s="717" t="s">
        <v>84</v>
      </c>
      <c r="R45" s="717" t="s">
        <v>85</v>
      </c>
      <c r="S45" s="717" t="s">
        <v>144</v>
      </c>
      <c r="T45" s="720">
        <v>4439560.95</v>
      </c>
      <c r="U45" s="721">
        <v>4439560.95</v>
      </c>
      <c r="V45" s="721">
        <v>4439560.95</v>
      </c>
      <c r="W45" s="717" t="s">
        <v>244</v>
      </c>
      <c r="X45" s="717" t="s">
        <v>244</v>
      </c>
      <c r="Y45" s="717" t="s">
        <v>244</v>
      </c>
      <c r="Z45" s="717" t="s">
        <v>244</v>
      </c>
      <c r="AA45" s="717" t="s">
        <v>244</v>
      </c>
      <c r="AB45" s="722">
        <v>783451.94</v>
      </c>
      <c r="AC45" s="717" t="s">
        <v>225</v>
      </c>
      <c r="AD45" s="717" t="s">
        <v>244</v>
      </c>
      <c r="AE45" s="723" t="s">
        <v>244</v>
      </c>
      <c r="AF45" s="724">
        <v>4439560.95</v>
      </c>
      <c r="AG45" s="717" t="s">
        <v>244</v>
      </c>
      <c r="AH45" s="696" t="s">
        <v>451</v>
      </c>
      <c r="AI45" s="696" t="s">
        <v>275</v>
      </c>
      <c r="AJ45" s="725" t="s">
        <v>677</v>
      </c>
    </row>
    <row r="46" spans="2:36" ht="99.6" customHeight="1" x14ac:dyDescent="0.25">
      <c r="B46" s="704"/>
      <c r="C46" s="726"/>
      <c r="D46" s="726"/>
      <c r="E46" s="726"/>
      <c r="F46" s="726"/>
      <c r="G46" s="726"/>
      <c r="H46" s="726"/>
      <c r="I46" s="726"/>
      <c r="J46" s="718" t="s">
        <v>601</v>
      </c>
      <c r="K46" s="718" t="s">
        <v>602</v>
      </c>
      <c r="L46" s="718" t="s">
        <v>458</v>
      </c>
      <c r="M46" s="732">
        <v>4.5</v>
      </c>
      <c r="N46" s="726"/>
      <c r="O46" s="726"/>
      <c r="P46" s="726"/>
      <c r="Q46" s="726"/>
      <c r="R46" s="726"/>
      <c r="S46" s="726"/>
      <c r="T46" s="727"/>
      <c r="U46" s="728"/>
      <c r="V46" s="728"/>
      <c r="W46" s="726"/>
      <c r="X46" s="726"/>
      <c r="Y46" s="726"/>
      <c r="Z46" s="726"/>
      <c r="AA46" s="726"/>
      <c r="AB46" s="729"/>
      <c r="AC46" s="726"/>
      <c r="AD46" s="726"/>
      <c r="AE46" s="726"/>
      <c r="AF46" s="730"/>
      <c r="AG46" s="726"/>
      <c r="AH46" s="710"/>
      <c r="AI46" s="710"/>
      <c r="AJ46" s="731"/>
    </row>
    <row r="47" spans="2:36" ht="89.25" x14ac:dyDescent="0.25">
      <c r="B47" s="307" t="s">
        <v>667</v>
      </c>
      <c r="C47" s="309" t="s">
        <v>668</v>
      </c>
      <c r="D47" s="309" t="s">
        <v>536</v>
      </c>
      <c r="E47" s="309" t="s">
        <v>537</v>
      </c>
      <c r="F47" s="309" t="s">
        <v>668</v>
      </c>
      <c r="G47" s="309" t="s">
        <v>538</v>
      </c>
      <c r="H47" s="309" t="s">
        <v>79</v>
      </c>
      <c r="I47" s="309" t="s">
        <v>79</v>
      </c>
      <c r="J47" s="252" t="s">
        <v>539</v>
      </c>
      <c r="K47" s="252" t="s">
        <v>540</v>
      </c>
      <c r="L47" s="252" t="s">
        <v>541</v>
      </c>
      <c r="M47" s="252">
        <v>3.04</v>
      </c>
      <c r="N47" s="309" t="s">
        <v>542</v>
      </c>
      <c r="O47" s="309" t="s">
        <v>551</v>
      </c>
      <c r="P47" s="307" t="s">
        <v>224</v>
      </c>
      <c r="Q47" s="307" t="s">
        <v>84</v>
      </c>
      <c r="R47" s="307" t="s">
        <v>85</v>
      </c>
      <c r="S47" s="307" t="s">
        <v>144</v>
      </c>
      <c r="T47" s="308">
        <v>583870</v>
      </c>
      <c r="U47" s="308">
        <v>583870</v>
      </c>
      <c r="V47" s="308">
        <v>583870</v>
      </c>
      <c r="W47" s="309" t="s">
        <v>244</v>
      </c>
      <c r="X47" s="309" t="s">
        <v>244</v>
      </c>
      <c r="Y47" s="309" t="s">
        <v>244</v>
      </c>
      <c r="Z47" s="309" t="s">
        <v>244</v>
      </c>
      <c r="AA47" s="307" t="s">
        <v>244</v>
      </c>
      <c r="AB47" s="308">
        <v>1802080</v>
      </c>
      <c r="AC47" s="307" t="s">
        <v>225</v>
      </c>
      <c r="AD47" s="307" t="s">
        <v>244</v>
      </c>
      <c r="AE47" s="307" t="s">
        <v>244</v>
      </c>
      <c r="AF47" s="308">
        <v>583870</v>
      </c>
      <c r="AG47" s="307" t="s">
        <v>244</v>
      </c>
      <c r="AH47" s="304" t="s">
        <v>669</v>
      </c>
      <c r="AI47" s="304" t="s">
        <v>446</v>
      </c>
      <c r="AJ47" s="305">
        <v>45747</v>
      </c>
    </row>
    <row r="48" spans="2:36" ht="76.5" x14ac:dyDescent="0.25">
      <c r="B48" s="307"/>
      <c r="C48" s="309"/>
      <c r="D48" s="309"/>
      <c r="E48" s="309"/>
      <c r="F48" s="309"/>
      <c r="G48" s="309"/>
      <c r="H48" s="309"/>
      <c r="I48" s="309"/>
      <c r="J48" s="252" t="s">
        <v>555</v>
      </c>
      <c r="K48" s="252" t="s">
        <v>556</v>
      </c>
      <c r="L48" s="252" t="s">
        <v>557</v>
      </c>
      <c r="M48" s="253">
        <v>140</v>
      </c>
      <c r="N48" s="309"/>
      <c r="O48" s="309"/>
      <c r="P48" s="307"/>
      <c r="Q48" s="307"/>
      <c r="R48" s="307"/>
      <c r="S48" s="307"/>
      <c r="T48" s="308"/>
      <c r="U48" s="308"/>
      <c r="V48" s="308"/>
      <c r="W48" s="309"/>
      <c r="X48" s="309"/>
      <c r="Y48" s="309"/>
      <c r="Z48" s="309"/>
      <c r="AA48" s="307"/>
      <c r="AB48" s="308"/>
      <c r="AC48" s="307"/>
      <c r="AD48" s="307"/>
      <c r="AE48" s="307"/>
      <c r="AF48" s="308"/>
      <c r="AG48" s="307"/>
      <c r="AH48" s="304"/>
      <c r="AI48" s="304"/>
      <c r="AJ48" s="306"/>
    </row>
    <row r="49" spans="2:36" ht="89.25" x14ac:dyDescent="0.25">
      <c r="B49" s="307"/>
      <c r="C49" s="309"/>
      <c r="D49" s="309"/>
      <c r="E49" s="309"/>
      <c r="F49" s="309"/>
      <c r="G49" s="309"/>
      <c r="H49" s="309"/>
      <c r="I49" s="309"/>
      <c r="J49" s="252" t="s">
        <v>545</v>
      </c>
      <c r="K49" s="252" t="s">
        <v>546</v>
      </c>
      <c r="L49" s="252" t="s">
        <v>150</v>
      </c>
      <c r="M49" s="253">
        <v>973</v>
      </c>
      <c r="N49" s="309"/>
      <c r="O49" s="309"/>
      <c r="P49" s="307"/>
      <c r="Q49" s="307"/>
      <c r="R49" s="307"/>
      <c r="S49" s="307"/>
      <c r="T49" s="308"/>
      <c r="U49" s="308"/>
      <c r="V49" s="308"/>
      <c r="W49" s="309"/>
      <c r="X49" s="309"/>
      <c r="Y49" s="309"/>
      <c r="Z49" s="309"/>
      <c r="AA49" s="307"/>
      <c r="AB49" s="308"/>
      <c r="AC49" s="307"/>
      <c r="AD49" s="307"/>
      <c r="AE49" s="307"/>
      <c r="AF49" s="308"/>
      <c r="AG49" s="307"/>
      <c r="AH49" s="304"/>
      <c r="AI49" s="304"/>
      <c r="AJ49" s="306"/>
    </row>
  </sheetData>
  <mergeCells count="458">
    <mergeCell ref="AI47:AI49"/>
    <mergeCell ref="AJ47:AJ49"/>
    <mergeCell ref="AC47:AC49"/>
    <mergeCell ref="AD47:AD49"/>
    <mergeCell ref="AE47:AE49"/>
    <mergeCell ref="AF47:AF49"/>
    <mergeCell ref="AG47:AG49"/>
    <mergeCell ref="AH47:AH49"/>
    <mergeCell ref="W47:W49"/>
    <mergeCell ref="X47:X49"/>
    <mergeCell ref="Y47:Y49"/>
    <mergeCell ref="Z47:Z49"/>
    <mergeCell ref="AA47:AA49"/>
    <mergeCell ref="AB47:AB49"/>
    <mergeCell ref="Q47:Q49"/>
    <mergeCell ref="R47:R49"/>
    <mergeCell ref="S47:S49"/>
    <mergeCell ref="T47:T49"/>
    <mergeCell ref="U47:U49"/>
    <mergeCell ref="V47:V49"/>
    <mergeCell ref="G47:G49"/>
    <mergeCell ref="H47:H49"/>
    <mergeCell ref="I47:I49"/>
    <mergeCell ref="N47:N49"/>
    <mergeCell ref="O47:O49"/>
    <mergeCell ref="P47:P49"/>
    <mergeCell ref="AF45:AF46"/>
    <mergeCell ref="AG45:AG46"/>
    <mergeCell ref="AH45:AH46"/>
    <mergeCell ref="AI45:AI46"/>
    <mergeCell ref="AJ45:AJ46"/>
    <mergeCell ref="B47:B49"/>
    <mergeCell ref="C47:C49"/>
    <mergeCell ref="D47:D49"/>
    <mergeCell ref="E47:E49"/>
    <mergeCell ref="F47:F49"/>
    <mergeCell ref="Z45:Z46"/>
    <mergeCell ref="AA45:AA46"/>
    <mergeCell ref="AB45:AB46"/>
    <mergeCell ref="AC45:AC46"/>
    <mergeCell ref="AD45:AD46"/>
    <mergeCell ref="AE45:AE46"/>
    <mergeCell ref="T45:T46"/>
    <mergeCell ref="U45:U46"/>
    <mergeCell ref="V45:V46"/>
    <mergeCell ref="W45:W46"/>
    <mergeCell ref="X45:X46"/>
    <mergeCell ref="Y45:Y46"/>
    <mergeCell ref="N45:N46"/>
    <mergeCell ref="O45:O46"/>
    <mergeCell ref="P45:P46"/>
    <mergeCell ref="Q45:Q46"/>
    <mergeCell ref="R45:R46"/>
    <mergeCell ref="S45:S46"/>
    <mergeCell ref="AI43:AI44"/>
    <mergeCell ref="AJ43:AJ44"/>
    <mergeCell ref="B45:B46"/>
    <mergeCell ref="C45:C46"/>
    <mergeCell ref="D45:D46"/>
    <mergeCell ref="E45:E46"/>
    <mergeCell ref="F45:F46"/>
    <mergeCell ref="G45:G46"/>
    <mergeCell ref="H45:H46"/>
    <mergeCell ref="I45:I46"/>
    <mergeCell ref="AC43:AC44"/>
    <mergeCell ref="AD43:AD44"/>
    <mergeCell ref="AE43:AE44"/>
    <mergeCell ref="AF43:AF44"/>
    <mergeCell ref="AG43:AG44"/>
    <mergeCell ref="AH43:AH44"/>
    <mergeCell ref="W43:W44"/>
    <mergeCell ref="X43:X44"/>
    <mergeCell ref="Y43:Y44"/>
    <mergeCell ref="Z43:Z44"/>
    <mergeCell ref="AA43:AA44"/>
    <mergeCell ref="AB43:AB44"/>
    <mergeCell ref="Q43:Q44"/>
    <mergeCell ref="R43:R44"/>
    <mergeCell ref="S43:S44"/>
    <mergeCell ref="T43:T44"/>
    <mergeCell ref="U43:U44"/>
    <mergeCell ref="V43:V44"/>
    <mergeCell ref="G43:G44"/>
    <mergeCell ref="H43:H44"/>
    <mergeCell ref="I43:I44"/>
    <mergeCell ref="N43:N44"/>
    <mergeCell ref="O43:O44"/>
    <mergeCell ref="P43:P44"/>
    <mergeCell ref="AF40:AF42"/>
    <mergeCell ref="AG40:AG42"/>
    <mergeCell ref="AH40:AH42"/>
    <mergeCell ref="AI40:AI42"/>
    <mergeCell ref="AJ40:AJ42"/>
    <mergeCell ref="B43:B44"/>
    <mergeCell ref="C43:C44"/>
    <mergeCell ref="D43:D44"/>
    <mergeCell ref="E43:E44"/>
    <mergeCell ref="F43:F44"/>
    <mergeCell ref="Z40:Z42"/>
    <mergeCell ref="AA40:AA42"/>
    <mergeCell ref="AB40:AB42"/>
    <mergeCell ref="AC40:AC42"/>
    <mergeCell ref="AD40:AD42"/>
    <mergeCell ref="AE40:AE42"/>
    <mergeCell ref="T40:T42"/>
    <mergeCell ref="U40:U42"/>
    <mergeCell ref="V40:V42"/>
    <mergeCell ref="W40:W42"/>
    <mergeCell ref="X40:X42"/>
    <mergeCell ref="Y40:Y42"/>
    <mergeCell ref="N40:N42"/>
    <mergeCell ref="O40:O42"/>
    <mergeCell ref="P40:P42"/>
    <mergeCell ref="Q40:Q42"/>
    <mergeCell ref="R40:R42"/>
    <mergeCell ref="S40:S42"/>
    <mergeCell ref="AI37:AI39"/>
    <mergeCell ref="AJ37:AJ39"/>
    <mergeCell ref="B40:B42"/>
    <mergeCell ref="C40:C42"/>
    <mergeCell ref="D40:D42"/>
    <mergeCell ref="E40:E42"/>
    <mergeCell ref="F40:F42"/>
    <mergeCell ref="G40:G42"/>
    <mergeCell ref="H40:H42"/>
    <mergeCell ref="I40:I42"/>
    <mergeCell ref="AC37:AC39"/>
    <mergeCell ref="AD37:AD39"/>
    <mergeCell ref="AE37:AE39"/>
    <mergeCell ref="AF37:AF39"/>
    <mergeCell ref="AG37:AG39"/>
    <mergeCell ref="AH37:AH39"/>
    <mergeCell ref="W37:W39"/>
    <mergeCell ref="X37:X39"/>
    <mergeCell ref="Y37:Y39"/>
    <mergeCell ref="Z37:Z39"/>
    <mergeCell ref="AA37:AA39"/>
    <mergeCell ref="AB37:AB39"/>
    <mergeCell ref="Q37:Q39"/>
    <mergeCell ref="R37:R39"/>
    <mergeCell ref="S37:S39"/>
    <mergeCell ref="T37:T39"/>
    <mergeCell ref="U37:U39"/>
    <mergeCell ref="V37:V39"/>
    <mergeCell ref="G37:G39"/>
    <mergeCell ref="H37:H39"/>
    <mergeCell ref="I37:I39"/>
    <mergeCell ref="N37:N39"/>
    <mergeCell ref="O37:O39"/>
    <mergeCell ref="P37:P39"/>
    <mergeCell ref="AF34:AF36"/>
    <mergeCell ref="AG34:AG36"/>
    <mergeCell ref="AH34:AH36"/>
    <mergeCell ref="AI34:AI36"/>
    <mergeCell ref="AJ34:AJ36"/>
    <mergeCell ref="B37:B39"/>
    <mergeCell ref="C37:C39"/>
    <mergeCell ref="D37:D39"/>
    <mergeCell ref="E37:E39"/>
    <mergeCell ref="F37:F39"/>
    <mergeCell ref="Z34:Z36"/>
    <mergeCell ref="AA34:AA36"/>
    <mergeCell ref="AB34:AB36"/>
    <mergeCell ref="AC34:AC36"/>
    <mergeCell ref="AD34:AD36"/>
    <mergeCell ref="AE34:AE36"/>
    <mergeCell ref="T34:T36"/>
    <mergeCell ref="U34:U36"/>
    <mergeCell ref="V34:V36"/>
    <mergeCell ref="W34:W36"/>
    <mergeCell ref="X34:X36"/>
    <mergeCell ref="Y34:Y36"/>
    <mergeCell ref="N34:N36"/>
    <mergeCell ref="O34:O36"/>
    <mergeCell ref="P34:P36"/>
    <mergeCell ref="Q34:Q36"/>
    <mergeCell ref="R34:R36"/>
    <mergeCell ref="S34:S36"/>
    <mergeCell ref="AI31:AI33"/>
    <mergeCell ref="AJ31:AJ33"/>
    <mergeCell ref="B34:B36"/>
    <mergeCell ref="C34:C36"/>
    <mergeCell ref="D34:D36"/>
    <mergeCell ref="E34:E36"/>
    <mergeCell ref="F34:F36"/>
    <mergeCell ref="G34:G36"/>
    <mergeCell ref="H34:H36"/>
    <mergeCell ref="I34:I36"/>
    <mergeCell ref="AC31:AC33"/>
    <mergeCell ref="AD31:AD33"/>
    <mergeCell ref="AE31:AE33"/>
    <mergeCell ref="AF31:AF33"/>
    <mergeCell ref="AG31:AG33"/>
    <mergeCell ref="AH31:AH33"/>
    <mergeCell ref="W31:W33"/>
    <mergeCell ref="X31:X33"/>
    <mergeCell ref="Y31:Y33"/>
    <mergeCell ref="Z31:Z33"/>
    <mergeCell ref="AA31:AA33"/>
    <mergeCell ref="AB31:AB33"/>
    <mergeCell ref="Q31:Q33"/>
    <mergeCell ref="R31:R33"/>
    <mergeCell ref="S31:S33"/>
    <mergeCell ref="T31:T33"/>
    <mergeCell ref="U31:U33"/>
    <mergeCell ref="V31:V33"/>
    <mergeCell ref="G31:G33"/>
    <mergeCell ref="H31:H33"/>
    <mergeCell ref="I31:I33"/>
    <mergeCell ref="N31:N33"/>
    <mergeCell ref="O31:O33"/>
    <mergeCell ref="P31:P33"/>
    <mergeCell ref="AF28:AF30"/>
    <mergeCell ref="AG28:AG30"/>
    <mergeCell ref="AH28:AH30"/>
    <mergeCell ref="AI28:AI30"/>
    <mergeCell ref="AJ28:AJ30"/>
    <mergeCell ref="B31:B33"/>
    <mergeCell ref="C31:C33"/>
    <mergeCell ref="D31:D33"/>
    <mergeCell ref="E31:E33"/>
    <mergeCell ref="F31:F33"/>
    <mergeCell ref="Z28:Z30"/>
    <mergeCell ref="AA28:AA30"/>
    <mergeCell ref="AB28:AB30"/>
    <mergeCell ref="AC28:AC30"/>
    <mergeCell ref="AD28:AD30"/>
    <mergeCell ref="AE28:AE30"/>
    <mergeCell ref="T28:T30"/>
    <mergeCell ref="U28:U30"/>
    <mergeCell ref="V28:V30"/>
    <mergeCell ref="W28:W30"/>
    <mergeCell ref="X28:X30"/>
    <mergeCell ref="Y28:Y30"/>
    <mergeCell ref="N28:N30"/>
    <mergeCell ref="O28:O30"/>
    <mergeCell ref="P28:P30"/>
    <mergeCell ref="Q28:Q30"/>
    <mergeCell ref="R28:R30"/>
    <mergeCell ref="S28:S30"/>
    <mergeCell ref="AI25:AI27"/>
    <mergeCell ref="AJ25:AJ27"/>
    <mergeCell ref="B28:B30"/>
    <mergeCell ref="C28:C30"/>
    <mergeCell ref="D28:D30"/>
    <mergeCell ref="E28:E30"/>
    <mergeCell ref="F28:F30"/>
    <mergeCell ref="G28:G30"/>
    <mergeCell ref="H28:H30"/>
    <mergeCell ref="I28:I30"/>
    <mergeCell ref="AC25:AC27"/>
    <mergeCell ref="AD25:AD27"/>
    <mergeCell ref="AE25:AE27"/>
    <mergeCell ref="AF25:AF27"/>
    <mergeCell ref="AG25:AG27"/>
    <mergeCell ref="AH25:AH27"/>
    <mergeCell ref="W25:W27"/>
    <mergeCell ref="X25:X27"/>
    <mergeCell ref="Y25:Y27"/>
    <mergeCell ref="Z25:Z27"/>
    <mergeCell ref="AA25:AA27"/>
    <mergeCell ref="AB25:AB27"/>
    <mergeCell ref="Q25:Q27"/>
    <mergeCell ref="R25:R27"/>
    <mergeCell ref="S25:S27"/>
    <mergeCell ref="T25:T27"/>
    <mergeCell ref="U25:U27"/>
    <mergeCell ref="V25:V27"/>
    <mergeCell ref="G25:G27"/>
    <mergeCell ref="H25:H27"/>
    <mergeCell ref="I25:I27"/>
    <mergeCell ref="N25:N27"/>
    <mergeCell ref="O25:O27"/>
    <mergeCell ref="P25:P27"/>
    <mergeCell ref="AF20:AF24"/>
    <mergeCell ref="AG20:AG24"/>
    <mergeCell ref="AH20:AH24"/>
    <mergeCell ref="AI20:AI24"/>
    <mergeCell ref="AJ20:AJ24"/>
    <mergeCell ref="B25:B27"/>
    <mergeCell ref="C25:C27"/>
    <mergeCell ref="D25:D27"/>
    <mergeCell ref="E25:E27"/>
    <mergeCell ref="F25:F27"/>
    <mergeCell ref="Z20:Z24"/>
    <mergeCell ref="AA20:AA24"/>
    <mergeCell ref="AB20:AB24"/>
    <mergeCell ref="AC20:AC24"/>
    <mergeCell ref="AD20:AD24"/>
    <mergeCell ref="AE20:AE24"/>
    <mergeCell ref="T20:T24"/>
    <mergeCell ref="U20:U24"/>
    <mergeCell ref="V20:V24"/>
    <mergeCell ref="W20:W24"/>
    <mergeCell ref="X20:X24"/>
    <mergeCell ref="Y20:Y24"/>
    <mergeCell ref="N20:N24"/>
    <mergeCell ref="O20:O24"/>
    <mergeCell ref="P20:P24"/>
    <mergeCell ref="Q20:Q24"/>
    <mergeCell ref="R20:R24"/>
    <mergeCell ref="S20:S24"/>
    <mergeCell ref="AI15:AI19"/>
    <mergeCell ref="AJ15:AJ19"/>
    <mergeCell ref="B20:B24"/>
    <mergeCell ref="C20:C24"/>
    <mergeCell ref="D20:D24"/>
    <mergeCell ref="E20:E24"/>
    <mergeCell ref="F20:F24"/>
    <mergeCell ref="G20:G24"/>
    <mergeCell ref="H20:H24"/>
    <mergeCell ref="I20:I24"/>
    <mergeCell ref="AC15:AC19"/>
    <mergeCell ref="AD15:AD19"/>
    <mergeCell ref="AE15:AE19"/>
    <mergeCell ref="AF15:AF19"/>
    <mergeCell ref="AG15:AG19"/>
    <mergeCell ref="AH15:AH19"/>
    <mergeCell ref="W15:W19"/>
    <mergeCell ref="X15:X19"/>
    <mergeCell ref="Y15:Y19"/>
    <mergeCell ref="Z15:Z19"/>
    <mergeCell ref="AA15:AA19"/>
    <mergeCell ref="AB15:AB19"/>
    <mergeCell ref="Q15:Q19"/>
    <mergeCell ref="R15:R19"/>
    <mergeCell ref="S15:S19"/>
    <mergeCell ref="T15:T19"/>
    <mergeCell ref="U15:U19"/>
    <mergeCell ref="V15:V19"/>
    <mergeCell ref="G15:G19"/>
    <mergeCell ref="H15:H19"/>
    <mergeCell ref="I15:I19"/>
    <mergeCell ref="N15:N19"/>
    <mergeCell ref="O15:O19"/>
    <mergeCell ref="P15:P19"/>
    <mergeCell ref="AF13:AF14"/>
    <mergeCell ref="AG13:AG14"/>
    <mergeCell ref="AH13:AH14"/>
    <mergeCell ref="AI13:AI14"/>
    <mergeCell ref="AJ13:AJ14"/>
    <mergeCell ref="B15:B19"/>
    <mergeCell ref="C15:C19"/>
    <mergeCell ref="D15:D19"/>
    <mergeCell ref="E15:E19"/>
    <mergeCell ref="F15:F19"/>
    <mergeCell ref="Z13:Z14"/>
    <mergeCell ref="AA13:AA14"/>
    <mergeCell ref="AB13:AB14"/>
    <mergeCell ref="AC13:AC14"/>
    <mergeCell ref="AD13:AD14"/>
    <mergeCell ref="AE13:AE14"/>
    <mergeCell ref="T13:T14"/>
    <mergeCell ref="U13:U14"/>
    <mergeCell ref="V13:V14"/>
    <mergeCell ref="W13:W14"/>
    <mergeCell ref="X13:X14"/>
    <mergeCell ref="Y13:Y14"/>
    <mergeCell ref="N13:N14"/>
    <mergeCell ref="O13:O14"/>
    <mergeCell ref="P13:P14"/>
    <mergeCell ref="Q13:Q14"/>
    <mergeCell ref="R13:R14"/>
    <mergeCell ref="S13:S14"/>
    <mergeCell ref="AG8:AG11"/>
    <mergeCell ref="AJ8:AJ11"/>
    <mergeCell ref="B13:B14"/>
    <mergeCell ref="C13:C14"/>
    <mergeCell ref="D13:D14"/>
    <mergeCell ref="E13:E14"/>
    <mergeCell ref="F13:F14"/>
    <mergeCell ref="G13:G14"/>
    <mergeCell ref="H13:H14"/>
    <mergeCell ref="I13:I14"/>
    <mergeCell ref="AA8:AA11"/>
    <mergeCell ref="AB8:AB11"/>
    <mergeCell ref="AC8:AC11"/>
    <mergeCell ref="AD8:AD11"/>
    <mergeCell ref="AE8:AE11"/>
    <mergeCell ref="AF8:AF11"/>
    <mergeCell ref="U8:U11"/>
    <mergeCell ref="V8:V11"/>
    <mergeCell ref="W8:W11"/>
    <mergeCell ref="X8:X11"/>
    <mergeCell ref="Y8:Y11"/>
    <mergeCell ref="Z8:Z11"/>
    <mergeCell ref="O8:O11"/>
    <mergeCell ref="P8:P11"/>
    <mergeCell ref="Q8:Q11"/>
    <mergeCell ref="R8:R11"/>
    <mergeCell ref="S8:S11"/>
    <mergeCell ref="T8:T11"/>
    <mergeCell ref="AJ6:AJ7"/>
    <mergeCell ref="B8:B11"/>
    <mergeCell ref="C8:C11"/>
    <mergeCell ref="D8:D11"/>
    <mergeCell ref="E8:E11"/>
    <mergeCell ref="F8:F11"/>
    <mergeCell ref="G8:G11"/>
    <mergeCell ref="H8:H11"/>
    <mergeCell ref="I8:I11"/>
    <mergeCell ref="N8:N11"/>
    <mergeCell ref="AD6:AD7"/>
    <mergeCell ref="AE6:AE7"/>
    <mergeCell ref="AF6:AF7"/>
    <mergeCell ref="AG6:AG7"/>
    <mergeCell ref="AH6:AH7"/>
    <mergeCell ref="AI6:AI7"/>
    <mergeCell ref="X6:X7"/>
    <mergeCell ref="Y6:Y7"/>
    <mergeCell ref="Z6:Z7"/>
    <mergeCell ref="AA6:AA7"/>
    <mergeCell ref="AB6:AB7"/>
    <mergeCell ref="AC6:AC7"/>
    <mergeCell ref="R6:R7"/>
    <mergeCell ref="S6:S7"/>
    <mergeCell ref="T6:T7"/>
    <mergeCell ref="U6:U7"/>
    <mergeCell ref="V6:V7"/>
    <mergeCell ref="W6:W7"/>
    <mergeCell ref="H6:H7"/>
    <mergeCell ref="I6:I7"/>
    <mergeCell ref="N6:N7"/>
    <mergeCell ref="O6:O7"/>
    <mergeCell ref="P6:P7"/>
    <mergeCell ref="Q6:Q7"/>
    <mergeCell ref="AG3:AG4"/>
    <mergeCell ref="AH3:AH4"/>
    <mergeCell ref="AI3:AI4"/>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ADBBA-1D71-41B5-9F39-606327D51368}">
  <dimension ref="A1:AJ377"/>
  <sheetViews>
    <sheetView topLeftCell="A10" zoomScale="85" zoomScaleNormal="85" workbookViewId="0">
      <selection activeCell="F10" sqref="F10:F12"/>
    </sheetView>
  </sheetViews>
  <sheetFormatPr defaultColWidth="9.28515625" defaultRowHeight="11.25" x14ac:dyDescent="0.2"/>
  <cols>
    <col min="1" max="1" width="5.28515625" style="25" customWidth="1"/>
    <col min="2" max="2" width="21.5703125" style="124" customWidth="1"/>
    <col min="3" max="3" width="18.42578125" style="25" customWidth="1"/>
    <col min="4" max="4" width="14.28515625" style="124" customWidth="1"/>
    <col min="5" max="5" width="14.28515625" style="25" customWidth="1"/>
    <col min="6" max="6" width="18.5703125" style="25" customWidth="1"/>
    <col min="7" max="7" width="51.5703125" style="25" customWidth="1"/>
    <col min="8" max="8" width="11.42578125" style="25" customWidth="1"/>
    <col min="9" max="9" width="11.7109375" style="25" customWidth="1"/>
    <col min="10" max="10" width="15.42578125" style="29" customWidth="1"/>
    <col min="11" max="13" width="10.7109375" style="29" customWidth="1"/>
    <col min="14" max="14" width="10.7109375" style="25" customWidth="1"/>
    <col min="15" max="16" width="16.42578125" style="25" customWidth="1"/>
    <col min="17" max="17" width="19.28515625" style="25" customWidth="1"/>
    <col min="18" max="18" width="16.42578125" style="25" customWidth="1"/>
    <col min="19" max="19" width="14.42578125" style="25" customWidth="1"/>
    <col min="20" max="21" width="14.42578125" style="28" customWidth="1"/>
    <col min="22" max="22" width="12" style="28" customWidth="1"/>
    <col min="23" max="23" width="11.5703125" style="28" customWidth="1"/>
    <col min="24" max="24" width="10.42578125" style="28" customWidth="1"/>
    <col min="25" max="25" width="12.28515625" style="28" customWidth="1"/>
    <col min="26" max="27" width="12.5703125" style="28" customWidth="1"/>
    <col min="28" max="29" width="11.5703125" style="28" customWidth="1"/>
    <col min="30" max="30" width="12.5703125" style="28" customWidth="1"/>
    <col min="31" max="31" width="11.5703125" style="25" customWidth="1"/>
    <col min="32" max="33" width="11.5703125" style="28" customWidth="1"/>
    <col min="34" max="34" width="24.7109375" style="25" customWidth="1"/>
    <col min="35" max="35" width="20" style="25" customWidth="1"/>
    <col min="36" max="36" width="10.5703125" style="25" customWidth="1"/>
    <col min="37" max="16384" width="9.28515625" style="25"/>
  </cols>
  <sheetData>
    <row r="1" spans="1:36" x14ac:dyDescent="0.2">
      <c r="A1" s="24"/>
      <c r="B1" s="317" t="s">
        <v>40</v>
      </c>
      <c r="C1" s="317"/>
      <c r="D1" s="317"/>
      <c r="E1" s="317"/>
      <c r="F1" s="317"/>
      <c r="G1" s="317"/>
      <c r="H1" s="317"/>
      <c r="I1" s="317"/>
      <c r="J1" s="317"/>
      <c r="K1" s="317"/>
      <c r="L1" s="317"/>
      <c r="M1" s="317"/>
      <c r="N1" s="317"/>
      <c r="O1" s="317"/>
      <c r="P1" s="317"/>
      <c r="Q1" s="317"/>
      <c r="R1" s="317"/>
      <c r="S1" s="317"/>
      <c r="T1" s="317"/>
      <c r="U1" s="317"/>
      <c r="V1" s="317"/>
      <c r="W1" s="317"/>
      <c r="X1" s="317"/>
      <c r="Y1" s="317"/>
      <c r="Z1" s="317"/>
      <c r="AA1" s="317"/>
      <c r="AB1" s="317"/>
      <c r="AC1" s="317"/>
      <c r="AD1" s="317"/>
      <c r="AE1" s="317"/>
      <c r="AF1" s="317"/>
      <c r="AG1" s="317"/>
      <c r="AH1" s="317"/>
      <c r="AI1" s="317"/>
      <c r="AJ1" s="24"/>
    </row>
    <row r="2" spans="1:36" x14ac:dyDescent="0.2">
      <c r="A2" s="24"/>
      <c r="B2" s="116"/>
      <c r="C2" s="24"/>
      <c r="D2" s="116"/>
      <c r="E2" s="24"/>
      <c r="F2" s="24"/>
      <c r="G2" s="24"/>
      <c r="H2" s="24"/>
      <c r="I2" s="24"/>
      <c r="J2" s="26"/>
      <c r="K2" s="26"/>
      <c r="L2" s="26"/>
      <c r="M2" s="26"/>
      <c r="N2" s="24"/>
      <c r="O2" s="24"/>
      <c r="P2" s="24"/>
      <c r="Q2" s="24"/>
      <c r="R2" s="24"/>
      <c r="S2" s="24"/>
      <c r="T2" s="27"/>
      <c r="U2" s="27"/>
      <c r="V2" s="27"/>
      <c r="W2" s="27"/>
      <c r="X2" s="27"/>
      <c r="Y2" s="27"/>
      <c r="Z2" s="27"/>
      <c r="AA2" s="27"/>
      <c r="AB2" s="27"/>
      <c r="AC2" s="27"/>
      <c r="AD2" s="198"/>
      <c r="AE2" s="199"/>
      <c r="AF2" s="198"/>
      <c r="AG2" s="198"/>
      <c r="AH2" s="199"/>
      <c r="AI2" s="199"/>
      <c r="AJ2" s="24"/>
    </row>
    <row r="3" spans="1:36" ht="32.25" customHeight="1" x14ac:dyDescent="0.2">
      <c r="A3" s="24"/>
      <c r="B3" s="318" t="s">
        <v>0</v>
      </c>
      <c r="C3" s="318" t="s">
        <v>1</v>
      </c>
      <c r="D3" s="318" t="s">
        <v>28</v>
      </c>
      <c r="E3" s="318" t="s">
        <v>29</v>
      </c>
      <c r="F3" s="318" t="s">
        <v>30</v>
      </c>
      <c r="G3" s="318" t="s">
        <v>3</v>
      </c>
      <c r="H3" s="318" t="s">
        <v>4</v>
      </c>
      <c r="I3" s="318" t="s">
        <v>5</v>
      </c>
      <c r="J3" s="319" t="s">
        <v>6</v>
      </c>
      <c r="K3" s="319"/>
      <c r="L3" s="319"/>
      <c r="M3" s="319"/>
      <c r="N3" s="318" t="s">
        <v>47</v>
      </c>
      <c r="O3" s="318" t="s">
        <v>31</v>
      </c>
      <c r="P3" s="318" t="s">
        <v>42</v>
      </c>
      <c r="Q3" s="318" t="s">
        <v>32</v>
      </c>
      <c r="R3" s="318" t="s">
        <v>37</v>
      </c>
      <c r="S3" s="318" t="s">
        <v>33</v>
      </c>
      <c r="T3" s="318" t="s">
        <v>55</v>
      </c>
      <c r="U3" s="318" t="s">
        <v>57</v>
      </c>
      <c r="V3" s="324" t="s">
        <v>59</v>
      </c>
      <c r="W3" s="324"/>
      <c r="X3" s="324"/>
      <c r="Y3" s="324"/>
      <c r="Z3" s="324"/>
      <c r="AA3" s="324"/>
      <c r="AB3" s="318" t="s">
        <v>69</v>
      </c>
      <c r="AC3" s="318" t="s">
        <v>75</v>
      </c>
      <c r="AD3" s="318" t="s">
        <v>231</v>
      </c>
      <c r="AE3" s="318"/>
      <c r="AF3" s="318"/>
      <c r="AG3" s="318" t="s">
        <v>27</v>
      </c>
      <c r="AH3" s="318" t="s">
        <v>36</v>
      </c>
      <c r="AI3" s="318" t="s">
        <v>34</v>
      </c>
      <c r="AJ3" s="318" t="s">
        <v>35</v>
      </c>
    </row>
    <row r="4" spans="1:36" ht="105" x14ac:dyDescent="0.2">
      <c r="A4" s="24"/>
      <c r="B4" s="318"/>
      <c r="C4" s="318"/>
      <c r="D4" s="318"/>
      <c r="E4" s="318"/>
      <c r="F4" s="318"/>
      <c r="G4" s="318"/>
      <c r="H4" s="318"/>
      <c r="I4" s="318"/>
      <c r="J4" s="201" t="s">
        <v>7</v>
      </c>
      <c r="K4" s="201" t="s">
        <v>8</v>
      </c>
      <c r="L4" s="201" t="s">
        <v>9</v>
      </c>
      <c r="M4" s="201" t="s">
        <v>10</v>
      </c>
      <c r="N4" s="318"/>
      <c r="O4" s="318"/>
      <c r="P4" s="318"/>
      <c r="Q4" s="318"/>
      <c r="R4" s="318"/>
      <c r="S4" s="318"/>
      <c r="T4" s="318"/>
      <c r="U4" s="318"/>
      <c r="V4" s="200" t="s">
        <v>232</v>
      </c>
      <c r="W4" s="200" t="s">
        <v>62</v>
      </c>
      <c r="X4" s="200" t="s">
        <v>15</v>
      </c>
      <c r="Y4" s="200" t="s">
        <v>63</v>
      </c>
      <c r="Z4" s="200" t="s">
        <v>60</v>
      </c>
      <c r="AA4" s="200" t="s">
        <v>25</v>
      </c>
      <c r="AB4" s="318"/>
      <c r="AC4" s="318"/>
      <c r="AD4" s="200" t="s">
        <v>16</v>
      </c>
      <c r="AE4" s="200" t="s">
        <v>17</v>
      </c>
      <c r="AF4" s="200" t="s">
        <v>26</v>
      </c>
      <c r="AG4" s="318"/>
      <c r="AH4" s="318"/>
      <c r="AI4" s="318"/>
      <c r="AJ4" s="318"/>
    </row>
    <row r="5" spans="1:36" ht="12" thickBot="1" x14ac:dyDescent="0.25">
      <c r="A5" s="24"/>
      <c r="B5" s="202">
        <v>1</v>
      </c>
      <c r="C5" s="202">
        <v>2</v>
      </c>
      <c r="D5" s="202">
        <v>3</v>
      </c>
      <c r="E5" s="202">
        <v>4</v>
      </c>
      <c r="F5" s="202">
        <v>5</v>
      </c>
      <c r="G5" s="202">
        <v>6</v>
      </c>
      <c r="H5" s="202">
        <v>7</v>
      </c>
      <c r="I5" s="202">
        <v>8</v>
      </c>
      <c r="J5" s="203">
        <v>9</v>
      </c>
      <c r="K5" s="203">
        <v>10</v>
      </c>
      <c r="L5" s="203">
        <v>11</v>
      </c>
      <c r="M5" s="203">
        <v>12</v>
      </c>
      <c r="N5" s="202">
        <v>13</v>
      </c>
      <c r="O5" s="202">
        <v>14</v>
      </c>
      <c r="P5" s="202">
        <v>15</v>
      </c>
      <c r="Q5" s="202">
        <v>16</v>
      </c>
      <c r="R5" s="202">
        <v>17</v>
      </c>
      <c r="S5" s="202">
        <v>18</v>
      </c>
      <c r="T5" s="204">
        <v>19</v>
      </c>
      <c r="U5" s="204">
        <v>20</v>
      </c>
      <c r="V5" s="204">
        <v>21</v>
      </c>
      <c r="W5" s="204">
        <v>22</v>
      </c>
      <c r="X5" s="204">
        <v>23</v>
      </c>
      <c r="Y5" s="204">
        <v>24</v>
      </c>
      <c r="Z5" s="204">
        <v>25</v>
      </c>
      <c r="AA5" s="204">
        <v>26</v>
      </c>
      <c r="AB5" s="204">
        <v>27</v>
      </c>
      <c r="AC5" s="204">
        <v>28</v>
      </c>
      <c r="AD5" s="204">
        <v>29</v>
      </c>
      <c r="AE5" s="202">
        <v>30</v>
      </c>
      <c r="AF5" s="204">
        <v>31</v>
      </c>
      <c r="AG5" s="204">
        <v>32</v>
      </c>
      <c r="AH5" s="202">
        <v>33</v>
      </c>
      <c r="AI5" s="202">
        <v>34</v>
      </c>
      <c r="AJ5" s="202">
        <v>35</v>
      </c>
    </row>
    <row r="6" spans="1:36" ht="383.25" hidden="1" thickBot="1" x14ac:dyDescent="0.25">
      <c r="A6" s="24"/>
      <c r="B6" s="205" t="s">
        <v>49</v>
      </c>
      <c r="C6" s="205" t="s">
        <v>18</v>
      </c>
      <c r="D6" s="205" t="s">
        <v>50</v>
      </c>
      <c r="E6" s="205" t="s">
        <v>51</v>
      </c>
      <c r="F6" s="205" t="s">
        <v>2</v>
      </c>
      <c r="G6" s="205" t="s">
        <v>627</v>
      </c>
      <c r="H6" s="206" t="s">
        <v>19</v>
      </c>
      <c r="I6" s="206" t="s">
        <v>233</v>
      </c>
      <c r="J6" s="207" t="s">
        <v>12</v>
      </c>
      <c r="K6" s="207" t="s">
        <v>11</v>
      </c>
      <c r="L6" s="207" t="s">
        <v>13</v>
      </c>
      <c r="M6" s="207" t="s">
        <v>14</v>
      </c>
      <c r="N6" s="205" t="s">
        <v>48</v>
      </c>
      <c r="O6" s="206" t="s">
        <v>54</v>
      </c>
      <c r="P6" s="206" t="s">
        <v>43</v>
      </c>
      <c r="Q6" s="206" t="s">
        <v>44</v>
      </c>
      <c r="R6" s="206" t="s">
        <v>45</v>
      </c>
      <c r="S6" s="206" t="s">
        <v>46</v>
      </c>
      <c r="T6" s="208" t="s">
        <v>234</v>
      </c>
      <c r="U6" s="208" t="s">
        <v>58</v>
      </c>
      <c r="V6" s="208" t="s">
        <v>64</v>
      </c>
      <c r="W6" s="208" t="s">
        <v>65</v>
      </c>
      <c r="X6" s="208" t="s">
        <v>628</v>
      </c>
      <c r="Y6" s="208" t="s">
        <v>20</v>
      </c>
      <c r="Z6" s="208" t="s">
        <v>67</v>
      </c>
      <c r="AA6" s="209" t="s">
        <v>68</v>
      </c>
      <c r="AB6" s="208" t="s">
        <v>70</v>
      </c>
      <c r="AC6" s="208" t="s">
        <v>41</v>
      </c>
      <c r="AD6" s="208" t="s">
        <v>71</v>
      </c>
      <c r="AE6" s="205" t="s">
        <v>72</v>
      </c>
      <c r="AF6" s="208" t="s">
        <v>76</v>
      </c>
      <c r="AG6" s="208" t="s">
        <v>38</v>
      </c>
      <c r="AH6" s="206" t="s">
        <v>21</v>
      </c>
      <c r="AI6" s="206" t="s">
        <v>22</v>
      </c>
      <c r="AJ6" s="206" t="s">
        <v>39</v>
      </c>
    </row>
    <row r="7" spans="1:36" ht="48" customHeight="1" thickBot="1" x14ac:dyDescent="0.25">
      <c r="A7" s="24"/>
      <c r="B7" s="320" t="s">
        <v>235</v>
      </c>
      <c r="C7" s="320" t="s">
        <v>236</v>
      </c>
      <c r="D7" s="320" t="s">
        <v>237</v>
      </c>
      <c r="E7" s="320" t="s">
        <v>238</v>
      </c>
      <c r="F7" s="323" t="s">
        <v>629</v>
      </c>
      <c r="G7" s="320" t="s">
        <v>239</v>
      </c>
      <c r="H7" s="320" t="s">
        <v>79</v>
      </c>
      <c r="I7" s="320" t="s">
        <v>79</v>
      </c>
      <c r="J7" s="210" t="s">
        <v>240</v>
      </c>
      <c r="K7" s="211" t="s">
        <v>241</v>
      </c>
      <c r="L7" s="211" t="s">
        <v>242</v>
      </c>
      <c r="M7" s="211">
        <v>1</v>
      </c>
      <c r="N7" s="320" t="s">
        <v>196</v>
      </c>
      <c r="O7" s="320" t="s">
        <v>114</v>
      </c>
      <c r="P7" s="320" t="s">
        <v>243</v>
      </c>
      <c r="Q7" s="320" t="s">
        <v>84</v>
      </c>
      <c r="R7" s="320" t="s">
        <v>85</v>
      </c>
      <c r="S7" s="320" t="s">
        <v>144</v>
      </c>
      <c r="T7" s="325">
        <f>+U7</f>
        <v>7574428</v>
      </c>
      <c r="U7" s="326">
        <f>SUM(V7:AA9)</f>
        <v>7574428</v>
      </c>
      <c r="V7" s="326">
        <v>7574428</v>
      </c>
      <c r="W7" s="327" t="s">
        <v>244</v>
      </c>
      <c r="X7" s="327" t="s">
        <v>244</v>
      </c>
      <c r="Y7" s="327" t="s">
        <v>244</v>
      </c>
      <c r="Z7" s="327" t="s">
        <v>244</v>
      </c>
      <c r="AA7" s="327" t="s">
        <v>244</v>
      </c>
      <c r="AB7" s="326">
        <v>1336665</v>
      </c>
      <c r="AC7" s="327" t="s">
        <v>86</v>
      </c>
      <c r="AD7" s="327" t="s">
        <v>244</v>
      </c>
      <c r="AE7" s="326">
        <f t="shared" ref="AE7" si="0">+U7</f>
        <v>7574428</v>
      </c>
      <c r="AF7" s="327" t="s">
        <v>244</v>
      </c>
      <c r="AG7" s="327" t="s">
        <v>244</v>
      </c>
      <c r="AH7" s="328" t="s">
        <v>245</v>
      </c>
      <c r="AI7" s="328" t="s">
        <v>246</v>
      </c>
      <c r="AJ7" s="320"/>
    </row>
    <row r="8" spans="1:36" ht="143.25" customHeight="1" thickBot="1" x14ac:dyDescent="0.25">
      <c r="A8" s="24"/>
      <c r="B8" s="321"/>
      <c r="C8" s="321"/>
      <c r="D8" s="321"/>
      <c r="E8" s="321"/>
      <c r="F8" s="323"/>
      <c r="G8" s="321"/>
      <c r="H8" s="321"/>
      <c r="I8" s="321"/>
      <c r="J8" s="212" t="s">
        <v>247</v>
      </c>
      <c r="K8" s="213" t="s">
        <v>248</v>
      </c>
      <c r="L8" s="213" t="s">
        <v>249</v>
      </c>
      <c r="M8" s="251">
        <v>1723.89</v>
      </c>
      <c r="N8" s="321"/>
      <c r="O8" s="321"/>
      <c r="P8" s="321"/>
      <c r="Q8" s="321"/>
      <c r="R8" s="321"/>
      <c r="S8" s="321"/>
      <c r="T8" s="321"/>
      <c r="U8" s="326"/>
      <c r="V8" s="326"/>
      <c r="W8" s="327"/>
      <c r="X8" s="327"/>
      <c r="Y8" s="327"/>
      <c r="Z8" s="327"/>
      <c r="AA8" s="327"/>
      <c r="AB8" s="326"/>
      <c r="AC8" s="327"/>
      <c r="AD8" s="327"/>
      <c r="AE8" s="326"/>
      <c r="AF8" s="327"/>
      <c r="AG8" s="327"/>
      <c r="AH8" s="329"/>
      <c r="AI8" s="329"/>
      <c r="AJ8" s="321"/>
    </row>
    <row r="9" spans="1:36" ht="57" thickBot="1" x14ac:dyDescent="0.25">
      <c r="A9" s="24"/>
      <c r="B9" s="322"/>
      <c r="C9" s="322"/>
      <c r="D9" s="322"/>
      <c r="E9" s="322"/>
      <c r="F9" s="323"/>
      <c r="G9" s="322"/>
      <c r="H9" s="322"/>
      <c r="I9" s="322"/>
      <c r="J9" s="214" t="s">
        <v>250</v>
      </c>
      <c r="K9" s="215" t="s">
        <v>251</v>
      </c>
      <c r="L9" s="215" t="s">
        <v>252</v>
      </c>
      <c r="M9" s="215">
        <v>24000</v>
      </c>
      <c r="N9" s="322"/>
      <c r="O9" s="322"/>
      <c r="P9" s="322"/>
      <c r="Q9" s="322"/>
      <c r="R9" s="322"/>
      <c r="S9" s="322"/>
      <c r="T9" s="322"/>
      <c r="U9" s="326"/>
      <c r="V9" s="326"/>
      <c r="W9" s="327"/>
      <c r="X9" s="327"/>
      <c r="Y9" s="327"/>
      <c r="Z9" s="327"/>
      <c r="AA9" s="327"/>
      <c r="AB9" s="326"/>
      <c r="AC9" s="327"/>
      <c r="AD9" s="327"/>
      <c r="AE9" s="326"/>
      <c r="AF9" s="327"/>
      <c r="AG9" s="327"/>
      <c r="AH9" s="330"/>
      <c r="AI9" s="330"/>
      <c r="AJ9" s="322"/>
    </row>
    <row r="10" spans="1:36" ht="48" customHeight="1" thickBot="1" x14ac:dyDescent="0.25">
      <c r="A10" s="24"/>
      <c r="B10" s="320" t="s">
        <v>253</v>
      </c>
      <c r="C10" s="320" t="s">
        <v>254</v>
      </c>
      <c r="D10" s="320" t="s">
        <v>237</v>
      </c>
      <c r="E10" s="320" t="s">
        <v>238</v>
      </c>
      <c r="F10" s="323" t="s">
        <v>630</v>
      </c>
      <c r="G10" s="320" t="s">
        <v>239</v>
      </c>
      <c r="H10" s="320" t="s">
        <v>79</v>
      </c>
      <c r="I10" s="320" t="s">
        <v>79</v>
      </c>
      <c r="J10" s="216" t="s">
        <v>240</v>
      </c>
      <c r="K10" s="217" t="s">
        <v>241</v>
      </c>
      <c r="L10" s="217" t="s">
        <v>242</v>
      </c>
      <c r="M10" s="217">
        <v>1</v>
      </c>
      <c r="N10" s="320" t="s">
        <v>196</v>
      </c>
      <c r="O10" s="320" t="s">
        <v>208</v>
      </c>
      <c r="P10" s="320" t="s">
        <v>243</v>
      </c>
      <c r="Q10" s="320" t="s">
        <v>84</v>
      </c>
      <c r="R10" s="320" t="s">
        <v>85</v>
      </c>
      <c r="S10" s="320" t="s">
        <v>144</v>
      </c>
      <c r="T10" s="325">
        <f>+U10+U13+U17</f>
        <v>7398183</v>
      </c>
      <c r="U10" s="326">
        <f>SUM(V10:AA12)</f>
        <v>2455000</v>
      </c>
      <c r="V10" s="326">
        <v>2455000</v>
      </c>
      <c r="W10" s="327" t="s">
        <v>244</v>
      </c>
      <c r="X10" s="327" t="s">
        <v>244</v>
      </c>
      <c r="Y10" s="327" t="s">
        <v>244</v>
      </c>
      <c r="Z10" s="327" t="s">
        <v>244</v>
      </c>
      <c r="AA10" s="327" t="s">
        <v>244</v>
      </c>
      <c r="AB10" s="326">
        <v>433235</v>
      </c>
      <c r="AC10" s="327" t="s">
        <v>86</v>
      </c>
      <c r="AD10" s="327" t="s">
        <v>244</v>
      </c>
      <c r="AE10" s="326">
        <f t="shared" ref="AE10" si="1">+U10</f>
        <v>2455000</v>
      </c>
      <c r="AF10" s="327" t="s">
        <v>244</v>
      </c>
      <c r="AG10" s="327" t="s">
        <v>244</v>
      </c>
      <c r="AH10" s="328" t="s">
        <v>255</v>
      </c>
      <c r="AI10" s="328" t="s">
        <v>256</v>
      </c>
      <c r="AJ10" s="320"/>
    </row>
    <row r="11" spans="1:36" ht="45.75" thickBot="1" x14ac:dyDescent="0.25">
      <c r="A11" s="24"/>
      <c r="B11" s="321"/>
      <c r="C11" s="321"/>
      <c r="D11" s="321"/>
      <c r="E11" s="321"/>
      <c r="F11" s="323"/>
      <c r="G11" s="321"/>
      <c r="H11" s="321"/>
      <c r="I11" s="321"/>
      <c r="J11" s="212" t="s">
        <v>257</v>
      </c>
      <c r="K11" s="213" t="s">
        <v>258</v>
      </c>
      <c r="L11" s="213" t="s">
        <v>249</v>
      </c>
      <c r="M11" s="213">
        <v>61109</v>
      </c>
      <c r="N11" s="321"/>
      <c r="O11" s="321"/>
      <c r="P11" s="321"/>
      <c r="Q11" s="321"/>
      <c r="R11" s="321"/>
      <c r="S11" s="321"/>
      <c r="T11" s="321"/>
      <c r="U11" s="326"/>
      <c r="V11" s="326"/>
      <c r="W11" s="327"/>
      <c r="X11" s="327"/>
      <c r="Y11" s="327"/>
      <c r="Z11" s="327"/>
      <c r="AA11" s="327"/>
      <c r="AB11" s="326"/>
      <c r="AC11" s="327"/>
      <c r="AD11" s="327"/>
      <c r="AE11" s="326"/>
      <c r="AF11" s="327"/>
      <c r="AG11" s="327"/>
      <c r="AH11" s="329"/>
      <c r="AI11" s="329"/>
      <c r="AJ11" s="321"/>
    </row>
    <row r="12" spans="1:36" ht="79.5" thickBot="1" x14ac:dyDescent="0.25">
      <c r="A12" s="24"/>
      <c r="B12" s="321"/>
      <c r="C12" s="321"/>
      <c r="D12" s="321"/>
      <c r="E12" s="321"/>
      <c r="F12" s="323"/>
      <c r="G12" s="321"/>
      <c r="H12" s="321"/>
      <c r="I12" s="321"/>
      <c r="J12" s="214" t="s">
        <v>259</v>
      </c>
      <c r="K12" s="215" t="s">
        <v>260</v>
      </c>
      <c r="L12" s="215" t="s">
        <v>261</v>
      </c>
      <c r="M12" s="215">
        <v>6.1</v>
      </c>
      <c r="N12" s="321"/>
      <c r="O12" s="321"/>
      <c r="P12" s="321"/>
      <c r="Q12" s="321"/>
      <c r="R12" s="321"/>
      <c r="S12" s="321"/>
      <c r="T12" s="321"/>
      <c r="U12" s="326"/>
      <c r="V12" s="326"/>
      <c r="W12" s="327"/>
      <c r="X12" s="327"/>
      <c r="Y12" s="327"/>
      <c r="Z12" s="327"/>
      <c r="AA12" s="327"/>
      <c r="AB12" s="326"/>
      <c r="AC12" s="327"/>
      <c r="AD12" s="327"/>
      <c r="AE12" s="326"/>
      <c r="AF12" s="327"/>
      <c r="AG12" s="327"/>
      <c r="AH12" s="329"/>
      <c r="AI12" s="329"/>
      <c r="AJ12" s="321"/>
    </row>
    <row r="13" spans="1:36" ht="48" customHeight="1" thickBot="1" x14ac:dyDescent="0.25">
      <c r="A13" s="24"/>
      <c r="B13" s="321"/>
      <c r="C13" s="321"/>
      <c r="D13" s="321"/>
      <c r="E13" s="321"/>
      <c r="F13" s="323" t="s">
        <v>631</v>
      </c>
      <c r="G13" s="321"/>
      <c r="H13" s="321"/>
      <c r="I13" s="321"/>
      <c r="J13" s="216" t="s">
        <v>240</v>
      </c>
      <c r="K13" s="217" t="s">
        <v>241</v>
      </c>
      <c r="L13" s="217" t="s">
        <v>242</v>
      </c>
      <c r="M13" s="217">
        <v>1</v>
      </c>
      <c r="N13" s="321"/>
      <c r="O13" s="321"/>
      <c r="P13" s="321"/>
      <c r="Q13" s="321"/>
      <c r="R13" s="321"/>
      <c r="S13" s="321"/>
      <c r="T13" s="321"/>
      <c r="U13" s="326">
        <f>SUM(V13:AA16)</f>
        <v>2818183</v>
      </c>
      <c r="V13" s="326">
        <v>2818183</v>
      </c>
      <c r="W13" s="327" t="s">
        <v>244</v>
      </c>
      <c r="X13" s="327" t="s">
        <v>244</v>
      </c>
      <c r="Y13" s="327" t="s">
        <v>244</v>
      </c>
      <c r="Z13" s="327" t="s">
        <v>244</v>
      </c>
      <c r="AA13" s="327" t="s">
        <v>244</v>
      </c>
      <c r="AB13" s="326">
        <v>497326</v>
      </c>
      <c r="AC13" s="327" t="s">
        <v>86</v>
      </c>
      <c r="AD13" s="327" t="s">
        <v>244</v>
      </c>
      <c r="AE13" s="326">
        <f t="shared" ref="AE13:AE17" si="2">+U13</f>
        <v>2818183</v>
      </c>
      <c r="AF13" s="327" t="s">
        <v>244</v>
      </c>
      <c r="AG13" s="327" t="s">
        <v>244</v>
      </c>
      <c r="AH13" s="329"/>
      <c r="AI13" s="329"/>
      <c r="AJ13" s="321"/>
    </row>
    <row r="14" spans="1:36" ht="48" customHeight="1" thickBot="1" x14ac:dyDescent="0.25">
      <c r="A14" s="24"/>
      <c r="B14" s="321"/>
      <c r="C14" s="321"/>
      <c r="D14" s="321"/>
      <c r="E14" s="321"/>
      <c r="F14" s="323"/>
      <c r="G14" s="321"/>
      <c r="H14" s="321"/>
      <c r="I14" s="321"/>
      <c r="J14" s="216" t="s">
        <v>632</v>
      </c>
      <c r="K14" s="217" t="s">
        <v>263</v>
      </c>
      <c r="L14" s="217" t="s">
        <v>261</v>
      </c>
      <c r="M14" s="217" t="s">
        <v>633</v>
      </c>
      <c r="N14" s="321"/>
      <c r="O14" s="321"/>
      <c r="P14" s="321"/>
      <c r="Q14" s="321"/>
      <c r="R14" s="321"/>
      <c r="S14" s="321"/>
      <c r="T14" s="321"/>
      <c r="U14" s="326"/>
      <c r="V14" s="326"/>
      <c r="W14" s="327"/>
      <c r="X14" s="327"/>
      <c r="Y14" s="327"/>
      <c r="Z14" s="327"/>
      <c r="AA14" s="327"/>
      <c r="AB14" s="326"/>
      <c r="AC14" s="327"/>
      <c r="AD14" s="327"/>
      <c r="AE14" s="326"/>
      <c r="AF14" s="327"/>
      <c r="AG14" s="327"/>
      <c r="AH14" s="329"/>
      <c r="AI14" s="329"/>
      <c r="AJ14" s="321"/>
    </row>
    <row r="15" spans="1:36" ht="48" customHeight="1" thickBot="1" x14ac:dyDescent="0.25">
      <c r="A15" s="24"/>
      <c r="B15" s="321"/>
      <c r="C15" s="321"/>
      <c r="D15" s="321"/>
      <c r="E15" s="321"/>
      <c r="F15" s="323"/>
      <c r="G15" s="321"/>
      <c r="H15" s="321"/>
      <c r="I15" s="321"/>
      <c r="J15" s="212" t="s">
        <v>257</v>
      </c>
      <c r="K15" s="213" t="s">
        <v>258</v>
      </c>
      <c r="L15" s="213" t="s">
        <v>249</v>
      </c>
      <c r="M15" s="213" t="s">
        <v>634</v>
      </c>
      <c r="N15" s="321"/>
      <c r="O15" s="321"/>
      <c r="P15" s="321"/>
      <c r="Q15" s="321"/>
      <c r="R15" s="321"/>
      <c r="S15" s="321"/>
      <c r="T15" s="321"/>
      <c r="U15" s="326"/>
      <c r="V15" s="326"/>
      <c r="W15" s="327"/>
      <c r="X15" s="327"/>
      <c r="Y15" s="327"/>
      <c r="Z15" s="327"/>
      <c r="AA15" s="327"/>
      <c r="AB15" s="326"/>
      <c r="AC15" s="327"/>
      <c r="AD15" s="327"/>
      <c r="AE15" s="326"/>
      <c r="AF15" s="327"/>
      <c r="AG15" s="327"/>
      <c r="AH15" s="329"/>
      <c r="AI15" s="329"/>
      <c r="AJ15" s="321"/>
    </row>
    <row r="16" spans="1:36" ht="1.1499999999999999" customHeight="1" thickBot="1" x14ac:dyDescent="0.25">
      <c r="A16" s="24"/>
      <c r="B16" s="321"/>
      <c r="C16" s="321"/>
      <c r="D16" s="321"/>
      <c r="E16" s="321"/>
      <c r="F16" s="323"/>
      <c r="G16" s="321"/>
      <c r="H16" s="321"/>
      <c r="I16" s="321"/>
      <c r="J16" s="214" t="s">
        <v>262</v>
      </c>
      <c r="K16" s="215" t="s">
        <v>263</v>
      </c>
      <c r="L16" s="215" t="s">
        <v>261</v>
      </c>
      <c r="M16" s="215">
        <v>0.24</v>
      </c>
      <c r="N16" s="321"/>
      <c r="O16" s="321"/>
      <c r="P16" s="321"/>
      <c r="Q16" s="321"/>
      <c r="R16" s="321"/>
      <c r="S16" s="321"/>
      <c r="T16" s="321"/>
      <c r="U16" s="326"/>
      <c r="V16" s="326"/>
      <c r="W16" s="327"/>
      <c r="X16" s="327"/>
      <c r="Y16" s="327"/>
      <c r="Z16" s="327"/>
      <c r="AA16" s="327"/>
      <c r="AB16" s="326"/>
      <c r="AC16" s="327"/>
      <c r="AD16" s="327"/>
      <c r="AE16" s="326"/>
      <c r="AF16" s="327"/>
      <c r="AG16" s="327"/>
      <c r="AH16" s="329"/>
      <c r="AI16" s="329"/>
      <c r="AJ16" s="321"/>
    </row>
    <row r="17" spans="1:36" ht="48" hidden="1" customHeight="1" thickBot="1" x14ac:dyDescent="0.25">
      <c r="A17" s="24"/>
      <c r="B17" s="321"/>
      <c r="C17" s="321"/>
      <c r="D17" s="321"/>
      <c r="E17" s="321"/>
      <c r="F17" s="323" t="s">
        <v>635</v>
      </c>
      <c r="G17" s="321"/>
      <c r="H17" s="321"/>
      <c r="I17" s="321"/>
      <c r="J17" s="216" t="s">
        <v>240</v>
      </c>
      <c r="K17" s="217" t="s">
        <v>241</v>
      </c>
      <c r="L17" s="217" t="s">
        <v>242</v>
      </c>
      <c r="M17" s="217">
        <v>1</v>
      </c>
      <c r="N17" s="321"/>
      <c r="O17" s="321"/>
      <c r="P17" s="321"/>
      <c r="Q17" s="321"/>
      <c r="R17" s="321"/>
      <c r="S17" s="321"/>
      <c r="T17" s="321"/>
      <c r="U17" s="326">
        <f>SUM(V17:AA21)</f>
        <v>2125000</v>
      </c>
      <c r="V17" s="326">
        <v>2125000</v>
      </c>
      <c r="W17" s="327" t="s">
        <v>244</v>
      </c>
      <c r="X17" s="327" t="s">
        <v>244</v>
      </c>
      <c r="Y17" s="327" t="s">
        <v>244</v>
      </c>
      <c r="Z17" s="327" t="s">
        <v>244</v>
      </c>
      <c r="AA17" s="327" t="s">
        <v>244</v>
      </c>
      <c r="AB17" s="326">
        <v>375000</v>
      </c>
      <c r="AC17" s="327" t="s">
        <v>86</v>
      </c>
      <c r="AD17" s="327" t="s">
        <v>244</v>
      </c>
      <c r="AE17" s="326">
        <f t="shared" si="2"/>
        <v>2125000</v>
      </c>
      <c r="AF17" s="327" t="s">
        <v>244</v>
      </c>
      <c r="AG17" s="327" t="s">
        <v>244</v>
      </c>
      <c r="AH17" s="329"/>
      <c r="AI17" s="329"/>
      <c r="AJ17" s="321"/>
    </row>
    <row r="18" spans="1:36" ht="45.75" hidden="1" thickBot="1" x14ac:dyDescent="0.25">
      <c r="A18" s="24"/>
      <c r="B18" s="321"/>
      <c r="C18" s="321"/>
      <c r="D18" s="321"/>
      <c r="E18" s="321"/>
      <c r="F18" s="323"/>
      <c r="G18" s="321"/>
      <c r="H18" s="321"/>
      <c r="I18" s="321"/>
      <c r="J18" s="212" t="s">
        <v>257</v>
      </c>
      <c r="K18" s="213" t="s">
        <v>258</v>
      </c>
      <c r="L18" s="213" t="s">
        <v>249</v>
      </c>
      <c r="M18" s="213">
        <v>36500</v>
      </c>
      <c r="N18" s="321"/>
      <c r="O18" s="321"/>
      <c r="P18" s="321"/>
      <c r="Q18" s="321"/>
      <c r="R18" s="321"/>
      <c r="S18" s="321"/>
      <c r="T18" s="321"/>
      <c r="U18" s="326"/>
      <c r="V18" s="326"/>
      <c r="W18" s="327"/>
      <c r="X18" s="327"/>
      <c r="Y18" s="327"/>
      <c r="Z18" s="327"/>
      <c r="AA18" s="327"/>
      <c r="AB18" s="326"/>
      <c r="AC18" s="327"/>
      <c r="AD18" s="327"/>
      <c r="AE18" s="326"/>
      <c r="AF18" s="327"/>
      <c r="AG18" s="327"/>
      <c r="AH18" s="329"/>
      <c r="AI18" s="329"/>
      <c r="AJ18" s="321"/>
    </row>
    <row r="19" spans="1:36" ht="23.25" thickBot="1" x14ac:dyDescent="0.25">
      <c r="A19" s="24"/>
      <c r="B19" s="321"/>
      <c r="C19" s="321"/>
      <c r="D19" s="321"/>
      <c r="E19" s="321"/>
      <c r="F19" s="323"/>
      <c r="G19" s="321"/>
      <c r="H19" s="321"/>
      <c r="I19" s="321"/>
      <c r="J19" s="216" t="s">
        <v>240</v>
      </c>
      <c r="K19" s="217" t="s">
        <v>241</v>
      </c>
      <c r="L19" s="217" t="s">
        <v>242</v>
      </c>
      <c r="M19" s="217">
        <v>1</v>
      </c>
      <c r="N19" s="321"/>
      <c r="O19" s="321"/>
      <c r="P19" s="321"/>
      <c r="Q19" s="321"/>
      <c r="R19" s="321"/>
      <c r="S19" s="321"/>
      <c r="T19" s="321"/>
      <c r="U19" s="326"/>
      <c r="V19" s="326"/>
      <c r="W19" s="327"/>
      <c r="X19" s="327"/>
      <c r="Y19" s="327"/>
      <c r="Z19" s="327"/>
      <c r="AA19" s="327"/>
      <c r="AB19" s="326"/>
      <c r="AC19" s="327"/>
      <c r="AD19" s="327"/>
      <c r="AE19" s="326"/>
      <c r="AF19" s="327"/>
      <c r="AG19" s="327"/>
      <c r="AH19" s="329"/>
      <c r="AI19" s="329"/>
      <c r="AJ19" s="321"/>
    </row>
    <row r="20" spans="1:36" ht="48" customHeight="1" thickBot="1" x14ac:dyDescent="0.25">
      <c r="A20" s="24"/>
      <c r="B20" s="321"/>
      <c r="C20" s="321"/>
      <c r="D20" s="321"/>
      <c r="E20" s="321"/>
      <c r="F20" s="323"/>
      <c r="G20" s="321"/>
      <c r="H20" s="321"/>
      <c r="I20" s="321"/>
      <c r="J20" s="212" t="s">
        <v>257</v>
      </c>
      <c r="K20" s="213" t="s">
        <v>258</v>
      </c>
      <c r="L20" s="213" t="s">
        <v>249</v>
      </c>
      <c r="M20" s="217">
        <v>36500</v>
      </c>
      <c r="N20" s="321"/>
      <c r="O20" s="321"/>
      <c r="P20" s="321"/>
      <c r="Q20" s="321"/>
      <c r="R20" s="321"/>
      <c r="S20" s="321"/>
      <c r="T20" s="321"/>
      <c r="U20" s="326"/>
      <c r="V20" s="326"/>
      <c r="W20" s="327"/>
      <c r="X20" s="327"/>
      <c r="Y20" s="327"/>
      <c r="Z20" s="327"/>
      <c r="AA20" s="327"/>
      <c r="AB20" s="326"/>
      <c r="AC20" s="327"/>
      <c r="AD20" s="327"/>
      <c r="AE20" s="326"/>
      <c r="AF20" s="327"/>
      <c r="AG20" s="327"/>
      <c r="AH20" s="329"/>
      <c r="AI20" s="329"/>
      <c r="AJ20" s="321"/>
    </row>
    <row r="21" spans="1:36" ht="90.75" thickBot="1" x14ac:dyDescent="0.25">
      <c r="A21" s="24"/>
      <c r="B21" s="321"/>
      <c r="C21" s="321"/>
      <c r="D21" s="321"/>
      <c r="E21" s="321"/>
      <c r="F21" s="323"/>
      <c r="G21" s="321"/>
      <c r="H21" s="321"/>
      <c r="I21" s="321"/>
      <c r="J21" s="214" t="s">
        <v>264</v>
      </c>
      <c r="K21" s="215" t="s">
        <v>263</v>
      </c>
      <c r="L21" s="215" t="s">
        <v>261</v>
      </c>
      <c r="M21" s="215">
        <v>3.65</v>
      </c>
      <c r="N21" s="321"/>
      <c r="O21" s="321"/>
      <c r="P21" s="321"/>
      <c r="Q21" s="321"/>
      <c r="R21" s="321"/>
      <c r="S21" s="321"/>
      <c r="T21" s="321"/>
      <c r="U21" s="326"/>
      <c r="V21" s="326"/>
      <c r="W21" s="327"/>
      <c r="X21" s="327"/>
      <c r="Y21" s="327"/>
      <c r="Z21" s="327"/>
      <c r="AA21" s="327"/>
      <c r="AB21" s="326"/>
      <c r="AC21" s="327"/>
      <c r="AD21" s="327"/>
      <c r="AE21" s="326"/>
      <c r="AF21" s="327"/>
      <c r="AG21" s="327"/>
      <c r="AH21" s="330"/>
      <c r="AI21" s="330"/>
      <c r="AJ21" s="321"/>
    </row>
    <row r="22" spans="1:36" ht="49.5" customHeight="1" thickBot="1" x14ac:dyDescent="0.25">
      <c r="A22" s="24"/>
      <c r="B22" s="320" t="s">
        <v>265</v>
      </c>
      <c r="C22" s="320" t="s">
        <v>266</v>
      </c>
      <c r="D22" s="320" t="s">
        <v>237</v>
      </c>
      <c r="E22" s="320" t="s">
        <v>238</v>
      </c>
      <c r="F22" s="331" t="s">
        <v>636</v>
      </c>
      <c r="G22" s="331" t="s">
        <v>239</v>
      </c>
      <c r="H22" s="320" t="s">
        <v>79</v>
      </c>
      <c r="I22" s="320" t="s">
        <v>79</v>
      </c>
      <c r="J22" s="212" t="s">
        <v>240</v>
      </c>
      <c r="K22" s="213" t="s">
        <v>241</v>
      </c>
      <c r="L22" s="213" t="s">
        <v>242</v>
      </c>
      <c r="M22" s="213">
        <v>1</v>
      </c>
      <c r="N22" s="320" t="s">
        <v>196</v>
      </c>
      <c r="O22" s="320" t="s">
        <v>208</v>
      </c>
      <c r="P22" s="320" t="s">
        <v>243</v>
      </c>
      <c r="Q22" s="320" t="s">
        <v>84</v>
      </c>
      <c r="R22" s="320" t="s">
        <v>85</v>
      </c>
      <c r="S22" s="320" t="s">
        <v>144</v>
      </c>
      <c r="T22" s="326">
        <f>+U22</f>
        <v>5950000</v>
      </c>
      <c r="U22" s="326">
        <f>SUM(V22:AA24)</f>
        <v>5950000</v>
      </c>
      <c r="V22" s="326">
        <v>5950000</v>
      </c>
      <c r="W22" s="327" t="s">
        <v>244</v>
      </c>
      <c r="X22" s="327" t="s">
        <v>244</v>
      </c>
      <c r="Y22" s="327" t="s">
        <v>244</v>
      </c>
      <c r="Z22" s="327" t="s">
        <v>244</v>
      </c>
      <c r="AA22" s="327" t="s">
        <v>244</v>
      </c>
      <c r="AB22" s="326">
        <v>1050000</v>
      </c>
      <c r="AC22" s="327" t="s">
        <v>86</v>
      </c>
      <c r="AD22" s="327" t="s">
        <v>244</v>
      </c>
      <c r="AE22" s="326">
        <f>+U22</f>
        <v>5950000</v>
      </c>
      <c r="AF22" s="327" t="s">
        <v>244</v>
      </c>
      <c r="AG22" s="327" t="s">
        <v>244</v>
      </c>
      <c r="AH22" s="328" t="s">
        <v>267</v>
      </c>
      <c r="AI22" s="328" t="s">
        <v>268</v>
      </c>
      <c r="AJ22" s="320"/>
    </row>
    <row r="23" spans="1:36" ht="45.75" thickBot="1" x14ac:dyDescent="0.25">
      <c r="A23" s="24"/>
      <c r="B23" s="321"/>
      <c r="C23" s="321"/>
      <c r="D23" s="321"/>
      <c r="E23" s="321"/>
      <c r="F23" s="331"/>
      <c r="G23" s="331"/>
      <c r="H23" s="321"/>
      <c r="I23" s="321"/>
      <c r="J23" s="212" t="s">
        <v>257</v>
      </c>
      <c r="K23" s="213" t="s">
        <v>258</v>
      </c>
      <c r="L23" s="213" t="s">
        <v>249</v>
      </c>
      <c r="M23" s="218">
        <v>15264</v>
      </c>
      <c r="N23" s="321"/>
      <c r="O23" s="321"/>
      <c r="P23" s="321"/>
      <c r="Q23" s="321"/>
      <c r="R23" s="321"/>
      <c r="S23" s="321"/>
      <c r="T23" s="326"/>
      <c r="U23" s="326"/>
      <c r="V23" s="326"/>
      <c r="W23" s="327"/>
      <c r="X23" s="327"/>
      <c r="Y23" s="327"/>
      <c r="Z23" s="327"/>
      <c r="AA23" s="327"/>
      <c r="AB23" s="326"/>
      <c r="AC23" s="327"/>
      <c r="AD23" s="327"/>
      <c r="AE23" s="326"/>
      <c r="AF23" s="327"/>
      <c r="AG23" s="327"/>
      <c r="AH23" s="329"/>
      <c r="AI23" s="329"/>
      <c r="AJ23" s="321"/>
    </row>
    <row r="24" spans="1:36" ht="79.5" thickBot="1" x14ac:dyDescent="0.25">
      <c r="A24" s="24"/>
      <c r="B24" s="322"/>
      <c r="C24" s="322"/>
      <c r="D24" s="322"/>
      <c r="E24" s="322"/>
      <c r="F24" s="331"/>
      <c r="G24" s="331"/>
      <c r="H24" s="322"/>
      <c r="I24" s="322"/>
      <c r="J24" s="214" t="s">
        <v>259</v>
      </c>
      <c r="K24" s="215" t="s">
        <v>260</v>
      </c>
      <c r="L24" s="215" t="s">
        <v>261</v>
      </c>
      <c r="M24" s="215">
        <v>0.25</v>
      </c>
      <c r="N24" s="322"/>
      <c r="O24" s="322"/>
      <c r="P24" s="322"/>
      <c r="Q24" s="322"/>
      <c r="R24" s="322"/>
      <c r="S24" s="322"/>
      <c r="T24" s="326"/>
      <c r="U24" s="326"/>
      <c r="V24" s="326"/>
      <c r="W24" s="327"/>
      <c r="X24" s="327"/>
      <c r="Y24" s="327"/>
      <c r="Z24" s="327"/>
      <c r="AA24" s="327"/>
      <c r="AB24" s="326"/>
      <c r="AC24" s="327"/>
      <c r="AD24" s="327"/>
      <c r="AE24" s="326"/>
      <c r="AF24" s="327"/>
      <c r="AG24" s="327"/>
      <c r="AH24" s="330"/>
      <c r="AI24" s="330"/>
      <c r="AJ24" s="321"/>
    </row>
    <row r="25" spans="1:36" ht="22.5" x14ac:dyDescent="0.2">
      <c r="A25" s="24"/>
      <c r="B25" s="336" t="s">
        <v>269</v>
      </c>
      <c r="C25" s="332" t="s">
        <v>270</v>
      </c>
      <c r="D25" s="332" t="s">
        <v>237</v>
      </c>
      <c r="E25" s="332" t="s">
        <v>238</v>
      </c>
      <c r="F25" s="338" t="s">
        <v>637</v>
      </c>
      <c r="G25" s="332" t="s">
        <v>239</v>
      </c>
      <c r="H25" s="332" t="s">
        <v>79</v>
      </c>
      <c r="I25" s="332" t="s">
        <v>79</v>
      </c>
      <c r="J25" s="211" t="s">
        <v>240</v>
      </c>
      <c r="K25" s="211" t="s">
        <v>241</v>
      </c>
      <c r="L25" s="211" t="s">
        <v>242</v>
      </c>
      <c r="M25" s="211">
        <v>1</v>
      </c>
      <c r="N25" s="332" t="s">
        <v>196</v>
      </c>
      <c r="O25" s="332" t="s">
        <v>208</v>
      </c>
      <c r="P25" s="332" t="s">
        <v>243</v>
      </c>
      <c r="Q25" s="332" t="s">
        <v>84</v>
      </c>
      <c r="R25" s="332" t="s">
        <v>85</v>
      </c>
      <c r="S25" s="332" t="s">
        <v>144</v>
      </c>
      <c r="T25" s="334">
        <f>+U25</f>
        <v>10609659</v>
      </c>
      <c r="U25" s="334">
        <f>+V25</f>
        <v>10609659</v>
      </c>
      <c r="V25" s="334">
        <v>10609659</v>
      </c>
      <c r="W25" s="332" t="s">
        <v>244</v>
      </c>
      <c r="X25" s="332" t="s">
        <v>244</v>
      </c>
      <c r="Y25" s="332" t="s">
        <v>244</v>
      </c>
      <c r="Z25" s="332" t="s">
        <v>244</v>
      </c>
      <c r="AA25" s="332" t="s">
        <v>244</v>
      </c>
      <c r="AB25" s="334">
        <v>1872293</v>
      </c>
      <c r="AC25" s="332" t="s">
        <v>86</v>
      </c>
      <c r="AD25" s="332" t="s">
        <v>244</v>
      </c>
      <c r="AE25" s="334">
        <f t="shared" ref="AE25" si="3">+U25</f>
        <v>10609659</v>
      </c>
      <c r="AF25" s="332" t="s">
        <v>244</v>
      </c>
      <c r="AG25" s="332" t="s">
        <v>244</v>
      </c>
      <c r="AH25" s="332" t="s">
        <v>271</v>
      </c>
      <c r="AI25" s="332" t="s">
        <v>272</v>
      </c>
      <c r="AJ25" s="340"/>
    </row>
    <row r="26" spans="1:36" ht="57" thickBot="1" x14ac:dyDescent="0.25">
      <c r="A26" s="24"/>
      <c r="B26" s="337"/>
      <c r="C26" s="333"/>
      <c r="D26" s="333"/>
      <c r="E26" s="333"/>
      <c r="F26" s="339"/>
      <c r="G26" s="333"/>
      <c r="H26" s="333"/>
      <c r="I26" s="333"/>
      <c r="J26" s="215" t="s">
        <v>250</v>
      </c>
      <c r="K26" s="215" t="s">
        <v>251</v>
      </c>
      <c r="L26" s="215" t="s">
        <v>252</v>
      </c>
      <c r="M26" s="215">
        <v>350000</v>
      </c>
      <c r="N26" s="333"/>
      <c r="O26" s="333"/>
      <c r="P26" s="333"/>
      <c r="Q26" s="333"/>
      <c r="R26" s="333"/>
      <c r="S26" s="333"/>
      <c r="T26" s="335"/>
      <c r="U26" s="335"/>
      <c r="V26" s="335"/>
      <c r="W26" s="333"/>
      <c r="X26" s="333"/>
      <c r="Y26" s="333"/>
      <c r="Z26" s="333"/>
      <c r="AA26" s="333"/>
      <c r="AB26" s="335"/>
      <c r="AC26" s="333"/>
      <c r="AD26" s="333"/>
      <c r="AE26" s="335"/>
      <c r="AF26" s="333"/>
      <c r="AG26" s="333"/>
      <c r="AH26" s="333"/>
      <c r="AI26" s="333"/>
      <c r="AJ26" s="341"/>
    </row>
    <row r="27" spans="1:36" ht="23.25" thickBot="1" x14ac:dyDescent="0.25">
      <c r="A27" s="24"/>
      <c r="B27" s="342" t="s">
        <v>273</v>
      </c>
      <c r="C27" s="344" t="s">
        <v>274</v>
      </c>
      <c r="D27" s="344" t="s">
        <v>237</v>
      </c>
      <c r="E27" s="344" t="s">
        <v>238</v>
      </c>
      <c r="F27" s="346" t="s">
        <v>638</v>
      </c>
      <c r="G27" s="344" t="s">
        <v>239</v>
      </c>
      <c r="H27" s="344" t="s">
        <v>79</v>
      </c>
      <c r="I27" s="344" t="s">
        <v>79</v>
      </c>
      <c r="J27" s="219" t="s">
        <v>240</v>
      </c>
      <c r="K27" s="219" t="s">
        <v>241</v>
      </c>
      <c r="L27" s="219" t="s">
        <v>242</v>
      </c>
      <c r="M27" s="219">
        <v>1</v>
      </c>
      <c r="N27" s="344" t="s">
        <v>196</v>
      </c>
      <c r="O27" s="344" t="s">
        <v>208</v>
      </c>
      <c r="P27" s="344" t="s">
        <v>243</v>
      </c>
      <c r="Q27" s="344" t="s">
        <v>84</v>
      </c>
      <c r="R27" s="344" t="s">
        <v>85</v>
      </c>
      <c r="S27" s="344" t="s">
        <v>144</v>
      </c>
      <c r="T27" s="348">
        <f>+U27</f>
        <v>5161791</v>
      </c>
      <c r="U27" s="348">
        <f>SUM(V27:AA29)</f>
        <v>5161791</v>
      </c>
      <c r="V27" s="348">
        <v>5161791</v>
      </c>
      <c r="W27" s="344" t="s">
        <v>244</v>
      </c>
      <c r="X27" s="344" t="s">
        <v>244</v>
      </c>
      <c r="Y27" s="344" t="s">
        <v>244</v>
      </c>
      <c r="Z27" s="344" t="s">
        <v>244</v>
      </c>
      <c r="AA27" s="344" t="s">
        <v>244</v>
      </c>
      <c r="AB27" s="348">
        <v>910905</v>
      </c>
      <c r="AC27" s="344" t="s">
        <v>86</v>
      </c>
      <c r="AD27" s="344" t="s">
        <v>244</v>
      </c>
      <c r="AE27" s="348">
        <f t="shared" ref="AE27" si="4">+U27</f>
        <v>5161791</v>
      </c>
      <c r="AF27" s="344" t="s">
        <v>244</v>
      </c>
      <c r="AG27" s="344" t="s">
        <v>244</v>
      </c>
      <c r="AH27" s="364" t="s">
        <v>275</v>
      </c>
      <c r="AI27" s="364" t="s">
        <v>276</v>
      </c>
      <c r="AJ27" s="350"/>
    </row>
    <row r="28" spans="1:36" ht="113.25" thickBot="1" x14ac:dyDescent="0.25">
      <c r="A28" s="24"/>
      <c r="B28" s="342"/>
      <c r="C28" s="344"/>
      <c r="D28" s="344"/>
      <c r="E28" s="344"/>
      <c r="F28" s="346"/>
      <c r="G28" s="344"/>
      <c r="H28" s="344"/>
      <c r="I28" s="344"/>
      <c r="J28" s="220" t="s">
        <v>247</v>
      </c>
      <c r="K28" s="220" t="s">
        <v>248</v>
      </c>
      <c r="L28" s="220" t="s">
        <v>249</v>
      </c>
      <c r="M28" s="220">
        <v>1068</v>
      </c>
      <c r="N28" s="344"/>
      <c r="O28" s="344"/>
      <c r="P28" s="344"/>
      <c r="Q28" s="344"/>
      <c r="R28" s="344"/>
      <c r="S28" s="344"/>
      <c r="T28" s="348"/>
      <c r="U28" s="348"/>
      <c r="V28" s="348"/>
      <c r="W28" s="344"/>
      <c r="X28" s="344"/>
      <c r="Y28" s="344"/>
      <c r="Z28" s="344"/>
      <c r="AA28" s="344"/>
      <c r="AB28" s="348"/>
      <c r="AC28" s="344"/>
      <c r="AD28" s="344"/>
      <c r="AE28" s="348"/>
      <c r="AF28" s="344"/>
      <c r="AG28" s="344"/>
      <c r="AH28" s="364"/>
      <c r="AI28" s="364"/>
      <c r="AJ28" s="350"/>
    </row>
    <row r="29" spans="1:36" ht="57" thickBot="1" x14ac:dyDescent="0.25">
      <c r="A29" s="24"/>
      <c r="B29" s="343"/>
      <c r="C29" s="345"/>
      <c r="D29" s="345"/>
      <c r="E29" s="345"/>
      <c r="F29" s="347"/>
      <c r="G29" s="345"/>
      <c r="H29" s="345"/>
      <c r="I29" s="345"/>
      <c r="J29" s="221" t="s">
        <v>250</v>
      </c>
      <c r="K29" s="221" t="s">
        <v>251</v>
      </c>
      <c r="L29" s="221" t="s">
        <v>252</v>
      </c>
      <c r="M29" s="221">
        <v>41800</v>
      </c>
      <c r="N29" s="345"/>
      <c r="O29" s="345"/>
      <c r="P29" s="345"/>
      <c r="Q29" s="345"/>
      <c r="R29" s="345"/>
      <c r="S29" s="345"/>
      <c r="T29" s="349"/>
      <c r="U29" s="349"/>
      <c r="V29" s="349"/>
      <c r="W29" s="345"/>
      <c r="X29" s="345"/>
      <c r="Y29" s="345"/>
      <c r="Z29" s="345"/>
      <c r="AA29" s="345"/>
      <c r="AB29" s="349"/>
      <c r="AC29" s="345"/>
      <c r="AD29" s="345"/>
      <c r="AE29" s="349"/>
      <c r="AF29" s="345"/>
      <c r="AG29" s="345"/>
      <c r="AH29" s="365"/>
      <c r="AI29" s="365"/>
      <c r="AJ29" s="351"/>
    </row>
    <row r="30" spans="1:36" ht="48.75" customHeight="1" x14ac:dyDescent="0.2">
      <c r="A30" s="24"/>
      <c r="B30" s="352" t="s">
        <v>432</v>
      </c>
      <c r="C30" s="355" t="s">
        <v>433</v>
      </c>
      <c r="D30" s="358" t="s">
        <v>434</v>
      </c>
      <c r="E30" s="355" t="s">
        <v>238</v>
      </c>
      <c r="F30" s="361" t="s">
        <v>639</v>
      </c>
      <c r="G30" s="355" t="s">
        <v>640</v>
      </c>
      <c r="H30" s="355" t="s">
        <v>79</v>
      </c>
      <c r="I30" s="355" t="s">
        <v>79</v>
      </c>
      <c r="J30" s="222" t="s">
        <v>240</v>
      </c>
      <c r="K30" s="222" t="s">
        <v>241</v>
      </c>
      <c r="L30" s="222" t="s">
        <v>242</v>
      </c>
      <c r="M30" s="222">
        <v>1</v>
      </c>
      <c r="N30" s="355" t="s">
        <v>196</v>
      </c>
      <c r="O30" s="375" t="s">
        <v>114</v>
      </c>
      <c r="P30" s="355" t="s">
        <v>243</v>
      </c>
      <c r="Q30" s="355" t="s">
        <v>84</v>
      </c>
      <c r="R30" s="355" t="s">
        <v>85</v>
      </c>
      <c r="S30" s="355" t="s">
        <v>144</v>
      </c>
      <c r="T30" s="378" t="str">
        <f>U30</f>
        <v xml:space="preserve">
1 126 491,90</v>
      </c>
      <c r="U30" s="372" t="str">
        <f>V30</f>
        <v xml:space="preserve">
1 126 491,90</v>
      </c>
      <c r="V30" s="372" t="s">
        <v>641</v>
      </c>
      <c r="W30" s="372" t="s">
        <v>244</v>
      </c>
      <c r="X30" s="372" t="s">
        <v>244</v>
      </c>
      <c r="Y30" s="372" t="s">
        <v>244</v>
      </c>
      <c r="Z30" s="372" t="s">
        <v>244</v>
      </c>
      <c r="AA30" s="372" t="s">
        <v>244</v>
      </c>
      <c r="AB30" s="372" t="s">
        <v>435</v>
      </c>
      <c r="AC30" s="372" t="s">
        <v>86</v>
      </c>
      <c r="AD30" s="372" t="s">
        <v>244</v>
      </c>
      <c r="AE30" s="372" t="str">
        <f t="shared" ref="AE30" si="5">+U30</f>
        <v xml:space="preserve">
1 126 491,90</v>
      </c>
      <c r="AF30" s="372" t="s">
        <v>244</v>
      </c>
      <c r="AG30" s="372" t="s">
        <v>244</v>
      </c>
      <c r="AH30" s="372" t="s">
        <v>245</v>
      </c>
      <c r="AI30" s="372" t="s">
        <v>255</v>
      </c>
      <c r="AJ30" s="366"/>
    </row>
    <row r="31" spans="1:36" ht="138" customHeight="1" x14ac:dyDescent="0.2">
      <c r="A31" s="24"/>
      <c r="B31" s="353"/>
      <c r="C31" s="356"/>
      <c r="D31" s="359"/>
      <c r="E31" s="356"/>
      <c r="F31" s="362"/>
      <c r="G31" s="356"/>
      <c r="H31" s="356"/>
      <c r="I31" s="356"/>
      <c r="J31" s="223" t="s">
        <v>247</v>
      </c>
      <c r="K31" s="223" t="s">
        <v>248</v>
      </c>
      <c r="L31" s="223" t="s">
        <v>249</v>
      </c>
      <c r="M31" s="224">
        <v>133.9</v>
      </c>
      <c r="N31" s="356"/>
      <c r="O31" s="376"/>
      <c r="P31" s="356"/>
      <c r="Q31" s="356"/>
      <c r="R31" s="356"/>
      <c r="S31" s="356"/>
      <c r="T31" s="356"/>
      <c r="U31" s="373"/>
      <c r="V31" s="373"/>
      <c r="W31" s="373"/>
      <c r="X31" s="373"/>
      <c r="Y31" s="373"/>
      <c r="Z31" s="373"/>
      <c r="AA31" s="373"/>
      <c r="AB31" s="373"/>
      <c r="AC31" s="373"/>
      <c r="AD31" s="373"/>
      <c r="AE31" s="373"/>
      <c r="AF31" s="373"/>
      <c r="AG31" s="373"/>
      <c r="AH31" s="373"/>
      <c r="AI31" s="373"/>
      <c r="AJ31" s="367"/>
    </row>
    <row r="32" spans="1:36" ht="56.25" customHeight="1" x14ac:dyDescent="0.2">
      <c r="A32" s="24"/>
      <c r="B32" s="353"/>
      <c r="C32" s="356"/>
      <c r="D32" s="359"/>
      <c r="E32" s="356"/>
      <c r="F32" s="362"/>
      <c r="G32" s="356"/>
      <c r="H32" s="356"/>
      <c r="I32" s="356"/>
      <c r="J32" s="369" t="s">
        <v>250</v>
      </c>
      <c r="K32" s="369" t="s">
        <v>251</v>
      </c>
      <c r="L32" s="369" t="s">
        <v>252</v>
      </c>
      <c r="M32" s="369" t="s">
        <v>436</v>
      </c>
      <c r="N32" s="356"/>
      <c r="O32" s="376"/>
      <c r="P32" s="356"/>
      <c r="Q32" s="356"/>
      <c r="R32" s="356"/>
      <c r="S32" s="356"/>
      <c r="T32" s="356"/>
      <c r="U32" s="373"/>
      <c r="V32" s="373"/>
      <c r="W32" s="373"/>
      <c r="X32" s="373"/>
      <c r="Y32" s="373"/>
      <c r="Z32" s="373"/>
      <c r="AA32" s="373"/>
      <c r="AB32" s="373"/>
      <c r="AC32" s="373"/>
      <c r="AD32" s="373"/>
      <c r="AE32" s="373"/>
      <c r="AF32" s="373"/>
      <c r="AG32" s="373"/>
      <c r="AH32" s="373"/>
      <c r="AI32" s="373"/>
      <c r="AJ32" s="367"/>
    </row>
    <row r="33" spans="1:36" ht="48.75" customHeight="1" x14ac:dyDescent="0.2">
      <c r="A33" s="24"/>
      <c r="B33" s="353"/>
      <c r="C33" s="356"/>
      <c r="D33" s="359"/>
      <c r="E33" s="356"/>
      <c r="F33" s="362"/>
      <c r="G33" s="356"/>
      <c r="H33" s="356"/>
      <c r="I33" s="356"/>
      <c r="J33" s="370"/>
      <c r="K33" s="370"/>
      <c r="L33" s="370"/>
      <c r="M33" s="370"/>
      <c r="N33" s="356"/>
      <c r="O33" s="376"/>
      <c r="P33" s="356"/>
      <c r="Q33" s="356"/>
      <c r="R33" s="356"/>
      <c r="S33" s="356"/>
      <c r="T33" s="356"/>
      <c r="U33" s="373"/>
      <c r="V33" s="373"/>
      <c r="W33" s="373"/>
      <c r="X33" s="373"/>
      <c r="Y33" s="373"/>
      <c r="Z33" s="373"/>
      <c r="AA33" s="373"/>
      <c r="AB33" s="373"/>
      <c r="AC33" s="373"/>
      <c r="AD33" s="373"/>
      <c r="AE33" s="373"/>
      <c r="AF33" s="373"/>
      <c r="AG33" s="373"/>
      <c r="AH33" s="373"/>
      <c r="AI33" s="373"/>
      <c r="AJ33" s="367"/>
    </row>
    <row r="34" spans="1:36" ht="138" customHeight="1" x14ac:dyDescent="0.2">
      <c r="A34" s="24"/>
      <c r="B34" s="353"/>
      <c r="C34" s="356"/>
      <c r="D34" s="359"/>
      <c r="E34" s="356"/>
      <c r="F34" s="362"/>
      <c r="G34" s="356"/>
      <c r="H34" s="356"/>
      <c r="I34" s="356"/>
      <c r="J34" s="370"/>
      <c r="K34" s="370"/>
      <c r="L34" s="370"/>
      <c r="M34" s="370"/>
      <c r="N34" s="356"/>
      <c r="O34" s="376"/>
      <c r="P34" s="356"/>
      <c r="Q34" s="356"/>
      <c r="R34" s="356"/>
      <c r="S34" s="356"/>
      <c r="T34" s="356"/>
      <c r="U34" s="373"/>
      <c r="V34" s="373"/>
      <c r="W34" s="373"/>
      <c r="X34" s="373"/>
      <c r="Y34" s="373"/>
      <c r="Z34" s="373"/>
      <c r="AA34" s="373"/>
      <c r="AB34" s="373"/>
      <c r="AC34" s="373"/>
      <c r="AD34" s="373"/>
      <c r="AE34" s="373"/>
      <c r="AF34" s="373"/>
      <c r="AG34" s="373"/>
      <c r="AH34" s="373"/>
      <c r="AI34" s="373"/>
      <c r="AJ34" s="367"/>
    </row>
    <row r="35" spans="1:36" ht="15.75" customHeight="1" thickBot="1" x14ac:dyDescent="0.25">
      <c r="A35" s="24"/>
      <c r="B35" s="354"/>
      <c r="C35" s="357"/>
      <c r="D35" s="360"/>
      <c r="E35" s="357"/>
      <c r="F35" s="363"/>
      <c r="G35" s="357"/>
      <c r="H35" s="357"/>
      <c r="I35" s="357"/>
      <c r="J35" s="371"/>
      <c r="K35" s="371"/>
      <c r="L35" s="371"/>
      <c r="M35" s="371"/>
      <c r="N35" s="357"/>
      <c r="O35" s="377"/>
      <c r="P35" s="357"/>
      <c r="Q35" s="357"/>
      <c r="R35" s="357"/>
      <c r="S35" s="357"/>
      <c r="T35" s="357"/>
      <c r="U35" s="374"/>
      <c r="V35" s="374"/>
      <c r="W35" s="374"/>
      <c r="X35" s="374"/>
      <c r="Y35" s="374"/>
      <c r="Z35" s="374"/>
      <c r="AA35" s="374"/>
      <c r="AB35" s="374"/>
      <c r="AC35" s="374"/>
      <c r="AD35" s="374"/>
      <c r="AE35" s="374"/>
      <c r="AF35" s="374"/>
      <c r="AG35" s="374"/>
      <c r="AH35" s="374"/>
      <c r="AI35" s="374"/>
      <c r="AJ35" s="368"/>
    </row>
    <row r="36" spans="1:36" customFormat="1" ht="48" customHeight="1" x14ac:dyDescent="0.25">
      <c r="A36" s="1"/>
      <c r="B36" s="379" t="s">
        <v>437</v>
      </c>
      <c r="C36" s="381" t="s">
        <v>438</v>
      </c>
      <c r="D36" s="381" t="s">
        <v>434</v>
      </c>
      <c r="E36" s="381" t="s">
        <v>238</v>
      </c>
      <c r="F36" s="381" t="s">
        <v>642</v>
      </c>
      <c r="G36" s="384" t="s">
        <v>439</v>
      </c>
      <c r="H36" s="389" t="s">
        <v>79</v>
      </c>
      <c r="I36" s="389" t="s">
        <v>79</v>
      </c>
      <c r="J36" s="226" t="s">
        <v>440</v>
      </c>
      <c r="K36" s="226" t="s">
        <v>241</v>
      </c>
      <c r="L36" s="226" t="s">
        <v>242</v>
      </c>
      <c r="M36" s="226">
        <v>1</v>
      </c>
      <c r="N36" s="389" t="s">
        <v>196</v>
      </c>
      <c r="O36" s="391" t="s">
        <v>123</v>
      </c>
      <c r="P36" s="389" t="s">
        <v>243</v>
      </c>
      <c r="Q36" s="389" t="s">
        <v>84</v>
      </c>
      <c r="R36" s="389" t="s">
        <v>85</v>
      </c>
      <c r="S36" s="389" t="s">
        <v>144</v>
      </c>
      <c r="T36" s="386">
        <v>300000</v>
      </c>
      <c r="U36" s="386">
        <f>T36</f>
        <v>300000</v>
      </c>
      <c r="V36" s="386">
        <f>T36</f>
        <v>300000</v>
      </c>
      <c r="W36" s="386" t="s">
        <v>441</v>
      </c>
      <c r="X36" s="386" t="s">
        <v>441</v>
      </c>
      <c r="Y36" s="386" t="s">
        <v>441</v>
      </c>
      <c r="Z36" s="386" t="s">
        <v>441</v>
      </c>
      <c r="AA36" s="386" t="s">
        <v>441</v>
      </c>
      <c r="AB36" s="386">
        <v>52941.18</v>
      </c>
      <c r="AC36" s="389" t="s">
        <v>86</v>
      </c>
      <c r="AD36" s="391" t="s">
        <v>441</v>
      </c>
      <c r="AE36" s="391">
        <f>T36</f>
        <v>300000</v>
      </c>
      <c r="AF36" s="391" t="s">
        <v>441</v>
      </c>
      <c r="AG36" s="391" t="s">
        <v>441</v>
      </c>
      <c r="AH36" s="391" t="s">
        <v>485</v>
      </c>
      <c r="AI36" s="391" t="s">
        <v>462</v>
      </c>
      <c r="AJ36" s="391"/>
    </row>
    <row r="37" spans="1:36" customFormat="1" ht="48" customHeight="1" x14ac:dyDescent="0.25">
      <c r="A37" s="1"/>
      <c r="B37" s="379"/>
      <c r="C37" s="382"/>
      <c r="D37" s="382"/>
      <c r="E37" s="382"/>
      <c r="F37" s="382"/>
      <c r="G37" s="384"/>
      <c r="H37" s="389"/>
      <c r="I37" s="389"/>
      <c r="J37" s="392" t="s">
        <v>443</v>
      </c>
      <c r="K37" s="392" t="s">
        <v>251</v>
      </c>
      <c r="L37" s="392" t="s">
        <v>252</v>
      </c>
      <c r="M37" s="392">
        <v>11640</v>
      </c>
      <c r="N37" s="389"/>
      <c r="O37" s="389"/>
      <c r="P37" s="389"/>
      <c r="Q37" s="389"/>
      <c r="R37" s="389"/>
      <c r="S37" s="389"/>
      <c r="T37" s="387"/>
      <c r="U37" s="387"/>
      <c r="V37" s="387"/>
      <c r="W37" s="387"/>
      <c r="X37" s="387"/>
      <c r="Y37" s="387"/>
      <c r="Z37" s="387"/>
      <c r="AA37" s="387"/>
      <c r="AB37" s="387"/>
      <c r="AC37" s="389"/>
      <c r="AD37" s="389"/>
      <c r="AE37" s="389"/>
      <c r="AF37" s="389"/>
      <c r="AG37" s="389"/>
      <c r="AH37" s="389"/>
      <c r="AI37" s="389"/>
      <c r="AJ37" s="389"/>
    </row>
    <row r="38" spans="1:36" customFormat="1" ht="15" x14ac:dyDescent="0.25">
      <c r="A38" s="1"/>
      <c r="B38" s="379"/>
      <c r="C38" s="382"/>
      <c r="D38" s="382"/>
      <c r="E38" s="382"/>
      <c r="F38" s="382"/>
      <c r="G38" s="384"/>
      <c r="H38" s="389"/>
      <c r="I38" s="389"/>
      <c r="J38" s="389"/>
      <c r="K38" s="389"/>
      <c r="L38" s="389"/>
      <c r="M38" s="389"/>
      <c r="N38" s="389"/>
      <c r="O38" s="389"/>
      <c r="P38" s="389"/>
      <c r="Q38" s="389"/>
      <c r="R38" s="389"/>
      <c r="S38" s="389"/>
      <c r="T38" s="387"/>
      <c r="U38" s="387"/>
      <c r="V38" s="387"/>
      <c r="W38" s="387"/>
      <c r="X38" s="387"/>
      <c r="Y38" s="387"/>
      <c r="Z38" s="387"/>
      <c r="AA38" s="387"/>
      <c r="AB38" s="387"/>
      <c r="AC38" s="389"/>
      <c r="AD38" s="389"/>
      <c r="AE38" s="389"/>
      <c r="AF38" s="389"/>
      <c r="AG38" s="389"/>
      <c r="AH38" s="389"/>
      <c r="AI38" s="389"/>
      <c r="AJ38" s="389"/>
    </row>
    <row r="39" spans="1:36" customFormat="1" ht="57.75" customHeight="1" thickBot="1" x14ac:dyDescent="0.3">
      <c r="A39" s="1"/>
      <c r="B39" s="380"/>
      <c r="C39" s="383"/>
      <c r="D39" s="383"/>
      <c r="E39" s="383"/>
      <c r="F39" s="383"/>
      <c r="G39" s="385"/>
      <c r="H39" s="390"/>
      <c r="I39" s="390"/>
      <c r="J39" s="390"/>
      <c r="K39" s="390"/>
      <c r="L39" s="390"/>
      <c r="M39" s="390"/>
      <c r="N39" s="390"/>
      <c r="O39" s="390"/>
      <c r="P39" s="390"/>
      <c r="Q39" s="390"/>
      <c r="R39" s="390"/>
      <c r="S39" s="390"/>
      <c r="T39" s="388"/>
      <c r="U39" s="388"/>
      <c r="V39" s="388"/>
      <c r="W39" s="388"/>
      <c r="X39" s="388"/>
      <c r="Y39" s="388"/>
      <c r="Z39" s="388"/>
      <c r="AA39" s="388"/>
      <c r="AB39" s="388"/>
      <c r="AC39" s="390"/>
      <c r="AD39" s="390"/>
      <c r="AE39" s="390"/>
      <c r="AF39" s="390"/>
      <c r="AG39" s="390"/>
      <c r="AH39" s="390"/>
      <c r="AI39" s="390"/>
      <c r="AJ39" s="390"/>
    </row>
    <row r="40" spans="1:36" ht="45" customHeight="1" x14ac:dyDescent="0.2">
      <c r="A40" s="24"/>
      <c r="B40" s="393" t="s">
        <v>444</v>
      </c>
      <c r="C40" s="395" t="s">
        <v>445</v>
      </c>
      <c r="D40" s="395" t="s">
        <v>434</v>
      </c>
      <c r="E40" s="395" t="s">
        <v>238</v>
      </c>
      <c r="F40" s="397" t="s">
        <v>643</v>
      </c>
      <c r="G40" s="395" t="s">
        <v>439</v>
      </c>
      <c r="H40" s="395" t="s">
        <v>79</v>
      </c>
      <c r="I40" s="395" t="s">
        <v>79</v>
      </c>
      <c r="J40" s="227" t="s">
        <v>240</v>
      </c>
      <c r="K40" s="228" t="s">
        <v>241</v>
      </c>
      <c r="L40" s="227" t="s">
        <v>242</v>
      </c>
      <c r="M40" s="227">
        <v>1</v>
      </c>
      <c r="N40" s="395" t="s">
        <v>196</v>
      </c>
      <c r="O40" s="395" t="s">
        <v>105</v>
      </c>
      <c r="P40" s="395" t="s">
        <v>243</v>
      </c>
      <c r="Q40" s="395" t="s">
        <v>84</v>
      </c>
      <c r="R40" s="395" t="s">
        <v>85</v>
      </c>
      <c r="S40" s="395" t="s">
        <v>144</v>
      </c>
      <c r="T40" s="399">
        <f>+U40</f>
        <v>200000</v>
      </c>
      <c r="U40" s="399">
        <f>+V40</f>
        <v>200000</v>
      </c>
      <c r="V40" s="399">
        <v>200000</v>
      </c>
      <c r="W40" s="395" t="s">
        <v>244</v>
      </c>
      <c r="X40" s="395" t="s">
        <v>244</v>
      </c>
      <c r="Y40" s="395" t="s">
        <v>244</v>
      </c>
      <c r="Z40" s="395" t="s">
        <v>244</v>
      </c>
      <c r="AA40" s="395" t="s">
        <v>244</v>
      </c>
      <c r="AB40" s="399">
        <v>35295</v>
      </c>
      <c r="AC40" s="395" t="s">
        <v>86</v>
      </c>
      <c r="AD40" s="395" t="s">
        <v>244</v>
      </c>
      <c r="AE40" s="399">
        <f t="shared" ref="AE40" si="6">+U40</f>
        <v>200000</v>
      </c>
      <c r="AF40" s="395" t="s">
        <v>244</v>
      </c>
      <c r="AG40" s="395" t="s">
        <v>244</v>
      </c>
      <c r="AH40" s="402" t="s">
        <v>533</v>
      </c>
      <c r="AI40" s="402" t="s">
        <v>271</v>
      </c>
      <c r="AJ40" s="404"/>
    </row>
    <row r="41" spans="1:36" ht="57" thickBot="1" x14ac:dyDescent="0.25">
      <c r="A41" s="24"/>
      <c r="B41" s="394"/>
      <c r="C41" s="396"/>
      <c r="D41" s="396"/>
      <c r="E41" s="396"/>
      <c r="F41" s="398"/>
      <c r="G41" s="396"/>
      <c r="H41" s="396"/>
      <c r="I41" s="396"/>
      <c r="J41" s="229" t="s">
        <v>250</v>
      </c>
      <c r="K41" s="230" t="s">
        <v>251</v>
      </c>
      <c r="L41" s="229" t="s">
        <v>252</v>
      </c>
      <c r="M41" s="229">
        <v>80000</v>
      </c>
      <c r="N41" s="396"/>
      <c r="O41" s="396"/>
      <c r="P41" s="396"/>
      <c r="Q41" s="396"/>
      <c r="R41" s="396"/>
      <c r="S41" s="396"/>
      <c r="T41" s="400"/>
      <c r="U41" s="400"/>
      <c r="V41" s="400"/>
      <c r="W41" s="396"/>
      <c r="X41" s="396"/>
      <c r="Y41" s="396"/>
      <c r="Z41" s="396"/>
      <c r="AA41" s="396"/>
      <c r="AB41" s="400"/>
      <c r="AC41" s="396"/>
      <c r="AD41" s="396"/>
      <c r="AE41" s="400"/>
      <c r="AF41" s="396"/>
      <c r="AG41" s="396"/>
      <c r="AH41" s="403"/>
      <c r="AI41" s="403"/>
      <c r="AJ41" s="405"/>
    </row>
    <row r="42" spans="1:36" ht="45" customHeight="1" x14ac:dyDescent="0.2">
      <c r="A42" s="24"/>
      <c r="B42" s="406" t="s">
        <v>447</v>
      </c>
      <c r="C42" s="401" t="s">
        <v>448</v>
      </c>
      <c r="D42" s="401" t="s">
        <v>434</v>
      </c>
      <c r="E42" s="401" t="s">
        <v>238</v>
      </c>
      <c r="F42" s="407" t="s">
        <v>644</v>
      </c>
      <c r="G42" s="401" t="s">
        <v>439</v>
      </c>
      <c r="H42" s="401" t="s">
        <v>79</v>
      </c>
      <c r="I42" s="401" t="s">
        <v>79</v>
      </c>
      <c r="J42" s="231" t="s">
        <v>240</v>
      </c>
      <c r="K42" s="231" t="s">
        <v>241</v>
      </c>
      <c r="L42" s="231" t="s">
        <v>242</v>
      </c>
      <c r="M42" s="231">
        <v>1</v>
      </c>
      <c r="N42" s="401" t="s">
        <v>196</v>
      </c>
      <c r="O42" s="401" t="s">
        <v>449</v>
      </c>
      <c r="P42" s="401" t="s">
        <v>243</v>
      </c>
      <c r="Q42" s="401" t="s">
        <v>84</v>
      </c>
      <c r="R42" s="401" t="s">
        <v>85</v>
      </c>
      <c r="S42" s="401" t="s">
        <v>144</v>
      </c>
      <c r="T42" s="413">
        <f>+U42</f>
        <v>815430.5</v>
      </c>
      <c r="U42" s="413">
        <f>+V42</f>
        <v>815430.5</v>
      </c>
      <c r="V42" s="413">
        <v>815430.5</v>
      </c>
      <c r="W42" s="401" t="s">
        <v>244</v>
      </c>
      <c r="X42" s="401" t="s">
        <v>244</v>
      </c>
      <c r="Y42" s="401" t="s">
        <v>244</v>
      </c>
      <c r="Z42" s="401" t="s">
        <v>244</v>
      </c>
      <c r="AA42" s="401" t="s">
        <v>244</v>
      </c>
      <c r="AB42" s="413">
        <v>143899.5</v>
      </c>
      <c r="AC42" s="401" t="s">
        <v>86</v>
      </c>
      <c r="AD42" s="401" t="s">
        <v>244</v>
      </c>
      <c r="AE42" s="413">
        <f t="shared" ref="AE42" si="7">+U42</f>
        <v>815430.5</v>
      </c>
      <c r="AF42" s="401" t="s">
        <v>244</v>
      </c>
      <c r="AG42" s="401" t="s">
        <v>244</v>
      </c>
      <c r="AH42" s="408" t="s">
        <v>450</v>
      </c>
      <c r="AI42" s="408" t="s">
        <v>451</v>
      </c>
      <c r="AJ42" s="409"/>
    </row>
    <row r="43" spans="1:36" ht="57" thickBot="1" x14ac:dyDescent="0.25">
      <c r="A43" s="24"/>
      <c r="B43" s="393"/>
      <c r="C43" s="395"/>
      <c r="D43" s="395"/>
      <c r="E43" s="395"/>
      <c r="F43" s="397"/>
      <c r="G43" s="395"/>
      <c r="H43" s="395"/>
      <c r="I43" s="395"/>
      <c r="J43" s="206" t="s">
        <v>250</v>
      </c>
      <c r="K43" s="206" t="s">
        <v>251</v>
      </c>
      <c r="L43" s="206" t="s">
        <v>252</v>
      </c>
      <c r="M43" s="206">
        <v>4000000</v>
      </c>
      <c r="N43" s="395"/>
      <c r="O43" s="395"/>
      <c r="P43" s="395"/>
      <c r="Q43" s="395"/>
      <c r="R43" s="395"/>
      <c r="S43" s="395"/>
      <c r="T43" s="399"/>
      <c r="U43" s="399"/>
      <c r="V43" s="399"/>
      <c r="W43" s="395"/>
      <c r="X43" s="395"/>
      <c r="Y43" s="395"/>
      <c r="Z43" s="395"/>
      <c r="AA43" s="395"/>
      <c r="AB43" s="399"/>
      <c r="AC43" s="395"/>
      <c r="AD43" s="395"/>
      <c r="AE43" s="399"/>
      <c r="AF43" s="395"/>
      <c r="AG43" s="395"/>
      <c r="AH43" s="402"/>
      <c r="AI43" s="402"/>
      <c r="AJ43" s="404"/>
    </row>
    <row r="44" spans="1:36" ht="48.75" customHeight="1" x14ac:dyDescent="0.2">
      <c r="A44" s="24"/>
      <c r="B44" s="352" t="s">
        <v>452</v>
      </c>
      <c r="C44" s="358" t="s">
        <v>453</v>
      </c>
      <c r="D44" s="358" t="s">
        <v>454</v>
      </c>
      <c r="E44" s="358" t="s">
        <v>455</v>
      </c>
      <c r="F44" s="410" t="s">
        <v>645</v>
      </c>
      <c r="G44" s="358" t="s">
        <v>439</v>
      </c>
      <c r="H44" s="358" t="s">
        <v>79</v>
      </c>
      <c r="I44" s="358" t="s">
        <v>79</v>
      </c>
      <c r="J44" s="232" t="s">
        <v>240</v>
      </c>
      <c r="K44" s="232" t="s">
        <v>241</v>
      </c>
      <c r="L44" s="232" t="s">
        <v>242</v>
      </c>
      <c r="M44" s="232">
        <v>1</v>
      </c>
      <c r="N44" s="358" t="s">
        <v>196</v>
      </c>
      <c r="O44" s="415" t="s">
        <v>123</v>
      </c>
      <c r="P44" s="355" t="s">
        <v>243</v>
      </c>
      <c r="Q44" s="355" t="s">
        <v>84</v>
      </c>
      <c r="R44" s="355" t="s">
        <v>85</v>
      </c>
      <c r="S44" s="355" t="s">
        <v>144</v>
      </c>
      <c r="T44" s="378">
        <f>U44+U47</f>
        <v>2444393.21</v>
      </c>
      <c r="U44" s="414">
        <f>SUM(V44:AA46)</f>
        <v>2444393.21</v>
      </c>
      <c r="V44" s="414">
        <v>2444393.21</v>
      </c>
      <c r="W44" s="414" t="s">
        <v>244</v>
      </c>
      <c r="X44" s="414" t="s">
        <v>244</v>
      </c>
      <c r="Y44" s="414" t="s">
        <v>244</v>
      </c>
      <c r="Z44" s="414" t="s">
        <v>244</v>
      </c>
      <c r="AA44" s="414" t="s">
        <v>244</v>
      </c>
      <c r="AB44" s="414">
        <v>431363.51</v>
      </c>
      <c r="AC44" s="414" t="s">
        <v>86</v>
      </c>
      <c r="AD44" s="414" t="s">
        <v>244</v>
      </c>
      <c r="AE44" s="414">
        <f t="shared" ref="AE44" si="8">+U44</f>
        <v>2444393.21</v>
      </c>
      <c r="AF44" s="414" t="s">
        <v>244</v>
      </c>
      <c r="AG44" s="414" t="s">
        <v>244</v>
      </c>
      <c r="AH44" s="414" t="s">
        <v>245</v>
      </c>
      <c r="AI44" s="414" t="s">
        <v>255</v>
      </c>
      <c r="AJ44" s="414"/>
    </row>
    <row r="45" spans="1:36" ht="15" customHeight="1" x14ac:dyDescent="0.2">
      <c r="A45" s="24"/>
      <c r="B45" s="353"/>
      <c r="C45" s="359"/>
      <c r="D45" s="359"/>
      <c r="E45" s="359"/>
      <c r="F45" s="411"/>
      <c r="G45" s="359"/>
      <c r="H45" s="359"/>
      <c r="I45" s="359"/>
      <c r="J45" s="418" t="s">
        <v>456</v>
      </c>
      <c r="K45" s="418" t="s">
        <v>457</v>
      </c>
      <c r="L45" s="418" t="s">
        <v>458</v>
      </c>
      <c r="M45" s="418">
        <v>22.15</v>
      </c>
      <c r="N45" s="359"/>
      <c r="O45" s="416"/>
      <c r="P45" s="356"/>
      <c r="Q45" s="356"/>
      <c r="R45" s="356"/>
      <c r="S45" s="356"/>
      <c r="T45" s="356"/>
      <c r="U45" s="373"/>
      <c r="V45" s="373"/>
      <c r="W45" s="373"/>
      <c r="X45" s="373"/>
      <c r="Y45" s="373"/>
      <c r="Z45" s="373"/>
      <c r="AA45" s="373"/>
      <c r="AB45" s="373"/>
      <c r="AC45" s="373"/>
      <c r="AD45" s="373"/>
      <c r="AE45" s="373"/>
      <c r="AF45" s="373"/>
      <c r="AG45" s="373"/>
      <c r="AH45" s="373"/>
      <c r="AI45" s="373"/>
      <c r="AJ45" s="373"/>
    </row>
    <row r="46" spans="1:36" ht="45.75" customHeight="1" x14ac:dyDescent="0.2">
      <c r="A46" s="24"/>
      <c r="B46" s="353"/>
      <c r="C46" s="359"/>
      <c r="D46" s="359"/>
      <c r="E46" s="359"/>
      <c r="F46" s="411"/>
      <c r="G46" s="359"/>
      <c r="H46" s="359"/>
      <c r="I46" s="359"/>
      <c r="J46" s="419"/>
      <c r="K46" s="419"/>
      <c r="L46" s="419"/>
      <c r="M46" s="419"/>
      <c r="N46" s="359"/>
      <c r="O46" s="416"/>
      <c r="P46" s="356"/>
      <c r="Q46" s="356"/>
      <c r="R46" s="356"/>
      <c r="S46" s="356"/>
      <c r="T46" s="356"/>
      <c r="U46" s="373"/>
      <c r="V46" s="373"/>
      <c r="W46" s="373"/>
      <c r="X46" s="373"/>
      <c r="Y46" s="373"/>
      <c r="Z46" s="373"/>
      <c r="AA46" s="373"/>
      <c r="AB46" s="373"/>
      <c r="AC46" s="373"/>
      <c r="AD46" s="373"/>
      <c r="AE46" s="373"/>
      <c r="AF46" s="373"/>
      <c r="AG46" s="373"/>
      <c r="AH46" s="373"/>
      <c r="AI46" s="373"/>
      <c r="AJ46" s="373"/>
    </row>
    <row r="47" spans="1:36" ht="48.75" customHeight="1" x14ac:dyDescent="0.2">
      <c r="A47" s="24"/>
      <c r="B47" s="353"/>
      <c r="C47" s="359"/>
      <c r="D47" s="359"/>
      <c r="E47" s="359"/>
      <c r="F47" s="411"/>
      <c r="G47" s="359"/>
      <c r="H47" s="359"/>
      <c r="I47" s="359"/>
      <c r="J47" s="419"/>
      <c r="K47" s="419"/>
      <c r="L47" s="419"/>
      <c r="M47" s="419"/>
      <c r="N47" s="359"/>
      <c r="O47" s="416"/>
      <c r="P47" s="356"/>
      <c r="Q47" s="356"/>
      <c r="R47" s="356"/>
      <c r="S47" s="356"/>
      <c r="T47" s="356"/>
      <c r="U47" s="373"/>
      <c r="V47" s="373"/>
      <c r="W47" s="373"/>
      <c r="X47" s="373"/>
      <c r="Y47" s="373"/>
      <c r="Z47" s="373"/>
      <c r="AA47" s="373"/>
      <c r="AB47" s="373"/>
      <c r="AC47" s="373"/>
      <c r="AD47" s="373"/>
      <c r="AE47" s="373"/>
      <c r="AF47" s="373"/>
      <c r="AG47" s="373"/>
      <c r="AH47" s="373"/>
      <c r="AI47" s="373"/>
      <c r="AJ47" s="373"/>
    </row>
    <row r="48" spans="1:36" ht="14.65" customHeight="1" x14ac:dyDescent="0.2">
      <c r="A48" s="24"/>
      <c r="B48" s="353"/>
      <c r="C48" s="359"/>
      <c r="D48" s="359"/>
      <c r="E48" s="359"/>
      <c r="F48" s="411"/>
      <c r="G48" s="359"/>
      <c r="H48" s="359"/>
      <c r="I48" s="359"/>
      <c r="J48" s="419"/>
      <c r="K48" s="419"/>
      <c r="L48" s="419"/>
      <c r="M48" s="419"/>
      <c r="N48" s="359"/>
      <c r="O48" s="416"/>
      <c r="P48" s="356"/>
      <c r="Q48" s="356"/>
      <c r="R48" s="356"/>
      <c r="S48" s="356"/>
      <c r="T48" s="356"/>
      <c r="U48" s="373"/>
      <c r="V48" s="373"/>
      <c r="W48" s="373"/>
      <c r="X48" s="373"/>
      <c r="Y48" s="373"/>
      <c r="Z48" s="373"/>
      <c r="AA48" s="373"/>
      <c r="AB48" s="373"/>
      <c r="AC48" s="373"/>
      <c r="AD48" s="373"/>
      <c r="AE48" s="373"/>
      <c r="AF48" s="373"/>
      <c r="AG48" s="373"/>
      <c r="AH48" s="373"/>
      <c r="AI48" s="373"/>
      <c r="AJ48" s="373"/>
    </row>
    <row r="49" spans="1:36" ht="15.75" customHeight="1" thickBot="1" x14ac:dyDescent="0.25">
      <c r="A49" s="24"/>
      <c r="B49" s="354"/>
      <c r="C49" s="360"/>
      <c r="D49" s="360"/>
      <c r="E49" s="360"/>
      <c r="F49" s="412"/>
      <c r="G49" s="360"/>
      <c r="H49" s="360"/>
      <c r="I49" s="360"/>
      <c r="J49" s="420"/>
      <c r="K49" s="420"/>
      <c r="L49" s="420"/>
      <c r="M49" s="420"/>
      <c r="N49" s="360"/>
      <c r="O49" s="417"/>
      <c r="P49" s="357"/>
      <c r="Q49" s="357"/>
      <c r="R49" s="357"/>
      <c r="S49" s="357"/>
      <c r="T49" s="357"/>
      <c r="U49" s="374"/>
      <c r="V49" s="374"/>
      <c r="W49" s="374"/>
      <c r="X49" s="374"/>
      <c r="Y49" s="374"/>
      <c r="Z49" s="374"/>
      <c r="AA49" s="374"/>
      <c r="AB49" s="374"/>
      <c r="AC49" s="374"/>
      <c r="AD49" s="374"/>
      <c r="AE49" s="374"/>
      <c r="AF49" s="374"/>
      <c r="AG49" s="374"/>
      <c r="AH49" s="374"/>
      <c r="AI49" s="374"/>
      <c r="AJ49" s="374"/>
    </row>
    <row r="50" spans="1:36" ht="45" customHeight="1" x14ac:dyDescent="0.2">
      <c r="A50" s="24"/>
      <c r="B50" s="393" t="s">
        <v>459</v>
      </c>
      <c r="C50" s="395" t="s">
        <v>460</v>
      </c>
      <c r="D50" s="395" t="s">
        <v>454</v>
      </c>
      <c r="E50" s="395" t="s">
        <v>455</v>
      </c>
      <c r="F50" s="397" t="s">
        <v>646</v>
      </c>
      <c r="G50" s="395" t="s">
        <v>439</v>
      </c>
      <c r="H50" s="395" t="s">
        <v>79</v>
      </c>
      <c r="I50" s="395" t="s">
        <v>79</v>
      </c>
      <c r="J50" s="227" t="s">
        <v>240</v>
      </c>
      <c r="K50" s="227" t="s">
        <v>241</v>
      </c>
      <c r="L50" s="227" t="s">
        <v>242</v>
      </c>
      <c r="M50" s="227">
        <v>1</v>
      </c>
      <c r="N50" s="395" t="s">
        <v>196</v>
      </c>
      <c r="O50" s="395" t="s">
        <v>130</v>
      </c>
      <c r="P50" s="395" t="s">
        <v>243</v>
      </c>
      <c r="Q50" s="395" t="s">
        <v>84</v>
      </c>
      <c r="R50" s="395" t="s">
        <v>85</v>
      </c>
      <c r="S50" s="395" t="s">
        <v>144</v>
      </c>
      <c r="T50" s="399">
        <f>+U50</f>
        <v>4573400</v>
      </c>
      <c r="U50" s="399">
        <f>+V50</f>
        <v>4573400</v>
      </c>
      <c r="V50" s="399">
        <v>4573400</v>
      </c>
      <c r="W50" s="395" t="s">
        <v>244</v>
      </c>
      <c r="X50" s="395" t="s">
        <v>244</v>
      </c>
      <c r="Y50" s="395" t="s">
        <v>244</v>
      </c>
      <c r="Z50" s="395" t="s">
        <v>244</v>
      </c>
      <c r="AA50" s="395" t="s">
        <v>244</v>
      </c>
      <c r="AB50" s="399">
        <v>807100</v>
      </c>
      <c r="AC50" s="395" t="s">
        <v>86</v>
      </c>
      <c r="AD50" s="395" t="s">
        <v>244</v>
      </c>
      <c r="AE50" s="399">
        <f t="shared" ref="AE50" si="9">+U50</f>
        <v>4573400</v>
      </c>
      <c r="AF50" s="395" t="s">
        <v>244</v>
      </c>
      <c r="AG50" s="395" t="s">
        <v>244</v>
      </c>
      <c r="AH50" s="402" t="s">
        <v>461</v>
      </c>
      <c r="AI50" s="402" t="s">
        <v>462</v>
      </c>
      <c r="AJ50" s="404"/>
    </row>
    <row r="51" spans="1:36" ht="57.75" customHeight="1" thickBot="1" x14ac:dyDescent="0.25">
      <c r="A51" s="24"/>
      <c r="B51" s="394"/>
      <c r="C51" s="396"/>
      <c r="D51" s="396"/>
      <c r="E51" s="396"/>
      <c r="F51" s="398"/>
      <c r="G51" s="396"/>
      <c r="H51" s="396"/>
      <c r="I51" s="396"/>
      <c r="J51" s="229" t="s">
        <v>456</v>
      </c>
      <c r="K51" s="229" t="s">
        <v>457</v>
      </c>
      <c r="L51" s="229" t="s">
        <v>458</v>
      </c>
      <c r="M51" s="229">
        <v>8.6</v>
      </c>
      <c r="N51" s="396"/>
      <c r="O51" s="396"/>
      <c r="P51" s="396"/>
      <c r="Q51" s="396"/>
      <c r="R51" s="396"/>
      <c r="S51" s="396"/>
      <c r="T51" s="400"/>
      <c r="U51" s="400"/>
      <c r="V51" s="400"/>
      <c r="W51" s="396"/>
      <c r="X51" s="396"/>
      <c r="Y51" s="396"/>
      <c r="Z51" s="396"/>
      <c r="AA51" s="396"/>
      <c r="AB51" s="400"/>
      <c r="AC51" s="396"/>
      <c r="AD51" s="396"/>
      <c r="AE51" s="400"/>
      <c r="AF51" s="396"/>
      <c r="AG51" s="396"/>
      <c r="AH51" s="403"/>
      <c r="AI51" s="403"/>
      <c r="AJ51" s="405"/>
    </row>
    <row r="52" spans="1:36" ht="45" customHeight="1" x14ac:dyDescent="0.2">
      <c r="A52" s="24"/>
      <c r="B52" s="406" t="s">
        <v>463</v>
      </c>
      <c r="C52" s="401" t="s">
        <v>464</v>
      </c>
      <c r="D52" s="401" t="s">
        <v>454</v>
      </c>
      <c r="E52" s="401" t="s">
        <v>455</v>
      </c>
      <c r="F52" s="407" t="s">
        <v>647</v>
      </c>
      <c r="G52" s="401" t="s">
        <v>439</v>
      </c>
      <c r="H52" s="401" t="s">
        <v>79</v>
      </c>
      <c r="I52" s="401" t="s">
        <v>79</v>
      </c>
      <c r="J52" s="231" t="s">
        <v>240</v>
      </c>
      <c r="K52" s="231" t="s">
        <v>241</v>
      </c>
      <c r="L52" s="231" t="s">
        <v>242</v>
      </c>
      <c r="M52" s="231">
        <v>1</v>
      </c>
      <c r="N52" s="401" t="s">
        <v>196</v>
      </c>
      <c r="O52" s="401" t="s">
        <v>114</v>
      </c>
      <c r="P52" s="401" t="s">
        <v>243</v>
      </c>
      <c r="Q52" s="401" t="s">
        <v>84</v>
      </c>
      <c r="R52" s="401" t="s">
        <v>85</v>
      </c>
      <c r="S52" s="401" t="s">
        <v>144</v>
      </c>
      <c r="T52" s="413">
        <f>+U52</f>
        <v>1870929.01</v>
      </c>
      <c r="U52" s="413">
        <f>+V52</f>
        <v>1870929.01</v>
      </c>
      <c r="V52" s="413">
        <v>1870929.01</v>
      </c>
      <c r="W52" s="401" t="s">
        <v>244</v>
      </c>
      <c r="X52" s="401" t="s">
        <v>244</v>
      </c>
      <c r="Y52" s="401" t="s">
        <v>244</v>
      </c>
      <c r="Z52" s="401" t="s">
        <v>244</v>
      </c>
      <c r="AA52" s="401" t="s">
        <v>244</v>
      </c>
      <c r="AB52" s="413">
        <v>330163.95</v>
      </c>
      <c r="AC52" s="401" t="s">
        <v>86</v>
      </c>
      <c r="AD52" s="401" t="s">
        <v>244</v>
      </c>
      <c r="AE52" s="413">
        <f t="shared" ref="AE52" si="10">+U52</f>
        <v>1870929.01</v>
      </c>
      <c r="AF52" s="401" t="s">
        <v>244</v>
      </c>
      <c r="AG52" s="401" t="s">
        <v>244</v>
      </c>
      <c r="AH52" s="408" t="s">
        <v>245</v>
      </c>
      <c r="AI52" s="408" t="s">
        <v>255</v>
      </c>
      <c r="AJ52" s="409"/>
    </row>
    <row r="53" spans="1:36" ht="57.75" customHeight="1" thickBot="1" x14ac:dyDescent="0.25">
      <c r="A53" s="24"/>
      <c r="B53" s="393"/>
      <c r="C53" s="395"/>
      <c r="D53" s="395"/>
      <c r="E53" s="395"/>
      <c r="F53" s="397"/>
      <c r="G53" s="395"/>
      <c r="H53" s="395"/>
      <c r="I53" s="395"/>
      <c r="J53" s="233" t="s">
        <v>250</v>
      </c>
      <c r="K53" s="233" t="s">
        <v>251</v>
      </c>
      <c r="L53" s="234" t="s">
        <v>252</v>
      </c>
      <c r="M53" s="229">
        <v>2327</v>
      </c>
      <c r="N53" s="395"/>
      <c r="O53" s="395"/>
      <c r="P53" s="395"/>
      <c r="Q53" s="395"/>
      <c r="R53" s="395"/>
      <c r="S53" s="395"/>
      <c r="T53" s="399"/>
      <c r="U53" s="399"/>
      <c r="V53" s="399"/>
      <c r="W53" s="395"/>
      <c r="X53" s="395"/>
      <c r="Y53" s="395"/>
      <c r="Z53" s="395"/>
      <c r="AA53" s="395"/>
      <c r="AB53" s="399"/>
      <c r="AC53" s="395"/>
      <c r="AD53" s="395"/>
      <c r="AE53" s="399"/>
      <c r="AF53" s="395"/>
      <c r="AG53" s="395"/>
      <c r="AH53" s="402"/>
      <c r="AI53" s="402"/>
      <c r="AJ53" s="404"/>
    </row>
    <row r="54" spans="1:36" ht="57.75" customHeight="1" thickBot="1" x14ac:dyDescent="0.25">
      <c r="A54" s="24"/>
      <c r="B54" s="393"/>
      <c r="C54" s="395"/>
      <c r="D54" s="395"/>
      <c r="E54" s="395"/>
      <c r="F54" s="397"/>
      <c r="G54" s="395"/>
      <c r="H54" s="395"/>
      <c r="I54" s="395"/>
      <c r="J54" s="206" t="s">
        <v>456</v>
      </c>
      <c r="K54" s="206" t="s">
        <v>457</v>
      </c>
      <c r="L54" s="206" t="s">
        <v>458</v>
      </c>
      <c r="M54" s="206">
        <v>0.23</v>
      </c>
      <c r="N54" s="395"/>
      <c r="O54" s="395"/>
      <c r="P54" s="395"/>
      <c r="Q54" s="395"/>
      <c r="R54" s="395"/>
      <c r="S54" s="395"/>
      <c r="T54" s="399"/>
      <c r="U54" s="399"/>
      <c r="V54" s="399"/>
      <c r="W54" s="395"/>
      <c r="X54" s="395"/>
      <c r="Y54" s="395"/>
      <c r="Z54" s="395"/>
      <c r="AA54" s="395"/>
      <c r="AB54" s="399"/>
      <c r="AC54" s="395"/>
      <c r="AD54" s="395"/>
      <c r="AE54" s="399"/>
      <c r="AF54" s="395"/>
      <c r="AG54" s="395"/>
      <c r="AH54" s="402"/>
      <c r="AI54" s="402"/>
      <c r="AJ54" s="404"/>
    </row>
    <row r="55" spans="1:36" ht="48" customHeight="1" x14ac:dyDescent="0.2">
      <c r="A55" s="24"/>
      <c r="B55" s="421" t="s">
        <v>465</v>
      </c>
      <c r="C55" s="424" t="s">
        <v>466</v>
      </c>
      <c r="D55" s="424" t="s">
        <v>454</v>
      </c>
      <c r="E55" s="424" t="s">
        <v>455</v>
      </c>
      <c r="F55" s="426" t="s">
        <v>648</v>
      </c>
      <c r="G55" s="424" t="s">
        <v>439</v>
      </c>
      <c r="H55" s="424" t="s">
        <v>79</v>
      </c>
      <c r="I55" s="444" t="s">
        <v>79</v>
      </c>
      <c r="J55" s="356" t="s">
        <v>240</v>
      </c>
      <c r="K55" s="356" t="s">
        <v>241</v>
      </c>
      <c r="L55" s="356" t="s">
        <v>242</v>
      </c>
      <c r="M55" s="356">
        <v>1</v>
      </c>
      <c r="N55" s="436" t="s">
        <v>196</v>
      </c>
      <c r="O55" s="375" t="s">
        <v>105</v>
      </c>
      <c r="P55" s="440" t="s">
        <v>243</v>
      </c>
      <c r="Q55" s="424" t="s">
        <v>84</v>
      </c>
      <c r="R55" s="424" t="s">
        <v>85</v>
      </c>
      <c r="S55" s="424" t="s">
        <v>144</v>
      </c>
      <c r="T55" s="428">
        <f>U55</f>
        <v>100000</v>
      </c>
      <c r="U55" s="428">
        <f>V55</f>
        <v>100000</v>
      </c>
      <c r="V55" s="428">
        <v>100000</v>
      </c>
      <c r="W55" s="428" t="s">
        <v>244</v>
      </c>
      <c r="X55" s="428" t="s">
        <v>244</v>
      </c>
      <c r="Y55" s="428" t="s">
        <v>244</v>
      </c>
      <c r="Z55" s="428" t="s">
        <v>244</v>
      </c>
      <c r="AA55" s="428" t="s">
        <v>244</v>
      </c>
      <c r="AB55" s="428">
        <v>17648</v>
      </c>
      <c r="AC55" s="428" t="s">
        <v>86</v>
      </c>
      <c r="AD55" s="428" t="s">
        <v>244</v>
      </c>
      <c r="AE55" s="428">
        <f>+U55</f>
        <v>100000</v>
      </c>
      <c r="AF55" s="428" t="s">
        <v>244</v>
      </c>
      <c r="AG55" s="428" t="s">
        <v>244</v>
      </c>
      <c r="AH55" s="428" t="s">
        <v>442</v>
      </c>
      <c r="AI55" s="428" t="s">
        <v>467</v>
      </c>
      <c r="AJ55" s="430"/>
    </row>
    <row r="56" spans="1:36" ht="15" customHeight="1" x14ac:dyDescent="0.2">
      <c r="A56" s="24"/>
      <c r="B56" s="422"/>
      <c r="C56" s="321"/>
      <c r="D56" s="321"/>
      <c r="E56" s="321"/>
      <c r="F56" s="397"/>
      <c r="G56" s="321"/>
      <c r="H56" s="321"/>
      <c r="I56" s="438"/>
      <c r="J56" s="356"/>
      <c r="K56" s="356"/>
      <c r="L56" s="356"/>
      <c r="M56" s="356"/>
      <c r="N56" s="437"/>
      <c r="O56" s="376"/>
      <c r="P56" s="441"/>
      <c r="Q56" s="321"/>
      <c r="R56" s="321"/>
      <c r="S56" s="321"/>
      <c r="T56" s="321"/>
      <c r="U56" s="399"/>
      <c r="V56" s="399"/>
      <c r="W56" s="399"/>
      <c r="X56" s="399"/>
      <c r="Y56" s="399"/>
      <c r="Z56" s="399"/>
      <c r="AA56" s="399"/>
      <c r="AB56" s="399"/>
      <c r="AC56" s="399"/>
      <c r="AD56" s="399"/>
      <c r="AE56" s="399"/>
      <c r="AF56" s="399"/>
      <c r="AG56" s="399"/>
      <c r="AH56" s="399"/>
      <c r="AI56" s="399"/>
      <c r="AJ56" s="431"/>
    </row>
    <row r="57" spans="1:36" ht="15.75" customHeight="1" x14ac:dyDescent="0.2">
      <c r="A57" s="24"/>
      <c r="B57" s="422"/>
      <c r="C57" s="321"/>
      <c r="D57" s="321"/>
      <c r="E57" s="321"/>
      <c r="F57" s="397"/>
      <c r="G57" s="321"/>
      <c r="H57" s="321"/>
      <c r="I57" s="438"/>
      <c r="J57" s="356"/>
      <c r="K57" s="356"/>
      <c r="L57" s="356"/>
      <c r="M57" s="356"/>
      <c r="N57" s="437"/>
      <c r="O57" s="376"/>
      <c r="P57" s="441"/>
      <c r="Q57" s="321"/>
      <c r="R57" s="321"/>
      <c r="S57" s="321"/>
      <c r="T57" s="321"/>
      <c r="U57" s="399"/>
      <c r="V57" s="399"/>
      <c r="W57" s="399"/>
      <c r="X57" s="399"/>
      <c r="Y57" s="399"/>
      <c r="Z57" s="399"/>
      <c r="AA57" s="399"/>
      <c r="AB57" s="399"/>
      <c r="AC57" s="399"/>
      <c r="AD57" s="399"/>
      <c r="AE57" s="399"/>
      <c r="AF57" s="399"/>
      <c r="AG57" s="399"/>
      <c r="AH57" s="399"/>
      <c r="AI57" s="399"/>
      <c r="AJ57" s="431"/>
    </row>
    <row r="58" spans="1:36" ht="48" customHeight="1" x14ac:dyDescent="0.2">
      <c r="A58" s="24"/>
      <c r="B58" s="422"/>
      <c r="C58" s="321"/>
      <c r="D58" s="321"/>
      <c r="E58" s="321"/>
      <c r="F58" s="397"/>
      <c r="G58" s="321"/>
      <c r="H58" s="321"/>
      <c r="I58" s="438"/>
      <c r="J58" s="356"/>
      <c r="K58" s="356"/>
      <c r="L58" s="356"/>
      <c r="M58" s="356"/>
      <c r="N58" s="437"/>
      <c r="O58" s="376"/>
      <c r="P58" s="441"/>
      <c r="Q58" s="321"/>
      <c r="R58" s="321"/>
      <c r="S58" s="321"/>
      <c r="T58" s="321"/>
      <c r="U58" s="399"/>
      <c r="V58" s="399"/>
      <c r="W58" s="399"/>
      <c r="X58" s="399"/>
      <c r="Y58" s="399"/>
      <c r="Z58" s="399"/>
      <c r="AA58" s="399"/>
      <c r="AB58" s="399"/>
      <c r="AC58" s="399"/>
      <c r="AD58" s="399"/>
      <c r="AE58" s="399"/>
      <c r="AF58" s="399"/>
      <c r="AG58" s="399"/>
      <c r="AH58" s="399"/>
      <c r="AI58" s="399"/>
      <c r="AJ58" s="431"/>
    </row>
    <row r="59" spans="1:36" ht="33.75" x14ac:dyDescent="0.2">
      <c r="A59" s="24"/>
      <c r="B59" s="422"/>
      <c r="C59" s="321"/>
      <c r="D59" s="321"/>
      <c r="E59" s="321"/>
      <c r="F59" s="397"/>
      <c r="G59" s="321"/>
      <c r="H59" s="321"/>
      <c r="I59" s="321"/>
      <c r="J59" s="235" t="s">
        <v>468</v>
      </c>
      <c r="K59" s="235" t="s">
        <v>469</v>
      </c>
      <c r="L59" s="235" t="s">
        <v>470</v>
      </c>
      <c r="M59" s="236">
        <v>544</v>
      </c>
      <c r="N59" s="438"/>
      <c r="O59" s="376"/>
      <c r="P59" s="441"/>
      <c r="Q59" s="321"/>
      <c r="R59" s="321"/>
      <c r="S59" s="321"/>
      <c r="T59" s="321"/>
      <c r="U59" s="399"/>
      <c r="V59" s="399"/>
      <c r="W59" s="399"/>
      <c r="X59" s="399"/>
      <c r="Y59" s="399"/>
      <c r="Z59" s="399"/>
      <c r="AA59" s="399"/>
      <c r="AB59" s="399"/>
      <c r="AC59" s="399"/>
      <c r="AD59" s="399"/>
      <c r="AE59" s="399"/>
      <c r="AF59" s="399"/>
      <c r="AG59" s="399"/>
      <c r="AH59" s="399"/>
      <c r="AI59" s="399"/>
      <c r="AJ59" s="431"/>
    </row>
    <row r="60" spans="1:36" ht="68.25" customHeight="1" x14ac:dyDescent="0.2">
      <c r="A60" s="24"/>
      <c r="B60" s="422"/>
      <c r="C60" s="321"/>
      <c r="D60" s="321"/>
      <c r="E60" s="321"/>
      <c r="F60" s="397"/>
      <c r="G60" s="321"/>
      <c r="H60" s="321"/>
      <c r="I60" s="321"/>
      <c r="J60" s="433" t="s">
        <v>456</v>
      </c>
      <c r="K60" s="433" t="s">
        <v>457</v>
      </c>
      <c r="L60" s="433" t="s">
        <v>458</v>
      </c>
      <c r="M60" s="433">
        <v>5.4399999999999997E-2</v>
      </c>
      <c r="N60" s="438"/>
      <c r="O60" s="376"/>
      <c r="P60" s="441"/>
      <c r="Q60" s="321"/>
      <c r="R60" s="321"/>
      <c r="S60" s="321"/>
      <c r="T60" s="321"/>
      <c r="U60" s="399"/>
      <c r="V60" s="399"/>
      <c r="W60" s="399"/>
      <c r="X60" s="399"/>
      <c r="Y60" s="399"/>
      <c r="Z60" s="399"/>
      <c r="AA60" s="399"/>
      <c r="AB60" s="399"/>
      <c r="AC60" s="399"/>
      <c r="AD60" s="399"/>
      <c r="AE60" s="399"/>
      <c r="AF60" s="399"/>
      <c r="AG60" s="399"/>
      <c r="AH60" s="399"/>
      <c r="AI60" s="399"/>
      <c r="AJ60" s="431"/>
    </row>
    <row r="61" spans="1:36" ht="48" customHeight="1" x14ac:dyDescent="0.2">
      <c r="A61" s="24"/>
      <c r="B61" s="422"/>
      <c r="C61" s="321"/>
      <c r="D61" s="321"/>
      <c r="E61" s="321"/>
      <c r="F61" s="397"/>
      <c r="G61" s="321"/>
      <c r="H61" s="321"/>
      <c r="I61" s="321"/>
      <c r="J61" s="434"/>
      <c r="K61" s="434"/>
      <c r="L61" s="434"/>
      <c r="M61" s="434"/>
      <c r="N61" s="438"/>
      <c r="O61" s="376"/>
      <c r="P61" s="441"/>
      <c r="Q61" s="321"/>
      <c r="R61" s="321"/>
      <c r="S61" s="321"/>
      <c r="T61" s="321"/>
      <c r="U61" s="399"/>
      <c r="V61" s="399"/>
      <c r="W61" s="399"/>
      <c r="X61" s="399"/>
      <c r="Y61" s="399"/>
      <c r="Z61" s="399"/>
      <c r="AA61" s="399"/>
      <c r="AB61" s="399"/>
      <c r="AC61" s="399"/>
      <c r="AD61" s="399"/>
      <c r="AE61" s="399"/>
      <c r="AF61" s="399"/>
      <c r="AG61" s="399"/>
      <c r="AH61" s="399"/>
      <c r="AI61" s="399"/>
      <c r="AJ61" s="431"/>
    </row>
    <row r="62" spans="1:36" ht="15" customHeight="1" x14ac:dyDescent="0.2">
      <c r="A62" s="24"/>
      <c r="B62" s="422"/>
      <c r="C62" s="321"/>
      <c r="D62" s="321"/>
      <c r="E62" s="321"/>
      <c r="F62" s="397"/>
      <c r="G62" s="321"/>
      <c r="H62" s="321"/>
      <c r="I62" s="321"/>
      <c r="J62" s="434"/>
      <c r="K62" s="434"/>
      <c r="L62" s="434"/>
      <c r="M62" s="434"/>
      <c r="N62" s="438"/>
      <c r="O62" s="376"/>
      <c r="P62" s="441"/>
      <c r="Q62" s="321"/>
      <c r="R62" s="321"/>
      <c r="S62" s="321"/>
      <c r="T62" s="321"/>
      <c r="U62" s="399"/>
      <c r="V62" s="399"/>
      <c r="W62" s="399"/>
      <c r="X62" s="399"/>
      <c r="Y62" s="399"/>
      <c r="Z62" s="399"/>
      <c r="AA62" s="399"/>
      <c r="AB62" s="399"/>
      <c r="AC62" s="399"/>
      <c r="AD62" s="399"/>
      <c r="AE62" s="399"/>
      <c r="AF62" s="399"/>
      <c r="AG62" s="399"/>
      <c r="AH62" s="399"/>
      <c r="AI62" s="399"/>
      <c r="AJ62" s="431"/>
    </row>
    <row r="63" spans="1:36" ht="15.75" customHeight="1" x14ac:dyDescent="0.2">
      <c r="A63" s="24"/>
      <c r="B63" s="422"/>
      <c r="C63" s="321"/>
      <c r="D63" s="321"/>
      <c r="E63" s="321"/>
      <c r="F63" s="397"/>
      <c r="G63" s="321"/>
      <c r="H63" s="321"/>
      <c r="I63" s="321"/>
      <c r="J63" s="434"/>
      <c r="K63" s="434"/>
      <c r="L63" s="434"/>
      <c r="M63" s="434"/>
      <c r="N63" s="438"/>
      <c r="O63" s="376"/>
      <c r="P63" s="441"/>
      <c r="Q63" s="321"/>
      <c r="R63" s="321"/>
      <c r="S63" s="321"/>
      <c r="T63" s="321"/>
      <c r="U63" s="399"/>
      <c r="V63" s="399"/>
      <c r="W63" s="399"/>
      <c r="X63" s="399"/>
      <c r="Y63" s="399"/>
      <c r="Z63" s="399"/>
      <c r="AA63" s="399"/>
      <c r="AB63" s="399"/>
      <c r="AC63" s="399"/>
      <c r="AD63" s="399"/>
      <c r="AE63" s="399"/>
      <c r="AF63" s="399"/>
      <c r="AG63" s="399"/>
      <c r="AH63" s="399"/>
      <c r="AI63" s="399"/>
      <c r="AJ63" s="431"/>
    </row>
    <row r="64" spans="1:36" ht="15" customHeight="1" x14ac:dyDescent="0.2">
      <c r="A64" s="24"/>
      <c r="B64" s="422"/>
      <c r="C64" s="321"/>
      <c r="D64" s="321"/>
      <c r="E64" s="321"/>
      <c r="F64" s="397"/>
      <c r="G64" s="321"/>
      <c r="H64" s="321"/>
      <c r="I64" s="321"/>
      <c r="J64" s="434"/>
      <c r="K64" s="434"/>
      <c r="L64" s="434"/>
      <c r="M64" s="434"/>
      <c r="N64" s="438"/>
      <c r="O64" s="376"/>
      <c r="P64" s="441"/>
      <c r="Q64" s="321"/>
      <c r="R64" s="321"/>
      <c r="S64" s="321"/>
      <c r="T64" s="321"/>
      <c r="U64" s="399"/>
      <c r="V64" s="399"/>
      <c r="W64" s="399"/>
      <c r="X64" s="399"/>
      <c r="Y64" s="399"/>
      <c r="Z64" s="399"/>
      <c r="AA64" s="399"/>
      <c r="AB64" s="399"/>
      <c r="AC64" s="399"/>
      <c r="AD64" s="399"/>
      <c r="AE64" s="399"/>
      <c r="AF64" s="399"/>
      <c r="AG64" s="399"/>
      <c r="AH64" s="399"/>
      <c r="AI64" s="399"/>
      <c r="AJ64" s="431"/>
    </row>
    <row r="65" spans="1:36" ht="15" customHeight="1" x14ac:dyDescent="0.2">
      <c r="A65" s="24"/>
      <c r="B65" s="422"/>
      <c r="C65" s="321"/>
      <c r="D65" s="321"/>
      <c r="E65" s="321"/>
      <c r="F65" s="397"/>
      <c r="G65" s="321"/>
      <c r="H65" s="321"/>
      <c r="I65" s="321"/>
      <c r="J65" s="434"/>
      <c r="K65" s="434"/>
      <c r="L65" s="434"/>
      <c r="M65" s="434"/>
      <c r="N65" s="438"/>
      <c r="O65" s="376"/>
      <c r="P65" s="441"/>
      <c r="Q65" s="321"/>
      <c r="R65" s="321"/>
      <c r="S65" s="321"/>
      <c r="T65" s="321"/>
      <c r="U65" s="399"/>
      <c r="V65" s="399"/>
      <c r="W65" s="399"/>
      <c r="X65" s="399"/>
      <c r="Y65" s="399"/>
      <c r="Z65" s="399"/>
      <c r="AA65" s="399"/>
      <c r="AB65" s="399"/>
      <c r="AC65" s="399"/>
      <c r="AD65" s="399"/>
      <c r="AE65" s="399"/>
      <c r="AF65" s="399"/>
      <c r="AG65" s="399"/>
      <c r="AH65" s="399"/>
      <c r="AI65" s="399"/>
      <c r="AJ65" s="431"/>
    </row>
    <row r="66" spans="1:36" ht="15.75" customHeight="1" x14ac:dyDescent="0.2">
      <c r="A66" s="24"/>
      <c r="B66" s="422"/>
      <c r="C66" s="321"/>
      <c r="D66" s="321"/>
      <c r="E66" s="321"/>
      <c r="F66" s="397"/>
      <c r="G66" s="321"/>
      <c r="H66" s="321"/>
      <c r="I66" s="321"/>
      <c r="J66" s="434"/>
      <c r="K66" s="434"/>
      <c r="L66" s="434"/>
      <c r="M66" s="434"/>
      <c r="N66" s="438"/>
      <c r="O66" s="376"/>
      <c r="P66" s="441"/>
      <c r="Q66" s="321"/>
      <c r="R66" s="321"/>
      <c r="S66" s="321"/>
      <c r="T66" s="321"/>
      <c r="U66" s="399"/>
      <c r="V66" s="399"/>
      <c r="W66" s="399"/>
      <c r="X66" s="399"/>
      <c r="Y66" s="399"/>
      <c r="Z66" s="399"/>
      <c r="AA66" s="399"/>
      <c r="AB66" s="399"/>
      <c r="AC66" s="399"/>
      <c r="AD66" s="399"/>
      <c r="AE66" s="399"/>
      <c r="AF66" s="399"/>
      <c r="AG66" s="399"/>
      <c r="AH66" s="399"/>
      <c r="AI66" s="399"/>
      <c r="AJ66" s="431"/>
    </row>
    <row r="67" spans="1:36" ht="15.75" customHeight="1" thickBot="1" x14ac:dyDescent="0.25">
      <c r="A67" s="24"/>
      <c r="B67" s="423"/>
      <c r="C67" s="425"/>
      <c r="D67" s="425"/>
      <c r="E67" s="425"/>
      <c r="F67" s="427"/>
      <c r="G67" s="425"/>
      <c r="H67" s="425"/>
      <c r="I67" s="425"/>
      <c r="J67" s="435"/>
      <c r="K67" s="435"/>
      <c r="L67" s="435"/>
      <c r="M67" s="435"/>
      <c r="N67" s="439"/>
      <c r="O67" s="377"/>
      <c r="P67" s="442"/>
      <c r="Q67" s="425"/>
      <c r="R67" s="425"/>
      <c r="S67" s="425"/>
      <c r="T67" s="425"/>
      <c r="U67" s="429"/>
      <c r="V67" s="429"/>
      <c r="W67" s="429"/>
      <c r="X67" s="429"/>
      <c r="Y67" s="429"/>
      <c r="Z67" s="429"/>
      <c r="AA67" s="429"/>
      <c r="AB67" s="429"/>
      <c r="AC67" s="429"/>
      <c r="AD67" s="429"/>
      <c r="AE67" s="429"/>
      <c r="AF67" s="429"/>
      <c r="AG67" s="429"/>
      <c r="AH67" s="429"/>
      <c r="AI67" s="429"/>
      <c r="AJ67" s="432"/>
    </row>
    <row r="68" spans="1:36" ht="45" customHeight="1" x14ac:dyDescent="0.2">
      <c r="A68" s="24"/>
      <c r="B68" s="421" t="s">
        <v>471</v>
      </c>
      <c r="C68" s="424" t="s">
        <v>472</v>
      </c>
      <c r="D68" s="424" t="s">
        <v>454</v>
      </c>
      <c r="E68" s="424" t="s">
        <v>455</v>
      </c>
      <c r="F68" s="426" t="s">
        <v>649</v>
      </c>
      <c r="G68" s="424" t="s">
        <v>439</v>
      </c>
      <c r="H68" s="424" t="s">
        <v>79</v>
      </c>
      <c r="I68" s="424" t="s">
        <v>79</v>
      </c>
      <c r="J68" s="237" t="s">
        <v>240</v>
      </c>
      <c r="K68" s="237" t="s">
        <v>241</v>
      </c>
      <c r="L68" s="237" t="s">
        <v>242</v>
      </c>
      <c r="M68" s="238">
        <v>1</v>
      </c>
      <c r="N68" s="424" t="s">
        <v>196</v>
      </c>
      <c r="O68" s="355" t="s">
        <v>105</v>
      </c>
      <c r="P68" s="424" t="s">
        <v>243</v>
      </c>
      <c r="Q68" s="424" t="s">
        <v>84</v>
      </c>
      <c r="R68" s="424" t="s">
        <v>85</v>
      </c>
      <c r="S68" s="424" t="s">
        <v>144</v>
      </c>
      <c r="T68" s="428">
        <f>+U68</f>
        <v>7409335.5999999996</v>
      </c>
      <c r="U68" s="428">
        <f>+V68</f>
        <v>7409335.5999999996</v>
      </c>
      <c r="V68" s="428">
        <v>7409335.5999999996</v>
      </c>
      <c r="W68" s="424" t="s">
        <v>244</v>
      </c>
      <c r="X68" s="424" t="s">
        <v>244</v>
      </c>
      <c r="Y68" s="424" t="s">
        <v>244</v>
      </c>
      <c r="Z68" s="424" t="s">
        <v>244</v>
      </c>
      <c r="AA68" s="424" t="s">
        <v>244</v>
      </c>
      <c r="AB68" s="428">
        <v>1307530.3999999999</v>
      </c>
      <c r="AC68" s="424" t="s">
        <v>86</v>
      </c>
      <c r="AD68" s="424" t="s">
        <v>244</v>
      </c>
      <c r="AE68" s="428">
        <f t="shared" ref="AE68" si="11">+U68</f>
        <v>7409335.5999999996</v>
      </c>
      <c r="AF68" s="424" t="s">
        <v>244</v>
      </c>
      <c r="AG68" s="424" t="s">
        <v>244</v>
      </c>
      <c r="AH68" s="450" t="s">
        <v>650</v>
      </c>
      <c r="AI68" s="450" t="s">
        <v>651</v>
      </c>
      <c r="AJ68" s="446"/>
    </row>
    <row r="69" spans="1:36" ht="57.75" customHeight="1" x14ac:dyDescent="0.2">
      <c r="A69" s="24"/>
      <c r="B69" s="452"/>
      <c r="C69" s="395"/>
      <c r="D69" s="395"/>
      <c r="E69" s="395"/>
      <c r="F69" s="397"/>
      <c r="G69" s="395"/>
      <c r="H69" s="395"/>
      <c r="I69" s="395"/>
      <c r="J69" s="239" t="s">
        <v>468</v>
      </c>
      <c r="K69" s="239" t="s">
        <v>469</v>
      </c>
      <c r="L69" s="239" t="s">
        <v>470</v>
      </c>
      <c r="M69" s="258">
        <v>34200</v>
      </c>
      <c r="N69" s="445"/>
      <c r="O69" s="356"/>
      <c r="P69" s="395"/>
      <c r="Q69" s="395"/>
      <c r="R69" s="395"/>
      <c r="S69" s="395"/>
      <c r="T69" s="399"/>
      <c r="U69" s="399"/>
      <c r="V69" s="399"/>
      <c r="W69" s="395"/>
      <c r="X69" s="395"/>
      <c r="Y69" s="395"/>
      <c r="Z69" s="395"/>
      <c r="AA69" s="395"/>
      <c r="AB69" s="399"/>
      <c r="AC69" s="395"/>
      <c r="AD69" s="395"/>
      <c r="AE69" s="399"/>
      <c r="AF69" s="395"/>
      <c r="AG69" s="395"/>
      <c r="AH69" s="402"/>
      <c r="AI69" s="402"/>
      <c r="AJ69" s="447"/>
    </row>
    <row r="70" spans="1:36" ht="57.75" customHeight="1" thickBot="1" x14ac:dyDescent="0.25">
      <c r="A70" s="24"/>
      <c r="B70" s="453"/>
      <c r="C70" s="443"/>
      <c r="D70" s="443"/>
      <c r="E70" s="443"/>
      <c r="F70" s="427"/>
      <c r="G70" s="443"/>
      <c r="H70" s="443"/>
      <c r="I70" s="443"/>
      <c r="J70" s="240" t="s">
        <v>456</v>
      </c>
      <c r="K70" s="240" t="s">
        <v>457</v>
      </c>
      <c r="L70" s="240" t="s">
        <v>458</v>
      </c>
      <c r="M70" s="241">
        <v>3.42</v>
      </c>
      <c r="N70" s="443"/>
      <c r="O70" s="357"/>
      <c r="P70" s="443"/>
      <c r="Q70" s="443"/>
      <c r="R70" s="443"/>
      <c r="S70" s="443"/>
      <c r="T70" s="429"/>
      <c r="U70" s="429"/>
      <c r="V70" s="429"/>
      <c r="W70" s="443"/>
      <c r="X70" s="443"/>
      <c r="Y70" s="443"/>
      <c r="Z70" s="443"/>
      <c r="AA70" s="443"/>
      <c r="AB70" s="429"/>
      <c r="AC70" s="443"/>
      <c r="AD70" s="443"/>
      <c r="AE70" s="429"/>
      <c r="AF70" s="443"/>
      <c r="AG70" s="443"/>
      <c r="AH70" s="451"/>
      <c r="AI70" s="451"/>
      <c r="AJ70" s="448"/>
    </row>
    <row r="71" spans="1:36" ht="48" customHeight="1" x14ac:dyDescent="0.2">
      <c r="A71" s="24"/>
      <c r="B71" s="421" t="s">
        <v>473</v>
      </c>
      <c r="C71" s="424" t="s">
        <v>474</v>
      </c>
      <c r="D71" s="424" t="s">
        <v>454</v>
      </c>
      <c r="E71" s="424" t="s">
        <v>455</v>
      </c>
      <c r="F71" s="426" t="s">
        <v>652</v>
      </c>
      <c r="G71" s="424" t="s">
        <v>439</v>
      </c>
      <c r="H71" s="424" t="s">
        <v>79</v>
      </c>
      <c r="I71" s="424" t="s">
        <v>79</v>
      </c>
      <c r="J71" s="444" t="s">
        <v>240</v>
      </c>
      <c r="K71" s="444" t="s">
        <v>241</v>
      </c>
      <c r="L71" s="444" t="s">
        <v>242</v>
      </c>
      <c r="M71" s="444">
        <v>1</v>
      </c>
      <c r="N71" s="444" t="s">
        <v>196</v>
      </c>
      <c r="O71" s="375" t="s">
        <v>130</v>
      </c>
      <c r="P71" s="440" t="s">
        <v>243</v>
      </c>
      <c r="Q71" s="424" t="s">
        <v>84</v>
      </c>
      <c r="R71" s="424" t="s">
        <v>85</v>
      </c>
      <c r="S71" s="424" t="s">
        <v>144</v>
      </c>
      <c r="T71" s="428">
        <f>U71</f>
        <v>2734046.11</v>
      </c>
      <c r="U71" s="428">
        <f>V71</f>
        <v>2734046.11</v>
      </c>
      <c r="V71" s="428">
        <v>2734046.11</v>
      </c>
      <c r="W71" s="424" t="s">
        <v>244</v>
      </c>
      <c r="X71" s="424" t="s">
        <v>244</v>
      </c>
      <c r="Y71" s="424" t="s">
        <v>244</v>
      </c>
      <c r="Z71" s="424" t="s">
        <v>244</v>
      </c>
      <c r="AA71" s="424" t="s">
        <v>244</v>
      </c>
      <c r="AB71" s="428">
        <v>482508.96</v>
      </c>
      <c r="AC71" s="424" t="s">
        <v>86</v>
      </c>
      <c r="AD71" s="424" t="s">
        <v>244</v>
      </c>
      <c r="AE71" s="428">
        <f>+U71</f>
        <v>2734046.11</v>
      </c>
      <c r="AF71" s="424" t="s">
        <v>244</v>
      </c>
      <c r="AG71" s="424" t="s">
        <v>244</v>
      </c>
      <c r="AH71" s="450" t="s">
        <v>461</v>
      </c>
      <c r="AI71" s="450" t="s">
        <v>462</v>
      </c>
      <c r="AJ71" s="430"/>
    </row>
    <row r="72" spans="1:36" ht="15" customHeight="1" x14ac:dyDescent="0.2">
      <c r="A72" s="24"/>
      <c r="B72" s="422"/>
      <c r="C72" s="321"/>
      <c r="D72" s="321"/>
      <c r="E72" s="321"/>
      <c r="F72" s="397"/>
      <c r="G72" s="321"/>
      <c r="H72" s="321"/>
      <c r="I72" s="321"/>
      <c r="J72" s="434"/>
      <c r="K72" s="434"/>
      <c r="L72" s="434"/>
      <c r="M72" s="434"/>
      <c r="N72" s="438"/>
      <c r="O72" s="376"/>
      <c r="P72" s="441"/>
      <c r="Q72" s="321"/>
      <c r="R72" s="321"/>
      <c r="S72" s="321"/>
      <c r="T72" s="321"/>
      <c r="U72" s="399"/>
      <c r="V72" s="399"/>
      <c r="W72" s="395"/>
      <c r="X72" s="395"/>
      <c r="Y72" s="395"/>
      <c r="Z72" s="395"/>
      <c r="AA72" s="395"/>
      <c r="AB72" s="399"/>
      <c r="AC72" s="395"/>
      <c r="AD72" s="395"/>
      <c r="AE72" s="399"/>
      <c r="AF72" s="395"/>
      <c r="AG72" s="395"/>
      <c r="AH72" s="402"/>
      <c r="AI72" s="402"/>
      <c r="AJ72" s="431"/>
    </row>
    <row r="73" spans="1:36" ht="15.75" customHeight="1" x14ac:dyDescent="0.2">
      <c r="A73" s="24"/>
      <c r="B73" s="422"/>
      <c r="C73" s="321"/>
      <c r="D73" s="321"/>
      <c r="E73" s="321"/>
      <c r="F73" s="397"/>
      <c r="G73" s="321"/>
      <c r="H73" s="321"/>
      <c r="I73" s="321"/>
      <c r="J73" s="434"/>
      <c r="K73" s="434"/>
      <c r="L73" s="434"/>
      <c r="M73" s="434"/>
      <c r="N73" s="438"/>
      <c r="O73" s="376"/>
      <c r="P73" s="441"/>
      <c r="Q73" s="321"/>
      <c r="R73" s="321"/>
      <c r="S73" s="321"/>
      <c r="T73" s="321"/>
      <c r="U73" s="399"/>
      <c r="V73" s="399"/>
      <c r="W73" s="395"/>
      <c r="X73" s="395"/>
      <c r="Y73" s="395"/>
      <c r="Z73" s="395"/>
      <c r="AA73" s="395"/>
      <c r="AB73" s="399"/>
      <c r="AC73" s="395"/>
      <c r="AD73" s="395"/>
      <c r="AE73" s="399"/>
      <c r="AF73" s="395"/>
      <c r="AG73" s="395"/>
      <c r="AH73" s="402"/>
      <c r="AI73" s="402"/>
      <c r="AJ73" s="431"/>
    </row>
    <row r="74" spans="1:36" ht="48" customHeight="1" x14ac:dyDescent="0.2">
      <c r="A74" s="24"/>
      <c r="B74" s="422"/>
      <c r="C74" s="321"/>
      <c r="D74" s="321"/>
      <c r="E74" s="321"/>
      <c r="F74" s="397"/>
      <c r="G74" s="321"/>
      <c r="H74" s="321"/>
      <c r="I74" s="321"/>
      <c r="J74" s="434"/>
      <c r="K74" s="434"/>
      <c r="L74" s="434"/>
      <c r="M74" s="434"/>
      <c r="N74" s="438"/>
      <c r="O74" s="376"/>
      <c r="P74" s="441"/>
      <c r="Q74" s="321"/>
      <c r="R74" s="321"/>
      <c r="S74" s="321"/>
      <c r="T74" s="321"/>
      <c r="U74" s="399"/>
      <c r="V74" s="399"/>
      <c r="W74" s="395"/>
      <c r="X74" s="395"/>
      <c r="Y74" s="395"/>
      <c r="Z74" s="395"/>
      <c r="AA74" s="395"/>
      <c r="AB74" s="399"/>
      <c r="AC74" s="395"/>
      <c r="AD74" s="395"/>
      <c r="AE74" s="399"/>
      <c r="AF74" s="395"/>
      <c r="AG74" s="395"/>
      <c r="AH74" s="402"/>
      <c r="AI74" s="402"/>
      <c r="AJ74" s="431"/>
    </row>
    <row r="75" spans="1:36" ht="15" customHeight="1" x14ac:dyDescent="0.2">
      <c r="A75" s="24"/>
      <c r="B75" s="422"/>
      <c r="C75" s="321"/>
      <c r="D75" s="321"/>
      <c r="E75" s="321"/>
      <c r="F75" s="397"/>
      <c r="G75" s="321"/>
      <c r="H75" s="321"/>
      <c r="I75" s="321"/>
      <c r="J75" s="434"/>
      <c r="K75" s="434"/>
      <c r="L75" s="434"/>
      <c r="M75" s="434"/>
      <c r="N75" s="438"/>
      <c r="O75" s="376"/>
      <c r="P75" s="441"/>
      <c r="Q75" s="321"/>
      <c r="R75" s="321"/>
      <c r="S75" s="321"/>
      <c r="T75" s="321"/>
      <c r="U75" s="399"/>
      <c r="V75" s="399"/>
      <c r="W75" s="395"/>
      <c r="X75" s="395"/>
      <c r="Y75" s="395"/>
      <c r="Z75" s="395"/>
      <c r="AA75" s="395"/>
      <c r="AB75" s="399"/>
      <c r="AC75" s="395"/>
      <c r="AD75" s="395"/>
      <c r="AE75" s="399"/>
      <c r="AF75" s="395"/>
      <c r="AG75" s="395"/>
      <c r="AH75" s="402"/>
      <c r="AI75" s="402"/>
      <c r="AJ75" s="431"/>
    </row>
    <row r="76" spans="1:36" ht="15.75" customHeight="1" x14ac:dyDescent="0.2">
      <c r="A76" s="24"/>
      <c r="B76" s="422"/>
      <c r="C76" s="321"/>
      <c r="D76" s="321"/>
      <c r="E76" s="321"/>
      <c r="F76" s="397"/>
      <c r="G76" s="321"/>
      <c r="H76" s="321"/>
      <c r="I76" s="321"/>
      <c r="J76" s="434"/>
      <c r="K76" s="434"/>
      <c r="L76" s="434"/>
      <c r="M76" s="434"/>
      <c r="N76" s="438"/>
      <c r="O76" s="376"/>
      <c r="P76" s="441"/>
      <c r="Q76" s="321"/>
      <c r="R76" s="321"/>
      <c r="S76" s="321"/>
      <c r="T76" s="321"/>
      <c r="U76" s="399"/>
      <c r="V76" s="399"/>
      <c r="W76" s="395"/>
      <c r="X76" s="395"/>
      <c r="Y76" s="395"/>
      <c r="Z76" s="395"/>
      <c r="AA76" s="395"/>
      <c r="AB76" s="399"/>
      <c r="AC76" s="395"/>
      <c r="AD76" s="395"/>
      <c r="AE76" s="399"/>
      <c r="AF76" s="395"/>
      <c r="AG76" s="395"/>
      <c r="AH76" s="402"/>
      <c r="AI76" s="402"/>
      <c r="AJ76" s="431"/>
    </row>
    <row r="77" spans="1:36" ht="48" customHeight="1" x14ac:dyDescent="0.2">
      <c r="A77" s="24"/>
      <c r="B77" s="422"/>
      <c r="C77" s="321"/>
      <c r="D77" s="321"/>
      <c r="E77" s="321"/>
      <c r="F77" s="397"/>
      <c r="G77" s="321"/>
      <c r="H77" s="321"/>
      <c r="I77" s="321"/>
      <c r="J77" s="449"/>
      <c r="K77" s="449"/>
      <c r="L77" s="449"/>
      <c r="M77" s="449"/>
      <c r="N77" s="438"/>
      <c r="O77" s="376"/>
      <c r="P77" s="441"/>
      <c r="Q77" s="321"/>
      <c r="R77" s="321"/>
      <c r="S77" s="321"/>
      <c r="T77" s="321"/>
      <c r="U77" s="399"/>
      <c r="V77" s="399"/>
      <c r="W77" s="395"/>
      <c r="X77" s="395"/>
      <c r="Y77" s="395"/>
      <c r="Z77" s="395"/>
      <c r="AA77" s="395"/>
      <c r="AB77" s="399"/>
      <c r="AC77" s="395"/>
      <c r="AD77" s="395"/>
      <c r="AE77" s="399"/>
      <c r="AF77" s="395"/>
      <c r="AG77" s="395"/>
      <c r="AH77" s="402"/>
      <c r="AI77" s="402"/>
      <c r="AJ77" s="431"/>
    </row>
    <row r="78" spans="1:36" ht="48" customHeight="1" x14ac:dyDescent="0.2">
      <c r="A78" s="24"/>
      <c r="B78" s="422"/>
      <c r="C78" s="321"/>
      <c r="D78" s="321"/>
      <c r="E78" s="321"/>
      <c r="F78" s="397"/>
      <c r="G78" s="321"/>
      <c r="H78" s="321"/>
      <c r="I78" s="438"/>
      <c r="J78" s="239" t="s">
        <v>468</v>
      </c>
      <c r="K78" s="239" t="s">
        <v>469</v>
      </c>
      <c r="L78" s="239" t="s">
        <v>470</v>
      </c>
      <c r="M78" s="242">
        <v>35575</v>
      </c>
      <c r="N78" s="437"/>
      <c r="O78" s="376"/>
      <c r="P78" s="441"/>
      <c r="Q78" s="321"/>
      <c r="R78" s="321"/>
      <c r="S78" s="321"/>
      <c r="T78" s="321"/>
      <c r="U78" s="399"/>
      <c r="V78" s="399"/>
      <c r="W78" s="395"/>
      <c r="X78" s="395"/>
      <c r="Y78" s="395"/>
      <c r="Z78" s="395"/>
      <c r="AA78" s="395"/>
      <c r="AB78" s="399"/>
      <c r="AC78" s="395"/>
      <c r="AD78" s="395"/>
      <c r="AE78" s="399"/>
      <c r="AF78" s="395"/>
      <c r="AG78" s="395"/>
      <c r="AH78" s="402"/>
      <c r="AI78" s="402"/>
      <c r="AJ78" s="431"/>
    </row>
    <row r="79" spans="1:36" ht="48" customHeight="1" x14ac:dyDescent="0.2">
      <c r="A79" s="24"/>
      <c r="B79" s="422"/>
      <c r="C79" s="321"/>
      <c r="D79" s="321"/>
      <c r="E79" s="321"/>
      <c r="F79" s="397"/>
      <c r="G79" s="321"/>
      <c r="H79" s="321"/>
      <c r="I79" s="438"/>
      <c r="J79" s="223" t="s">
        <v>456</v>
      </c>
      <c r="K79" s="223" t="s">
        <v>457</v>
      </c>
      <c r="L79" s="223" t="s">
        <v>458</v>
      </c>
      <c r="M79" s="223">
        <v>89.5</v>
      </c>
      <c r="N79" s="437"/>
      <c r="O79" s="376"/>
      <c r="P79" s="441"/>
      <c r="Q79" s="321"/>
      <c r="R79" s="321"/>
      <c r="S79" s="321"/>
      <c r="T79" s="321"/>
      <c r="U79" s="399"/>
      <c r="V79" s="399"/>
      <c r="W79" s="395"/>
      <c r="X79" s="395"/>
      <c r="Y79" s="395"/>
      <c r="Z79" s="395"/>
      <c r="AA79" s="395"/>
      <c r="AB79" s="399"/>
      <c r="AC79" s="395"/>
      <c r="AD79" s="395"/>
      <c r="AE79" s="399"/>
      <c r="AF79" s="395"/>
      <c r="AG79" s="395"/>
      <c r="AH79" s="402"/>
      <c r="AI79" s="402"/>
      <c r="AJ79" s="431"/>
    </row>
    <row r="80" spans="1:36" ht="33.75" x14ac:dyDescent="0.2">
      <c r="A80" s="24"/>
      <c r="B80" s="422"/>
      <c r="C80" s="321"/>
      <c r="D80" s="321"/>
      <c r="E80" s="321"/>
      <c r="F80" s="397"/>
      <c r="G80" s="321"/>
      <c r="H80" s="321"/>
      <c r="I80" s="438"/>
      <c r="J80" s="223" t="s">
        <v>475</v>
      </c>
      <c r="K80" s="223" t="s">
        <v>329</v>
      </c>
      <c r="L80" s="223" t="s">
        <v>476</v>
      </c>
      <c r="M80" s="223">
        <v>1.2</v>
      </c>
      <c r="N80" s="437"/>
      <c r="O80" s="376"/>
      <c r="P80" s="441"/>
      <c r="Q80" s="321"/>
      <c r="R80" s="321"/>
      <c r="S80" s="321"/>
      <c r="T80" s="321"/>
      <c r="U80" s="399"/>
      <c r="V80" s="399"/>
      <c r="W80" s="395"/>
      <c r="X80" s="395"/>
      <c r="Y80" s="395"/>
      <c r="Z80" s="395"/>
      <c r="AA80" s="395"/>
      <c r="AB80" s="399"/>
      <c r="AC80" s="395"/>
      <c r="AD80" s="395"/>
      <c r="AE80" s="399"/>
      <c r="AF80" s="395"/>
      <c r="AG80" s="395"/>
      <c r="AH80" s="402"/>
      <c r="AI80" s="402"/>
      <c r="AJ80" s="431"/>
    </row>
    <row r="81" spans="1:36" ht="45.75" thickBot="1" x14ac:dyDescent="0.25">
      <c r="A81" s="24"/>
      <c r="B81" s="422"/>
      <c r="C81" s="321"/>
      <c r="D81" s="321"/>
      <c r="E81" s="321"/>
      <c r="F81" s="427"/>
      <c r="G81" s="321"/>
      <c r="H81" s="321"/>
      <c r="I81" s="321"/>
      <c r="J81" s="243" t="s">
        <v>477</v>
      </c>
      <c r="K81" s="236" t="s">
        <v>478</v>
      </c>
      <c r="L81" s="236" t="s">
        <v>88</v>
      </c>
      <c r="M81" s="244">
        <v>8000</v>
      </c>
      <c r="N81" s="438"/>
      <c r="O81" s="377"/>
      <c r="P81" s="441"/>
      <c r="Q81" s="321"/>
      <c r="R81" s="321"/>
      <c r="S81" s="321"/>
      <c r="T81" s="321"/>
      <c r="U81" s="429"/>
      <c r="V81" s="429"/>
      <c r="W81" s="443"/>
      <c r="X81" s="443"/>
      <c r="Y81" s="443"/>
      <c r="Z81" s="443"/>
      <c r="AA81" s="443"/>
      <c r="AB81" s="429"/>
      <c r="AC81" s="443"/>
      <c r="AD81" s="443"/>
      <c r="AE81" s="429"/>
      <c r="AF81" s="443"/>
      <c r="AG81" s="443"/>
      <c r="AH81" s="451"/>
      <c r="AI81" s="451"/>
      <c r="AJ81" s="431"/>
    </row>
    <row r="82" spans="1:36" ht="45" customHeight="1" x14ac:dyDescent="0.2">
      <c r="A82" s="24"/>
      <c r="B82" s="352" t="s">
        <v>479</v>
      </c>
      <c r="C82" s="355" t="s">
        <v>480</v>
      </c>
      <c r="D82" s="355" t="s">
        <v>434</v>
      </c>
      <c r="E82" s="355" t="s">
        <v>238</v>
      </c>
      <c r="F82" s="456" t="s">
        <v>653</v>
      </c>
      <c r="G82" s="355" t="s">
        <v>439</v>
      </c>
      <c r="H82" s="355" t="s">
        <v>79</v>
      </c>
      <c r="I82" s="355" t="s">
        <v>79</v>
      </c>
      <c r="J82" s="222" t="s">
        <v>240</v>
      </c>
      <c r="K82" s="222" t="s">
        <v>241</v>
      </c>
      <c r="L82" s="222" t="s">
        <v>242</v>
      </c>
      <c r="M82" s="222">
        <v>1</v>
      </c>
      <c r="N82" s="355" t="s">
        <v>196</v>
      </c>
      <c r="O82" s="355" t="s">
        <v>481</v>
      </c>
      <c r="P82" s="355" t="s">
        <v>243</v>
      </c>
      <c r="Q82" s="355" t="s">
        <v>84</v>
      </c>
      <c r="R82" s="355" t="s">
        <v>85</v>
      </c>
      <c r="S82" s="355" t="s">
        <v>144</v>
      </c>
      <c r="T82" s="378">
        <f>+U82</f>
        <v>170000</v>
      </c>
      <c r="U82" s="378">
        <f>+V82</f>
        <v>170000</v>
      </c>
      <c r="V82" s="378">
        <v>170000</v>
      </c>
      <c r="W82" s="355" t="s">
        <v>244</v>
      </c>
      <c r="X82" s="355" t="s">
        <v>244</v>
      </c>
      <c r="Y82" s="355" t="s">
        <v>244</v>
      </c>
      <c r="Z82" s="355" t="s">
        <v>244</v>
      </c>
      <c r="AA82" s="355" t="s">
        <v>244</v>
      </c>
      <c r="AB82" s="378">
        <v>30000</v>
      </c>
      <c r="AC82" s="355" t="s">
        <v>86</v>
      </c>
      <c r="AD82" s="355" t="s">
        <v>244</v>
      </c>
      <c r="AE82" s="378">
        <f t="shared" ref="AE82" si="12">+U82</f>
        <v>170000</v>
      </c>
      <c r="AF82" s="355" t="s">
        <v>244</v>
      </c>
      <c r="AG82" s="355" t="s">
        <v>244</v>
      </c>
      <c r="AH82" s="458" t="s">
        <v>256</v>
      </c>
      <c r="AI82" s="458" t="s">
        <v>267</v>
      </c>
      <c r="AJ82" s="460"/>
    </row>
    <row r="83" spans="1:36" ht="57" thickBot="1" x14ac:dyDescent="0.25">
      <c r="A83" s="24"/>
      <c r="B83" s="455"/>
      <c r="C83" s="454"/>
      <c r="D83" s="454"/>
      <c r="E83" s="454"/>
      <c r="F83" s="457"/>
      <c r="G83" s="454"/>
      <c r="H83" s="454"/>
      <c r="I83" s="454"/>
      <c r="J83" s="225" t="s">
        <v>250</v>
      </c>
      <c r="K83" s="225" t="s">
        <v>251</v>
      </c>
      <c r="L83" s="225" t="s">
        <v>252</v>
      </c>
      <c r="M83" s="225">
        <v>883980</v>
      </c>
      <c r="N83" s="454"/>
      <c r="O83" s="454"/>
      <c r="P83" s="454"/>
      <c r="Q83" s="454"/>
      <c r="R83" s="454"/>
      <c r="S83" s="454"/>
      <c r="T83" s="372"/>
      <c r="U83" s="372"/>
      <c r="V83" s="372"/>
      <c r="W83" s="454"/>
      <c r="X83" s="454"/>
      <c r="Y83" s="454"/>
      <c r="Z83" s="454"/>
      <c r="AA83" s="454"/>
      <c r="AB83" s="372"/>
      <c r="AC83" s="454"/>
      <c r="AD83" s="454"/>
      <c r="AE83" s="372"/>
      <c r="AF83" s="454"/>
      <c r="AG83" s="454"/>
      <c r="AH83" s="459"/>
      <c r="AI83" s="459"/>
      <c r="AJ83" s="461"/>
    </row>
    <row r="84" spans="1:36" ht="48.75" customHeight="1" x14ac:dyDescent="0.2">
      <c r="A84" s="24"/>
      <c r="B84" s="352" t="s">
        <v>482</v>
      </c>
      <c r="C84" s="355" t="s">
        <v>483</v>
      </c>
      <c r="D84" s="355" t="s">
        <v>434</v>
      </c>
      <c r="E84" s="355" t="s">
        <v>238</v>
      </c>
      <c r="F84" s="456" t="s">
        <v>654</v>
      </c>
      <c r="G84" s="355" t="s">
        <v>439</v>
      </c>
      <c r="H84" s="355" t="s">
        <v>79</v>
      </c>
      <c r="I84" s="355" t="s">
        <v>79</v>
      </c>
      <c r="J84" s="222" t="s">
        <v>240</v>
      </c>
      <c r="K84" s="222" t="s">
        <v>241</v>
      </c>
      <c r="L84" s="222" t="s">
        <v>242</v>
      </c>
      <c r="M84" s="222">
        <v>1</v>
      </c>
      <c r="N84" s="355" t="s">
        <v>196</v>
      </c>
      <c r="O84" s="355" t="s">
        <v>338</v>
      </c>
      <c r="P84" s="355" t="s">
        <v>243</v>
      </c>
      <c r="Q84" s="355" t="s">
        <v>84</v>
      </c>
      <c r="R84" s="355" t="s">
        <v>85</v>
      </c>
      <c r="S84" s="355" t="s">
        <v>144</v>
      </c>
      <c r="T84" s="378">
        <f>U84</f>
        <v>10640382.24</v>
      </c>
      <c r="U84" s="378">
        <f>SUM(V84:AA86)</f>
        <v>10640382.24</v>
      </c>
      <c r="V84" s="378">
        <v>10640382.24</v>
      </c>
      <c r="W84" s="355" t="s">
        <v>244</v>
      </c>
      <c r="X84" s="355" t="s">
        <v>244</v>
      </c>
      <c r="Y84" s="355" t="s">
        <v>244</v>
      </c>
      <c r="Z84" s="355" t="s">
        <v>244</v>
      </c>
      <c r="AA84" s="355" t="s">
        <v>244</v>
      </c>
      <c r="AB84" s="378">
        <v>1877714.69</v>
      </c>
      <c r="AC84" s="355" t="s">
        <v>86</v>
      </c>
      <c r="AD84" s="355" t="s">
        <v>244</v>
      </c>
      <c r="AE84" s="378">
        <f t="shared" ref="AE84" si="13">+U84</f>
        <v>10640382.24</v>
      </c>
      <c r="AF84" s="355" t="s">
        <v>244</v>
      </c>
      <c r="AG84" s="355" t="s">
        <v>244</v>
      </c>
      <c r="AH84" s="458" t="s">
        <v>484</v>
      </c>
      <c r="AI84" s="458" t="s">
        <v>485</v>
      </c>
      <c r="AJ84" s="460"/>
    </row>
    <row r="85" spans="1:36" ht="138" customHeight="1" x14ac:dyDescent="0.2">
      <c r="A85" s="24"/>
      <c r="B85" s="353"/>
      <c r="C85" s="356"/>
      <c r="D85" s="356"/>
      <c r="E85" s="356"/>
      <c r="F85" s="462"/>
      <c r="G85" s="356"/>
      <c r="H85" s="356"/>
      <c r="I85" s="356"/>
      <c r="J85" s="223" t="s">
        <v>247</v>
      </c>
      <c r="K85" s="223" t="s">
        <v>248</v>
      </c>
      <c r="L85" s="223" t="s">
        <v>249</v>
      </c>
      <c r="M85" s="224">
        <v>640</v>
      </c>
      <c r="N85" s="356"/>
      <c r="O85" s="356"/>
      <c r="P85" s="356"/>
      <c r="Q85" s="356"/>
      <c r="R85" s="356"/>
      <c r="S85" s="356"/>
      <c r="T85" s="465"/>
      <c r="U85" s="465"/>
      <c r="V85" s="465"/>
      <c r="W85" s="356"/>
      <c r="X85" s="356"/>
      <c r="Y85" s="356"/>
      <c r="Z85" s="356"/>
      <c r="AA85" s="356"/>
      <c r="AB85" s="465"/>
      <c r="AC85" s="356"/>
      <c r="AD85" s="356"/>
      <c r="AE85" s="465"/>
      <c r="AF85" s="356"/>
      <c r="AG85" s="356"/>
      <c r="AH85" s="467"/>
      <c r="AI85" s="467"/>
      <c r="AJ85" s="469"/>
    </row>
    <row r="86" spans="1:36" ht="57" thickBot="1" x14ac:dyDescent="0.25">
      <c r="A86" s="24"/>
      <c r="B86" s="354"/>
      <c r="C86" s="357"/>
      <c r="D86" s="357"/>
      <c r="E86" s="357"/>
      <c r="F86" s="463"/>
      <c r="G86" s="357"/>
      <c r="H86" s="357"/>
      <c r="I86" s="357"/>
      <c r="J86" s="245" t="s">
        <v>250</v>
      </c>
      <c r="K86" s="245" t="s">
        <v>251</v>
      </c>
      <c r="L86" s="245" t="s">
        <v>252</v>
      </c>
      <c r="M86" s="246">
        <v>20000</v>
      </c>
      <c r="N86" s="357"/>
      <c r="O86" s="357"/>
      <c r="P86" s="357"/>
      <c r="Q86" s="357"/>
      <c r="R86" s="357"/>
      <c r="S86" s="357"/>
      <c r="T86" s="466"/>
      <c r="U86" s="466"/>
      <c r="V86" s="466"/>
      <c r="W86" s="357"/>
      <c r="X86" s="357"/>
      <c r="Y86" s="357"/>
      <c r="Z86" s="357"/>
      <c r="AA86" s="357"/>
      <c r="AB86" s="466"/>
      <c r="AC86" s="357"/>
      <c r="AD86" s="357"/>
      <c r="AE86" s="466"/>
      <c r="AF86" s="357"/>
      <c r="AG86" s="357"/>
      <c r="AH86" s="468"/>
      <c r="AI86" s="468"/>
      <c r="AJ86" s="470"/>
    </row>
    <row r="87" spans="1:36" customFormat="1" ht="36" customHeight="1" x14ac:dyDescent="0.25">
      <c r="A87" s="1"/>
      <c r="B87" s="393" t="s">
        <v>486</v>
      </c>
      <c r="C87" s="395" t="s">
        <v>487</v>
      </c>
      <c r="D87" s="395" t="s">
        <v>434</v>
      </c>
      <c r="E87" s="395" t="s">
        <v>238</v>
      </c>
      <c r="F87" s="464" t="s">
        <v>655</v>
      </c>
      <c r="G87" s="395" t="s">
        <v>439</v>
      </c>
      <c r="H87" s="395" t="s">
        <v>79</v>
      </c>
      <c r="I87" s="395" t="s">
        <v>79</v>
      </c>
      <c r="J87" s="228" t="s">
        <v>440</v>
      </c>
      <c r="K87" s="228" t="s">
        <v>241</v>
      </c>
      <c r="L87" s="228" t="s">
        <v>242</v>
      </c>
      <c r="M87" s="228">
        <v>1</v>
      </c>
      <c r="N87" s="355" t="s">
        <v>196</v>
      </c>
      <c r="O87" s="389" t="s">
        <v>130</v>
      </c>
      <c r="P87" s="395" t="s">
        <v>243</v>
      </c>
      <c r="Q87" s="395" t="s">
        <v>84</v>
      </c>
      <c r="R87" s="395" t="s">
        <v>85</v>
      </c>
      <c r="S87" s="395" t="s">
        <v>144</v>
      </c>
      <c r="T87" s="480">
        <v>112010.29</v>
      </c>
      <c r="U87" s="480">
        <f>T87</f>
        <v>112010.29</v>
      </c>
      <c r="V87" s="480">
        <f>T87</f>
        <v>112010.29</v>
      </c>
      <c r="W87" s="392" t="s">
        <v>441</v>
      </c>
      <c r="X87" s="392" t="s">
        <v>441</v>
      </c>
      <c r="Y87" s="392" t="s">
        <v>441</v>
      </c>
      <c r="Z87" s="392" t="s">
        <v>441</v>
      </c>
      <c r="AA87" s="392" t="s">
        <v>441</v>
      </c>
      <c r="AB87" s="480">
        <v>20590.05</v>
      </c>
      <c r="AC87" s="355" t="s">
        <v>86</v>
      </c>
      <c r="AD87" s="392" t="s">
        <v>441</v>
      </c>
      <c r="AE87" s="480">
        <f>T87</f>
        <v>112010.29</v>
      </c>
      <c r="AF87" s="392" t="s">
        <v>441</v>
      </c>
      <c r="AG87" s="392" t="s">
        <v>441</v>
      </c>
      <c r="AH87" s="472" t="s">
        <v>467</v>
      </c>
      <c r="AI87" s="474" t="s">
        <v>485</v>
      </c>
      <c r="AJ87" s="476"/>
    </row>
    <row r="88" spans="1:36" customFormat="1" ht="57.75" customHeight="1" thickBot="1" x14ac:dyDescent="0.3">
      <c r="A88" s="1"/>
      <c r="B88" s="394"/>
      <c r="C88" s="396"/>
      <c r="D88" s="396"/>
      <c r="E88" s="396"/>
      <c r="F88" s="383"/>
      <c r="G88" s="396"/>
      <c r="H88" s="396"/>
      <c r="I88" s="396"/>
      <c r="J88" s="230" t="s">
        <v>443</v>
      </c>
      <c r="K88" s="230" t="s">
        <v>251</v>
      </c>
      <c r="L88" s="230" t="s">
        <v>252</v>
      </c>
      <c r="M88" s="230">
        <v>180000</v>
      </c>
      <c r="N88" s="454"/>
      <c r="O88" s="390"/>
      <c r="P88" s="396"/>
      <c r="Q88" s="396"/>
      <c r="R88" s="396"/>
      <c r="S88" s="396"/>
      <c r="T88" s="388"/>
      <c r="U88" s="388"/>
      <c r="V88" s="388"/>
      <c r="W88" s="390"/>
      <c r="X88" s="390"/>
      <c r="Y88" s="390"/>
      <c r="Z88" s="390"/>
      <c r="AA88" s="390"/>
      <c r="AB88" s="388"/>
      <c r="AC88" s="454"/>
      <c r="AD88" s="390"/>
      <c r="AE88" s="388"/>
      <c r="AF88" s="390"/>
      <c r="AG88" s="390"/>
      <c r="AH88" s="473"/>
      <c r="AI88" s="475"/>
      <c r="AJ88" s="477"/>
    </row>
    <row r="89" spans="1:36" ht="48.75" customHeight="1" x14ac:dyDescent="0.2">
      <c r="A89" s="24"/>
      <c r="B89" s="421" t="s">
        <v>488</v>
      </c>
      <c r="C89" s="424" t="s">
        <v>489</v>
      </c>
      <c r="D89" s="424" t="s">
        <v>454</v>
      </c>
      <c r="E89" s="424" t="s">
        <v>455</v>
      </c>
      <c r="F89" s="478" t="s">
        <v>656</v>
      </c>
      <c r="G89" s="424" t="s">
        <v>439</v>
      </c>
      <c r="H89" s="424" t="s">
        <v>79</v>
      </c>
      <c r="I89" s="424" t="s">
        <v>79</v>
      </c>
      <c r="J89" s="471" t="s">
        <v>240</v>
      </c>
      <c r="K89" s="471" t="s">
        <v>241</v>
      </c>
      <c r="L89" s="471" t="s">
        <v>242</v>
      </c>
      <c r="M89" s="471">
        <v>1</v>
      </c>
      <c r="N89" s="424" t="s">
        <v>196</v>
      </c>
      <c r="O89" s="359" t="s">
        <v>130</v>
      </c>
      <c r="P89" s="424" t="s">
        <v>243</v>
      </c>
      <c r="Q89" s="424" t="s">
        <v>84</v>
      </c>
      <c r="R89" s="424" t="s">
        <v>85</v>
      </c>
      <c r="S89" s="424" t="s">
        <v>144</v>
      </c>
      <c r="T89" s="485">
        <f>U89</f>
        <v>850000</v>
      </c>
      <c r="U89" s="465">
        <f>SUM(V89:AA91)</f>
        <v>850000</v>
      </c>
      <c r="V89" s="465">
        <v>850000</v>
      </c>
      <c r="W89" s="356" t="s">
        <v>244</v>
      </c>
      <c r="X89" s="356" t="s">
        <v>244</v>
      </c>
      <c r="Y89" s="356" t="s">
        <v>244</v>
      </c>
      <c r="Z89" s="356" t="s">
        <v>244</v>
      </c>
      <c r="AA89" s="356" t="s">
        <v>244</v>
      </c>
      <c r="AB89" s="465">
        <v>150000</v>
      </c>
      <c r="AC89" s="356" t="s">
        <v>86</v>
      </c>
      <c r="AD89" s="356" t="s">
        <v>244</v>
      </c>
      <c r="AE89" s="465">
        <f t="shared" ref="AE89" si="14">+U89</f>
        <v>850000</v>
      </c>
      <c r="AF89" s="356" t="s">
        <v>244</v>
      </c>
      <c r="AG89" s="356" t="s">
        <v>244</v>
      </c>
      <c r="AH89" s="459" t="s">
        <v>467</v>
      </c>
      <c r="AI89" s="459" t="s">
        <v>485</v>
      </c>
      <c r="AJ89" s="469"/>
    </row>
    <row r="90" spans="1:36" ht="14.65" customHeight="1" x14ac:dyDescent="0.2">
      <c r="A90" s="24"/>
      <c r="B90" s="452"/>
      <c r="C90" s="395"/>
      <c r="D90" s="395"/>
      <c r="E90" s="395"/>
      <c r="F90" s="478"/>
      <c r="G90" s="395"/>
      <c r="H90" s="395"/>
      <c r="I90" s="395"/>
      <c r="J90" s="471"/>
      <c r="K90" s="471"/>
      <c r="L90" s="471"/>
      <c r="M90" s="471"/>
      <c r="N90" s="445"/>
      <c r="O90" s="359"/>
      <c r="P90" s="395"/>
      <c r="Q90" s="395"/>
      <c r="R90" s="395"/>
      <c r="S90" s="395"/>
      <c r="T90" s="486"/>
      <c r="U90" s="465"/>
      <c r="V90" s="465"/>
      <c r="W90" s="356"/>
      <c r="X90" s="356"/>
      <c r="Y90" s="356"/>
      <c r="Z90" s="356"/>
      <c r="AA90" s="356"/>
      <c r="AB90" s="465"/>
      <c r="AC90" s="356"/>
      <c r="AD90" s="356"/>
      <c r="AE90" s="465"/>
      <c r="AF90" s="356"/>
      <c r="AG90" s="356"/>
      <c r="AH90" s="481"/>
      <c r="AI90" s="481"/>
      <c r="AJ90" s="469"/>
    </row>
    <row r="91" spans="1:36" ht="57" thickBot="1" x14ac:dyDescent="0.25">
      <c r="A91" s="24"/>
      <c r="B91" s="453"/>
      <c r="C91" s="443"/>
      <c r="D91" s="443"/>
      <c r="E91" s="443"/>
      <c r="F91" s="479"/>
      <c r="G91" s="443"/>
      <c r="H91" s="443"/>
      <c r="I91" s="443"/>
      <c r="J91" s="247" t="s">
        <v>250</v>
      </c>
      <c r="K91" s="247" t="s">
        <v>251</v>
      </c>
      <c r="L91" s="247" t="s">
        <v>252</v>
      </c>
      <c r="M91" s="246">
        <v>6000</v>
      </c>
      <c r="N91" s="443"/>
      <c r="O91" s="360"/>
      <c r="P91" s="443"/>
      <c r="Q91" s="443"/>
      <c r="R91" s="443"/>
      <c r="S91" s="443"/>
      <c r="T91" s="486"/>
      <c r="U91" s="466"/>
      <c r="V91" s="466"/>
      <c r="W91" s="357"/>
      <c r="X91" s="357"/>
      <c r="Y91" s="357"/>
      <c r="Z91" s="357"/>
      <c r="AA91" s="357"/>
      <c r="AB91" s="466"/>
      <c r="AC91" s="357"/>
      <c r="AD91" s="357"/>
      <c r="AE91" s="466"/>
      <c r="AF91" s="357"/>
      <c r="AG91" s="357"/>
      <c r="AH91" s="482"/>
      <c r="AI91" s="482"/>
      <c r="AJ91" s="470"/>
    </row>
    <row r="92" spans="1:36" ht="48" customHeight="1" thickBot="1" x14ac:dyDescent="0.25">
      <c r="A92" s="24"/>
      <c r="B92" s="421" t="s">
        <v>490</v>
      </c>
      <c r="C92" s="424" t="s">
        <v>491</v>
      </c>
      <c r="D92" s="424" t="s">
        <v>454</v>
      </c>
      <c r="E92" s="424" t="s">
        <v>455</v>
      </c>
      <c r="F92" s="483" t="s">
        <v>657</v>
      </c>
      <c r="G92" s="424" t="s">
        <v>439</v>
      </c>
      <c r="H92" s="424" t="s">
        <v>79</v>
      </c>
      <c r="I92" s="424" t="s">
        <v>79</v>
      </c>
      <c r="J92" s="248" t="s">
        <v>240</v>
      </c>
      <c r="K92" s="238" t="s">
        <v>241</v>
      </c>
      <c r="L92" s="238" t="s">
        <v>242</v>
      </c>
      <c r="M92" s="237">
        <v>1</v>
      </c>
      <c r="N92" s="424" t="s">
        <v>196</v>
      </c>
      <c r="O92" s="355" t="s">
        <v>123</v>
      </c>
      <c r="P92" s="424" t="s">
        <v>243</v>
      </c>
      <c r="Q92" s="424" t="s">
        <v>84</v>
      </c>
      <c r="R92" s="424" t="s">
        <v>85</v>
      </c>
      <c r="S92" s="424" t="s">
        <v>144</v>
      </c>
      <c r="T92" s="485">
        <f>U92</f>
        <v>4957629</v>
      </c>
      <c r="U92" s="487">
        <f>SUM(V92:AA94)</f>
        <v>4957629</v>
      </c>
      <c r="V92" s="487">
        <v>4957629</v>
      </c>
      <c r="W92" s="490" t="s">
        <v>244</v>
      </c>
      <c r="X92" s="490" t="s">
        <v>244</v>
      </c>
      <c r="Y92" s="490" t="s">
        <v>244</v>
      </c>
      <c r="Z92" s="490" t="s">
        <v>244</v>
      </c>
      <c r="AA92" s="490" t="s">
        <v>244</v>
      </c>
      <c r="AB92" s="487">
        <v>874876</v>
      </c>
      <c r="AC92" s="490" t="s">
        <v>86</v>
      </c>
      <c r="AD92" s="490" t="s">
        <v>244</v>
      </c>
      <c r="AE92" s="487">
        <f t="shared" ref="AE92" si="15">+U92</f>
        <v>4957629</v>
      </c>
      <c r="AF92" s="490" t="s">
        <v>244</v>
      </c>
      <c r="AG92" s="490" t="s">
        <v>244</v>
      </c>
      <c r="AH92" s="450" t="s">
        <v>492</v>
      </c>
      <c r="AI92" s="450" t="s">
        <v>485</v>
      </c>
      <c r="AJ92" s="460"/>
    </row>
    <row r="93" spans="1:36" ht="34.5" thickBot="1" x14ac:dyDescent="0.25">
      <c r="A93" s="24"/>
      <c r="B93" s="452"/>
      <c r="C93" s="395"/>
      <c r="D93" s="395"/>
      <c r="E93" s="395"/>
      <c r="F93" s="484"/>
      <c r="G93" s="395"/>
      <c r="H93" s="395"/>
      <c r="I93" s="395"/>
      <c r="J93" s="239" t="s">
        <v>468</v>
      </c>
      <c r="K93" s="239" t="s">
        <v>469</v>
      </c>
      <c r="L93" s="239" t="s">
        <v>470</v>
      </c>
      <c r="M93" s="249">
        <v>189799</v>
      </c>
      <c r="N93" s="445"/>
      <c r="O93" s="356"/>
      <c r="P93" s="395"/>
      <c r="Q93" s="395"/>
      <c r="R93" s="395"/>
      <c r="S93" s="395"/>
      <c r="T93" s="486"/>
      <c r="U93" s="488"/>
      <c r="V93" s="488"/>
      <c r="W93" s="491"/>
      <c r="X93" s="491"/>
      <c r="Y93" s="491"/>
      <c r="Z93" s="491"/>
      <c r="AA93" s="491"/>
      <c r="AB93" s="488"/>
      <c r="AC93" s="491"/>
      <c r="AD93" s="491"/>
      <c r="AE93" s="488"/>
      <c r="AF93" s="491"/>
      <c r="AG93" s="491"/>
      <c r="AH93" s="402"/>
      <c r="AI93" s="402"/>
      <c r="AJ93" s="469"/>
    </row>
    <row r="94" spans="1:36" ht="68.25" thickBot="1" x14ac:dyDescent="0.25">
      <c r="A94" s="24"/>
      <c r="B94" s="452"/>
      <c r="C94" s="395"/>
      <c r="D94" s="395"/>
      <c r="E94" s="395"/>
      <c r="F94" s="407"/>
      <c r="G94" s="395"/>
      <c r="H94" s="395"/>
      <c r="I94" s="395"/>
      <c r="J94" s="236" t="s">
        <v>456</v>
      </c>
      <c r="K94" s="236" t="s">
        <v>457</v>
      </c>
      <c r="L94" s="236" t="s">
        <v>458</v>
      </c>
      <c r="M94" s="206">
        <v>18.98</v>
      </c>
      <c r="N94" s="395"/>
      <c r="O94" s="454"/>
      <c r="P94" s="395"/>
      <c r="Q94" s="395"/>
      <c r="R94" s="395"/>
      <c r="S94" s="395"/>
      <c r="T94" s="486"/>
      <c r="U94" s="489"/>
      <c r="V94" s="489"/>
      <c r="W94" s="492"/>
      <c r="X94" s="492"/>
      <c r="Y94" s="492"/>
      <c r="Z94" s="492"/>
      <c r="AA94" s="492"/>
      <c r="AB94" s="489"/>
      <c r="AC94" s="492"/>
      <c r="AD94" s="492"/>
      <c r="AE94" s="489"/>
      <c r="AF94" s="492"/>
      <c r="AG94" s="492"/>
      <c r="AH94" s="402"/>
      <c r="AI94" s="402"/>
      <c r="AJ94" s="461"/>
    </row>
    <row r="95" spans="1:36" ht="48" customHeight="1" x14ac:dyDescent="0.2">
      <c r="A95" s="24"/>
      <c r="B95" s="352" t="s">
        <v>493</v>
      </c>
      <c r="C95" s="355" t="s">
        <v>494</v>
      </c>
      <c r="D95" s="355" t="s">
        <v>454</v>
      </c>
      <c r="E95" s="355" t="s">
        <v>455</v>
      </c>
      <c r="F95" s="456" t="s">
        <v>658</v>
      </c>
      <c r="G95" s="355" t="s">
        <v>439</v>
      </c>
      <c r="H95" s="355" t="s">
        <v>79</v>
      </c>
      <c r="I95" s="355" t="s">
        <v>79</v>
      </c>
      <c r="J95" s="222" t="s">
        <v>240</v>
      </c>
      <c r="K95" s="222" t="s">
        <v>241</v>
      </c>
      <c r="L95" s="222" t="s">
        <v>242</v>
      </c>
      <c r="M95" s="222">
        <v>1</v>
      </c>
      <c r="N95" s="355" t="s">
        <v>196</v>
      </c>
      <c r="O95" s="355" t="s">
        <v>105</v>
      </c>
      <c r="P95" s="355" t="s">
        <v>243</v>
      </c>
      <c r="Q95" s="355" t="s">
        <v>84</v>
      </c>
      <c r="R95" s="355" t="s">
        <v>85</v>
      </c>
      <c r="S95" s="355" t="s">
        <v>144</v>
      </c>
      <c r="T95" s="378">
        <f>U95+U98</f>
        <v>15107500</v>
      </c>
      <c r="U95" s="378">
        <f>V95</f>
        <v>600000</v>
      </c>
      <c r="V95" s="378">
        <v>600000</v>
      </c>
      <c r="W95" s="378" t="s">
        <v>244</v>
      </c>
      <c r="X95" s="378" t="s">
        <v>244</v>
      </c>
      <c r="Y95" s="378" t="s">
        <v>244</v>
      </c>
      <c r="Z95" s="378" t="s">
        <v>244</v>
      </c>
      <c r="AA95" s="378" t="s">
        <v>244</v>
      </c>
      <c r="AB95" s="378">
        <v>105883</v>
      </c>
      <c r="AC95" s="355" t="s">
        <v>86</v>
      </c>
      <c r="AD95" s="355" t="s">
        <v>244</v>
      </c>
      <c r="AE95" s="378">
        <f>V95</f>
        <v>600000</v>
      </c>
      <c r="AF95" s="355" t="s">
        <v>244</v>
      </c>
      <c r="AG95" s="355" t="s">
        <v>244</v>
      </c>
      <c r="AH95" s="493" t="s">
        <v>495</v>
      </c>
      <c r="AI95" s="493" t="s">
        <v>496</v>
      </c>
      <c r="AJ95" s="494"/>
    </row>
    <row r="96" spans="1:36" ht="33.75" x14ac:dyDescent="0.2">
      <c r="A96" s="24"/>
      <c r="B96" s="353"/>
      <c r="C96" s="356"/>
      <c r="D96" s="356"/>
      <c r="E96" s="356"/>
      <c r="F96" s="462"/>
      <c r="G96" s="356"/>
      <c r="H96" s="356"/>
      <c r="I96" s="356"/>
      <c r="J96" s="239" t="s">
        <v>468</v>
      </c>
      <c r="K96" s="239" t="s">
        <v>469</v>
      </c>
      <c r="L96" s="239" t="s">
        <v>470</v>
      </c>
      <c r="M96" s="242">
        <v>107605</v>
      </c>
      <c r="N96" s="356"/>
      <c r="O96" s="356"/>
      <c r="P96" s="356"/>
      <c r="Q96" s="356"/>
      <c r="R96" s="356"/>
      <c r="S96" s="356"/>
      <c r="T96" s="356"/>
      <c r="U96" s="465"/>
      <c r="V96" s="465"/>
      <c r="W96" s="465"/>
      <c r="X96" s="465"/>
      <c r="Y96" s="465"/>
      <c r="Z96" s="465"/>
      <c r="AA96" s="465"/>
      <c r="AB96" s="465"/>
      <c r="AC96" s="356"/>
      <c r="AD96" s="356"/>
      <c r="AE96" s="356"/>
      <c r="AF96" s="356"/>
      <c r="AG96" s="356"/>
      <c r="AH96" s="481"/>
      <c r="AI96" s="481"/>
      <c r="AJ96" s="495"/>
    </row>
    <row r="97" spans="1:36" ht="15.75" customHeight="1" x14ac:dyDescent="0.2">
      <c r="A97" s="24"/>
      <c r="B97" s="353"/>
      <c r="C97" s="356"/>
      <c r="D97" s="356"/>
      <c r="E97" s="356"/>
      <c r="F97" s="462"/>
      <c r="G97" s="356"/>
      <c r="H97" s="356"/>
      <c r="I97" s="356"/>
      <c r="J97" s="223" t="s">
        <v>456</v>
      </c>
      <c r="K97" s="223" t="s">
        <v>457</v>
      </c>
      <c r="L97" s="223" t="s">
        <v>458</v>
      </c>
      <c r="M97" s="223">
        <v>10.7605</v>
      </c>
      <c r="N97" s="356"/>
      <c r="O97" s="356"/>
      <c r="P97" s="356"/>
      <c r="Q97" s="356"/>
      <c r="R97" s="356"/>
      <c r="S97" s="356"/>
      <c r="T97" s="356"/>
      <c r="U97" s="465"/>
      <c r="V97" s="465"/>
      <c r="W97" s="465"/>
      <c r="X97" s="465"/>
      <c r="Y97" s="465"/>
      <c r="Z97" s="465"/>
      <c r="AA97" s="465"/>
      <c r="AB97" s="465"/>
      <c r="AC97" s="356"/>
      <c r="AD97" s="356"/>
      <c r="AE97" s="356"/>
      <c r="AF97" s="356"/>
      <c r="AG97" s="356"/>
      <c r="AH97" s="481"/>
      <c r="AI97" s="481"/>
      <c r="AJ97" s="495"/>
    </row>
    <row r="98" spans="1:36" ht="22.5" x14ac:dyDescent="0.2">
      <c r="A98" s="24"/>
      <c r="B98" s="353"/>
      <c r="C98" s="356"/>
      <c r="D98" s="356"/>
      <c r="E98" s="356"/>
      <c r="F98" s="462" t="s">
        <v>659</v>
      </c>
      <c r="G98" s="356"/>
      <c r="H98" s="356"/>
      <c r="I98" s="356"/>
      <c r="J98" s="223" t="s">
        <v>240</v>
      </c>
      <c r="K98" s="223" t="s">
        <v>241</v>
      </c>
      <c r="L98" s="223" t="s">
        <v>242</v>
      </c>
      <c r="M98" s="223">
        <v>1</v>
      </c>
      <c r="N98" s="356"/>
      <c r="O98" s="356" t="s">
        <v>95</v>
      </c>
      <c r="P98" s="356"/>
      <c r="Q98" s="356"/>
      <c r="R98" s="356"/>
      <c r="S98" s="356"/>
      <c r="T98" s="356"/>
      <c r="U98" s="465">
        <f>V98</f>
        <v>14507500</v>
      </c>
      <c r="V98" s="465">
        <v>14507500</v>
      </c>
      <c r="W98" s="465"/>
      <c r="X98" s="465"/>
      <c r="Y98" s="465"/>
      <c r="Z98" s="465"/>
      <c r="AA98" s="465"/>
      <c r="AB98" s="465">
        <v>2560147.06</v>
      </c>
      <c r="AC98" s="356" t="s">
        <v>86</v>
      </c>
      <c r="AD98" s="497" t="s">
        <v>244</v>
      </c>
      <c r="AE98" s="465">
        <f>U98</f>
        <v>14507500</v>
      </c>
      <c r="AF98" s="497" t="s">
        <v>244</v>
      </c>
      <c r="AG98" s="497" t="s">
        <v>244</v>
      </c>
      <c r="AH98" s="481"/>
      <c r="AI98" s="481" t="s">
        <v>496</v>
      </c>
      <c r="AJ98" s="495"/>
    </row>
    <row r="99" spans="1:36" ht="33.75" x14ac:dyDescent="0.2">
      <c r="A99" s="24"/>
      <c r="B99" s="353"/>
      <c r="C99" s="356"/>
      <c r="D99" s="356"/>
      <c r="E99" s="356"/>
      <c r="F99" s="462"/>
      <c r="G99" s="356"/>
      <c r="H99" s="356"/>
      <c r="I99" s="356"/>
      <c r="J99" s="239" t="s">
        <v>468</v>
      </c>
      <c r="K99" s="239" t="s">
        <v>469</v>
      </c>
      <c r="L99" s="239" t="s">
        <v>470</v>
      </c>
      <c r="M99" s="242">
        <v>79410</v>
      </c>
      <c r="N99" s="356"/>
      <c r="O99" s="356"/>
      <c r="P99" s="356"/>
      <c r="Q99" s="356"/>
      <c r="R99" s="356"/>
      <c r="S99" s="356"/>
      <c r="T99" s="356"/>
      <c r="U99" s="465"/>
      <c r="V99" s="465"/>
      <c r="W99" s="465"/>
      <c r="X99" s="465"/>
      <c r="Y99" s="465"/>
      <c r="Z99" s="465"/>
      <c r="AA99" s="465"/>
      <c r="AB99" s="465"/>
      <c r="AC99" s="356"/>
      <c r="AD99" s="356"/>
      <c r="AE99" s="356"/>
      <c r="AF99" s="356"/>
      <c r="AG99" s="356"/>
      <c r="AH99" s="481"/>
      <c r="AI99" s="481"/>
      <c r="AJ99" s="495"/>
    </row>
    <row r="100" spans="1:36" ht="67.5" x14ac:dyDescent="0.2">
      <c r="A100" s="24"/>
      <c r="B100" s="353"/>
      <c r="C100" s="356"/>
      <c r="D100" s="356"/>
      <c r="E100" s="356"/>
      <c r="F100" s="462"/>
      <c r="G100" s="356"/>
      <c r="H100" s="356"/>
      <c r="I100" s="356"/>
      <c r="J100" s="223" t="s">
        <v>456</v>
      </c>
      <c r="K100" s="223" t="s">
        <v>457</v>
      </c>
      <c r="L100" s="223" t="s">
        <v>458</v>
      </c>
      <c r="M100" s="223">
        <v>7.94</v>
      </c>
      <c r="N100" s="356"/>
      <c r="O100" s="356"/>
      <c r="P100" s="356"/>
      <c r="Q100" s="356"/>
      <c r="R100" s="356"/>
      <c r="S100" s="356"/>
      <c r="T100" s="356"/>
      <c r="U100" s="465"/>
      <c r="V100" s="465"/>
      <c r="W100" s="465"/>
      <c r="X100" s="465"/>
      <c r="Y100" s="465"/>
      <c r="Z100" s="465"/>
      <c r="AA100" s="465"/>
      <c r="AB100" s="465"/>
      <c r="AC100" s="356"/>
      <c r="AD100" s="356"/>
      <c r="AE100" s="356"/>
      <c r="AF100" s="356"/>
      <c r="AG100" s="356"/>
      <c r="AH100" s="481"/>
      <c r="AI100" s="481"/>
      <c r="AJ100" s="495"/>
    </row>
    <row r="101" spans="1:36" ht="34.5" thickBot="1" x14ac:dyDescent="0.25">
      <c r="A101" s="24"/>
      <c r="B101" s="354"/>
      <c r="C101" s="357"/>
      <c r="D101" s="357"/>
      <c r="E101" s="357"/>
      <c r="F101" s="463"/>
      <c r="G101" s="357"/>
      <c r="H101" s="357"/>
      <c r="I101" s="357"/>
      <c r="J101" s="245" t="s">
        <v>497</v>
      </c>
      <c r="K101" s="245" t="s">
        <v>498</v>
      </c>
      <c r="L101" s="245" t="s">
        <v>499</v>
      </c>
      <c r="M101" s="245">
        <v>1</v>
      </c>
      <c r="N101" s="357"/>
      <c r="O101" s="357"/>
      <c r="P101" s="357"/>
      <c r="Q101" s="357"/>
      <c r="R101" s="357"/>
      <c r="S101" s="357"/>
      <c r="T101" s="357"/>
      <c r="U101" s="466"/>
      <c r="V101" s="466"/>
      <c r="W101" s="466"/>
      <c r="X101" s="466"/>
      <c r="Y101" s="466"/>
      <c r="Z101" s="466"/>
      <c r="AA101" s="466"/>
      <c r="AB101" s="466"/>
      <c r="AC101" s="357"/>
      <c r="AD101" s="357"/>
      <c r="AE101" s="357"/>
      <c r="AF101" s="357"/>
      <c r="AG101" s="357"/>
      <c r="AH101" s="482"/>
      <c r="AI101" s="482"/>
      <c r="AJ101" s="496"/>
    </row>
    <row r="102" spans="1:36" ht="48" customHeight="1" thickBot="1" x14ac:dyDescent="0.25">
      <c r="A102" s="24"/>
      <c r="B102" s="421" t="s">
        <v>500</v>
      </c>
      <c r="C102" s="424" t="s">
        <v>501</v>
      </c>
      <c r="D102" s="424" t="s">
        <v>454</v>
      </c>
      <c r="E102" s="424" t="s">
        <v>455</v>
      </c>
      <c r="F102" s="483" t="s">
        <v>660</v>
      </c>
      <c r="G102" s="424" t="s">
        <v>439</v>
      </c>
      <c r="H102" s="424" t="s">
        <v>79</v>
      </c>
      <c r="I102" s="424" t="s">
        <v>79</v>
      </c>
      <c r="J102" s="250" t="s">
        <v>240</v>
      </c>
      <c r="K102" s="237" t="s">
        <v>241</v>
      </c>
      <c r="L102" s="237" t="s">
        <v>242</v>
      </c>
      <c r="M102" s="237">
        <v>1</v>
      </c>
      <c r="N102" s="424" t="s">
        <v>196</v>
      </c>
      <c r="O102" s="355" t="s">
        <v>105</v>
      </c>
      <c r="P102" s="424" t="s">
        <v>243</v>
      </c>
      <c r="Q102" s="424" t="s">
        <v>84</v>
      </c>
      <c r="R102" s="424" t="s">
        <v>85</v>
      </c>
      <c r="S102" s="424" t="s">
        <v>144</v>
      </c>
      <c r="T102" s="485">
        <f>U102</f>
        <v>725000</v>
      </c>
      <c r="U102" s="487">
        <f>SUM(V102:AA104)</f>
        <v>725000</v>
      </c>
      <c r="V102" s="487">
        <v>725000</v>
      </c>
      <c r="W102" s="490" t="s">
        <v>244</v>
      </c>
      <c r="X102" s="490" t="s">
        <v>244</v>
      </c>
      <c r="Y102" s="490" t="s">
        <v>244</v>
      </c>
      <c r="Z102" s="490" t="s">
        <v>244</v>
      </c>
      <c r="AA102" s="490" t="s">
        <v>244</v>
      </c>
      <c r="AB102" s="487">
        <v>127942</v>
      </c>
      <c r="AC102" s="490" t="s">
        <v>86</v>
      </c>
      <c r="AD102" s="490" t="s">
        <v>244</v>
      </c>
      <c r="AE102" s="487">
        <f t="shared" ref="AE102" si="16">+U102</f>
        <v>725000</v>
      </c>
      <c r="AF102" s="490" t="s">
        <v>244</v>
      </c>
      <c r="AG102" s="490" t="s">
        <v>244</v>
      </c>
      <c r="AH102" s="450" t="s">
        <v>271</v>
      </c>
      <c r="AI102" s="450" t="s">
        <v>272</v>
      </c>
      <c r="AJ102" s="460"/>
    </row>
    <row r="103" spans="1:36" ht="34.5" thickBot="1" x14ac:dyDescent="0.25">
      <c r="A103" s="24"/>
      <c r="B103" s="452"/>
      <c r="C103" s="395"/>
      <c r="D103" s="395"/>
      <c r="E103" s="395"/>
      <c r="F103" s="484"/>
      <c r="G103" s="395"/>
      <c r="H103" s="395"/>
      <c r="I103" s="395"/>
      <c r="J103" s="239" t="s">
        <v>468</v>
      </c>
      <c r="K103" s="239" t="s">
        <v>469</v>
      </c>
      <c r="L103" s="239" t="s">
        <v>470</v>
      </c>
      <c r="M103" s="251">
        <v>70417</v>
      </c>
      <c r="N103" s="445"/>
      <c r="O103" s="356"/>
      <c r="P103" s="395"/>
      <c r="Q103" s="395"/>
      <c r="R103" s="395"/>
      <c r="S103" s="395"/>
      <c r="T103" s="486"/>
      <c r="U103" s="488"/>
      <c r="V103" s="488"/>
      <c r="W103" s="491"/>
      <c r="X103" s="491"/>
      <c r="Y103" s="491"/>
      <c r="Z103" s="491"/>
      <c r="AA103" s="491"/>
      <c r="AB103" s="488"/>
      <c r="AC103" s="491"/>
      <c r="AD103" s="491"/>
      <c r="AE103" s="488"/>
      <c r="AF103" s="491"/>
      <c r="AG103" s="491"/>
      <c r="AH103" s="402"/>
      <c r="AI103" s="402"/>
      <c r="AJ103" s="469"/>
    </row>
    <row r="104" spans="1:36" ht="68.25" thickBot="1" x14ac:dyDescent="0.25">
      <c r="A104" s="24"/>
      <c r="B104" s="453"/>
      <c r="C104" s="443"/>
      <c r="D104" s="443"/>
      <c r="E104" s="443"/>
      <c r="F104" s="498"/>
      <c r="G104" s="443"/>
      <c r="H104" s="443"/>
      <c r="I104" s="443"/>
      <c r="J104" s="240" t="s">
        <v>456</v>
      </c>
      <c r="K104" s="240" t="s">
        <v>457</v>
      </c>
      <c r="L104" s="240" t="s">
        <v>458</v>
      </c>
      <c r="M104" s="240">
        <v>7.04</v>
      </c>
      <c r="N104" s="443"/>
      <c r="O104" s="357"/>
      <c r="P104" s="443"/>
      <c r="Q104" s="443"/>
      <c r="R104" s="443"/>
      <c r="S104" s="443"/>
      <c r="T104" s="501"/>
      <c r="U104" s="500"/>
      <c r="V104" s="500"/>
      <c r="W104" s="499"/>
      <c r="X104" s="499"/>
      <c r="Y104" s="499"/>
      <c r="Z104" s="499"/>
      <c r="AA104" s="499"/>
      <c r="AB104" s="500"/>
      <c r="AC104" s="499"/>
      <c r="AD104" s="499"/>
      <c r="AE104" s="500"/>
      <c r="AF104" s="499"/>
      <c r="AG104" s="499"/>
      <c r="AH104" s="451"/>
      <c r="AI104" s="451"/>
      <c r="AJ104" s="470"/>
    </row>
    <row r="105" spans="1:36" ht="48" customHeight="1" thickBot="1" x14ac:dyDescent="0.25">
      <c r="A105" s="24"/>
      <c r="B105" s="421" t="s">
        <v>502</v>
      </c>
      <c r="C105" s="424" t="s">
        <v>503</v>
      </c>
      <c r="D105" s="424" t="s">
        <v>454</v>
      </c>
      <c r="E105" s="424" t="s">
        <v>455</v>
      </c>
      <c r="F105" s="483" t="s">
        <v>661</v>
      </c>
      <c r="G105" s="424" t="s">
        <v>439</v>
      </c>
      <c r="H105" s="424" t="s">
        <v>79</v>
      </c>
      <c r="I105" s="424" t="s">
        <v>79</v>
      </c>
      <c r="J105" s="250" t="s">
        <v>240</v>
      </c>
      <c r="K105" s="237" t="s">
        <v>241</v>
      </c>
      <c r="L105" s="237" t="s">
        <v>242</v>
      </c>
      <c r="M105" s="237">
        <v>1</v>
      </c>
      <c r="N105" s="424" t="s">
        <v>196</v>
      </c>
      <c r="O105" s="355" t="s">
        <v>105</v>
      </c>
      <c r="P105" s="424" t="s">
        <v>243</v>
      </c>
      <c r="Q105" s="424" t="s">
        <v>84</v>
      </c>
      <c r="R105" s="424" t="s">
        <v>85</v>
      </c>
      <c r="S105" s="424" t="s">
        <v>144</v>
      </c>
      <c r="T105" s="485">
        <f>U105</f>
        <v>2629163.7000000002</v>
      </c>
      <c r="U105" s="487">
        <f>SUM(V105:AA107)</f>
        <v>2629163.7000000002</v>
      </c>
      <c r="V105" s="487">
        <v>2629163.7000000002</v>
      </c>
      <c r="W105" s="490" t="s">
        <v>244</v>
      </c>
      <c r="X105" s="490" t="s">
        <v>244</v>
      </c>
      <c r="Y105" s="490" t="s">
        <v>244</v>
      </c>
      <c r="Z105" s="490" t="s">
        <v>244</v>
      </c>
      <c r="AA105" s="490" t="s">
        <v>244</v>
      </c>
      <c r="AB105" s="487">
        <v>463970.07</v>
      </c>
      <c r="AC105" s="490" t="s">
        <v>86</v>
      </c>
      <c r="AD105" s="490" t="s">
        <v>244</v>
      </c>
      <c r="AE105" s="487">
        <f t="shared" ref="AE105" si="17">+U105</f>
        <v>2629163.7000000002</v>
      </c>
      <c r="AF105" s="490" t="s">
        <v>244</v>
      </c>
      <c r="AG105" s="490" t="s">
        <v>244</v>
      </c>
      <c r="AH105" s="450" t="s">
        <v>496</v>
      </c>
      <c r="AI105" s="450" t="s">
        <v>504</v>
      </c>
      <c r="AJ105" s="460"/>
    </row>
    <row r="106" spans="1:36" ht="34.5" thickBot="1" x14ac:dyDescent="0.25">
      <c r="A106" s="24"/>
      <c r="B106" s="452"/>
      <c r="C106" s="395"/>
      <c r="D106" s="395"/>
      <c r="E106" s="395"/>
      <c r="F106" s="484"/>
      <c r="G106" s="395"/>
      <c r="H106" s="395"/>
      <c r="I106" s="395"/>
      <c r="J106" s="239" t="s">
        <v>468</v>
      </c>
      <c r="K106" s="239" t="s">
        <v>469</v>
      </c>
      <c r="L106" s="239" t="s">
        <v>470</v>
      </c>
      <c r="M106" s="251">
        <v>32303</v>
      </c>
      <c r="N106" s="445"/>
      <c r="O106" s="356"/>
      <c r="P106" s="395"/>
      <c r="Q106" s="395"/>
      <c r="R106" s="395"/>
      <c r="S106" s="395"/>
      <c r="T106" s="486"/>
      <c r="U106" s="488"/>
      <c r="V106" s="488"/>
      <c r="W106" s="491"/>
      <c r="X106" s="491"/>
      <c r="Y106" s="491"/>
      <c r="Z106" s="491"/>
      <c r="AA106" s="491"/>
      <c r="AB106" s="488"/>
      <c r="AC106" s="491"/>
      <c r="AD106" s="491"/>
      <c r="AE106" s="488"/>
      <c r="AF106" s="491"/>
      <c r="AG106" s="491"/>
      <c r="AH106" s="402"/>
      <c r="AI106" s="402"/>
      <c r="AJ106" s="469"/>
    </row>
    <row r="107" spans="1:36" ht="68.25" thickBot="1" x14ac:dyDescent="0.25">
      <c r="A107" s="24"/>
      <c r="B107" s="453"/>
      <c r="C107" s="443"/>
      <c r="D107" s="443"/>
      <c r="E107" s="443"/>
      <c r="F107" s="498"/>
      <c r="G107" s="443"/>
      <c r="H107" s="443"/>
      <c r="I107" s="443"/>
      <c r="J107" s="240" t="s">
        <v>456</v>
      </c>
      <c r="K107" s="240" t="s">
        <v>457</v>
      </c>
      <c r="L107" s="240" t="s">
        <v>458</v>
      </c>
      <c r="M107" s="240">
        <v>3.2303000000000002</v>
      </c>
      <c r="N107" s="443"/>
      <c r="O107" s="357"/>
      <c r="P107" s="443"/>
      <c r="Q107" s="443"/>
      <c r="R107" s="443"/>
      <c r="S107" s="443"/>
      <c r="T107" s="501"/>
      <c r="U107" s="500"/>
      <c r="V107" s="500"/>
      <c r="W107" s="499"/>
      <c r="X107" s="499"/>
      <c r="Y107" s="499"/>
      <c r="Z107" s="499"/>
      <c r="AA107" s="499"/>
      <c r="AB107" s="500"/>
      <c r="AC107" s="499"/>
      <c r="AD107" s="499"/>
      <c r="AE107" s="500"/>
      <c r="AF107" s="499"/>
      <c r="AG107" s="499"/>
      <c r="AH107" s="451"/>
      <c r="AI107" s="451"/>
      <c r="AJ107" s="470"/>
    </row>
    <row r="108" spans="1:36" ht="15" x14ac:dyDescent="0.25">
      <c r="A108" s="24"/>
      <c r="B108" s="117"/>
      <c r="C108" s="118"/>
      <c r="D108" s="117"/>
      <c r="E108" s="118"/>
      <c r="F108" s="119"/>
      <c r="G108" s="118"/>
      <c r="H108" s="118"/>
      <c r="I108" s="118"/>
      <c r="J108" s="120"/>
      <c r="K108" s="120"/>
      <c r="L108" s="120"/>
      <c r="M108" s="121"/>
      <c r="N108" s="118"/>
      <c r="O108" s="118"/>
      <c r="P108" s="118"/>
      <c r="Q108" s="118"/>
      <c r="R108" s="118"/>
      <c r="S108" s="118"/>
      <c r="T108" s="122"/>
      <c r="U108" s="122"/>
      <c r="V108" s="122"/>
      <c r="W108" s="118"/>
      <c r="X108" s="118"/>
      <c r="Y108" s="118"/>
      <c r="Z108" s="118"/>
      <c r="AA108" s="118"/>
      <c r="AB108" s="122"/>
      <c r="AC108" s="118"/>
      <c r="AD108" s="118"/>
      <c r="AE108" s="122"/>
      <c r="AF108" s="118"/>
      <c r="AG108" s="118"/>
      <c r="AH108" s="123"/>
      <c r="AI108" s="123"/>
      <c r="AJ108"/>
    </row>
    <row r="109" spans="1:36" ht="12" customHeight="1" x14ac:dyDescent="0.2">
      <c r="A109" s="24"/>
      <c r="B109" s="124" t="s">
        <v>23</v>
      </c>
      <c r="J109" s="25"/>
      <c r="K109" s="25"/>
      <c r="L109" s="25"/>
      <c r="M109" s="25"/>
      <c r="T109" s="25"/>
      <c r="U109" s="25"/>
      <c r="V109" s="25"/>
      <c r="W109" s="25"/>
      <c r="X109" s="25"/>
      <c r="Y109" s="25"/>
      <c r="Z109" s="25"/>
      <c r="AA109" s="25"/>
      <c r="AB109" s="25"/>
      <c r="AC109" s="25"/>
    </row>
    <row r="110" spans="1:36" x14ac:dyDescent="0.2">
      <c r="A110" s="24"/>
      <c r="B110" s="124" t="s">
        <v>73</v>
      </c>
      <c r="J110" s="25"/>
      <c r="K110" s="25"/>
      <c r="L110" s="25"/>
      <c r="M110" s="25"/>
      <c r="T110" s="25"/>
      <c r="U110" s="25"/>
      <c r="V110" s="25"/>
      <c r="W110" s="25"/>
      <c r="X110" s="25"/>
      <c r="Y110" s="25"/>
      <c r="Z110" s="25"/>
      <c r="AA110" s="25"/>
      <c r="AB110" s="25"/>
      <c r="AC110" s="25"/>
    </row>
    <row r="111" spans="1:36" x14ac:dyDescent="0.2">
      <c r="A111" s="26"/>
      <c r="B111" s="124" t="s">
        <v>74</v>
      </c>
      <c r="J111" s="25"/>
      <c r="K111" s="25"/>
      <c r="L111" s="25"/>
      <c r="M111" s="25"/>
      <c r="T111" s="25"/>
      <c r="U111" s="25"/>
      <c r="V111" s="25"/>
      <c r="W111" s="25"/>
      <c r="X111" s="25"/>
      <c r="Y111" s="25"/>
      <c r="Z111" s="25"/>
      <c r="AA111" s="25"/>
      <c r="AB111" s="25"/>
      <c r="AC111" s="25"/>
    </row>
    <row r="112" spans="1:36" x14ac:dyDescent="0.2">
      <c r="A112" s="24"/>
      <c r="J112" s="25"/>
      <c r="K112" s="25"/>
      <c r="L112" s="25"/>
      <c r="M112" s="25"/>
      <c r="T112" s="25"/>
      <c r="U112" s="25"/>
      <c r="V112" s="25"/>
      <c r="W112" s="25"/>
      <c r="X112" s="25"/>
      <c r="Y112" s="25"/>
      <c r="Z112" s="25"/>
      <c r="AA112" s="25"/>
      <c r="AB112" s="25"/>
      <c r="AC112" s="25"/>
    </row>
    <row r="113" spans="1:29" x14ac:dyDescent="0.2">
      <c r="A113" s="24"/>
      <c r="J113" s="25"/>
      <c r="K113" s="25"/>
      <c r="L113" s="25"/>
      <c r="M113" s="25"/>
      <c r="T113" s="25"/>
      <c r="U113" s="25"/>
      <c r="V113" s="25"/>
      <c r="W113" s="25"/>
      <c r="X113" s="25"/>
      <c r="Y113" s="25"/>
      <c r="Z113" s="25"/>
      <c r="AA113" s="25"/>
      <c r="AB113" s="25"/>
      <c r="AC113" s="25"/>
    </row>
    <row r="114" spans="1:29" x14ac:dyDescent="0.2">
      <c r="A114" s="24"/>
      <c r="J114" s="25"/>
      <c r="K114" s="25"/>
      <c r="L114" s="25"/>
      <c r="M114" s="25"/>
      <c r="T114" s="25"/>
      <c r="U114" s="25"/>
      <c r="V114" s="25"/>
      <c r="W114" s="25"/>
      <c r="X114" s="25"/>
      <c r="Y114" s="25"/>
      <c r="Z114" s="25"/>
      <c r="AA114" s="25"/>
      <c r="AB114" s="25"/>
      <c r="AC114" s="25"/>
    </row>
    <row r="115" spans="1:29" x14ac:dyDescent="0.2">
      <c r="A115" s="24"/>
      <c r="B115" s="124" t="s">
        <v>24</v>
      </c>
      <c r="J115" s="25"/>
      <c r="K115" s="25"/>
      <c r="L115" s="25"/>
      <c r="M115" s="25"/>
      <c r="T115" s="25"/>
      <c r="U115" s="25"/>
      <c r="V115" s="25"/>
      <c r="W115" s="25"/>
      <c r="X115" s="25"/>
      <c r="Y115" s="25"/>
      <c r="Z115" s="25"/>
      <c r="AA115" s="25"/>
      <c r="AB115" s="25"/>
      <c r="AC115" s="25"/>
    </row>
    <row r="116" spans="1:29" x14ac:dyDescent="0.2">
      <c r="J116" s="25"/>
      <c r="K116" s="25"/>
      <c r="L116" s="25"/>
      <c r="M116" s="25"/>
      <c r="T116" s="25"/>
      <c r="U116" s="25"/>
      <c r="V116" s="25"/>
      <c r="W116" s="25"/>
      <c r="X116" s="25"/>
      <c r="Y116" s="25"/>
      <c r="Z116" s="25"/>
      <c r="AA116" s="25"/>
      <c r="AB116" s="25"/>
      <c r="AC116" s="25"/>
    </row>
    <row r="117" spans="1:29" x14ac:dyDescent="0.2">
      <c r="J117" s="25"/>
      <c r="K117" s="25"/>
      <c r="L117" s="25"/>
      <c r="M117" s="25"/>
      <c r="T117" s="25"/>
      <c r="U117" s="25"/>
      <c r="V117" s="25"/>
      <c r="W117" s="25"/>
      <c r="X117" s="25"/>
      <c r="Y117" s="25"/>
      <c r="Z117" s="25"/>
      <c r="AA117" s="25"/>
      <c r="AB117" s="25"/>
      <c r="AC117" s="25"/>
    </row>
    <row r="118" spans="1:29" x14ac:dyDescent="0.2">
      <c r="J118" s="25"/>
      <c r="K118" s="25"/>
      <c r="L118" s="25"/>
      <c r="M118" s="25"/>
      <c r="T118" s="25"/>
      <c r="U118" s="25"/>
      <c r="V118" s="25"/>
      <c r="W118" s="25"/>
      <c r="X118" s="25"/>
      <c r="Y118" s="25"/>
      <c r="Z118" s="25"/>
      <c r="AA118" s="25"/>
      <c r="AB118" s="25"/>
      <c r="AC118" s="25"/>
    </row>
    <row r="119" spans="1:29" x14ac:dyDescent="0.2">
      <c r="J119" s="25"/>
      <c r="K119" s="25"/>
      <c r="L119" s="25"/>
      <c r="M119" s="25"/>
      <c r="T119" s="25"/>
      <c r="U119" s="25"/>
      <c r="V119" s="25"/>
      <c r="W119" s="25"/>
      <c r="X119" s="25"/>
      <c r="Y119" s="25"/>
      <c r="Z119" s="25"/>
      <c r="AA119" s="25"/>
      <c r="AB119" s="25"/>
      <c r="AC119" s="25"/>
    </row>
    <row r="120" spans="1:29" x14ac:dyDescent="0.2">
      <c r="J120" s="25"/>
      <c r="K120" s="25"/>
      <c r="L120" s="25"/>
      <c r="M120" s="25"/>
      <c r="T120" s="25"/>
      <c r="U120" s="25"/>
      <c r="V120" s="25"/>
      <c r="W120" s="25"/>
      <c r="X120" s="25"/>
      <c r="Y120" s="25"/>
      <c r="Z120" s="25"/>
      <c r="AA120" s="25"/>
      <c r="AB120" s="25"/>
      <c r="AC120" s="25"/>
    </row>
    <row r="121" spans="1:29" x14ac:dyDescent="0.2">
      <c r="J121" s="25"/>
      <c r="K121" s="25"/>
      <c r="L121" s="25"/>
      <c r="M121" s="25"/>
      <c r="T121" s="25"/>
      <c r="U121" s="25"/>
      <c r="V121" s="25"/>
      <c r="W121" s="25"/>
      <c r="X121" s="25"/>
      <c r="Y121" s="25"/>
      <c r="Z121" s="25"/>
      <c r="AA121" s="25"/>
      <c r="AB121" s="25"/>
      <c r="AC121" s="25"/>
    </row>
    <row r="122" spans="1:29" x14ac:dyDescent="0.2">
      <c r="J122" s="25"/>
      <c r="K122" s="25"/>
      <c r="L122" s="25"/>
      <c r="M122" s="25"/>
      <c r="T122" s="25"/>
      <c r="U122" s="25"/>
      <c r="V122" s="25"/>
      <c r="W122" s="25"/>
      <c r="X122" s="25"/>
      <c r="Y122" s="25"/>
      <c r="Z122" s="25"/>
      <c r="AA122" s="25"/>
      <c r="AB122" s="25"/>
      <c r="AC122" s="25"/>
    </row>
    <row r="123" spans="1:29" x14ac:dyDescent="0.2">
      <c r="J123" s="25"/>
      <c r="K123" s="25"/>
      <c r="L123" s="25"/>
      <c r="M123" s="25"/>
      <c r="T123" s="25"/>
      <c r="U123" s="25"/>
      <c r="V123" s="25"/>
      <c r="W123" s="25"/>
      <c r="X123" s="25"/>
      <c r="Y123" s="25"/>
      <c r="Z123" s="25"/>
      <c r="AA123" s="25"/>
      <c r="AB123" s="25"/>
      <c r="AC123" s="25"/>
    </row>
    <row r="124" spans="1:29" x14ac:dyDescent="0.2">
      <c r="J124" s="25"/>
      <c r="K124" s="25"/>
      <c r="L124" s="25"/>
      <c r="M124" s="25"/>
      <c r="T124" s="25"/>
      <c r="U124" s="25"/>
      <c r="V124" s="25"/>
      <c r="W124" s="25"/>
      <c r="X124" s="25"/>
      <c r="Y124" s="25"/>
      <c r="Z124" s="25"/>
      <c r="AA124" s="25"/>
      <c r="AB124" s="25"/>
      <c r="AC124" s="25"/>
    </row>
    <row r="125" spans="1:29" x14ac:dyDescent="0.2">
      <c r="J125" s="25"/>
      <c r="K125" s="25"/>
      <c r="L125" s="25"/>
      <c r="M125" s="25"/>
      <c r="T125" s="25"/>
      <c r="U125" s="25"/>
      <c r="V125" s="25"/>
      <c r="W125" s="25"/>
      <c r="X125" s="25"/>
      <c r="Y125" s="25"/>
      <c r="Z125" s="25"/>
      <c r="AA125" s="25"/>
      <c r="AB125" s="25"/>
      <c r="AC125" s="25"/>
    </row>
    <row r="126" spans="1:29" x14ac:dyDescent="0.2">
      <c r="J126" s="25"/>
      <c r="K126" s="25"/>
      <c r="L126" s="25"/>
      <c r="M126" s="25"/>
      <c r="T126" s="25"/>
      <c r="U126" s="25"/>
      <c r="V126" s="25"/>
      <c r="W126" s="25"/>
      <c r="X126" s="25"/>
      <c r="Y126" s="25"/>
      <c r="Z126" s="25"/>
      <c r="AA126" s="25"/>
      <c r="AB126" s="25"/>
      <c r="AC126" s="25"/>
    </row>
    <row r="127" spans="1:29" x14ac:dyDescent="0.2">
      <c r="J127" s="25"/>
      <c r="K127" s="25"/>
      <c r="L127" s="25"/>
      <c r="M127" s="25"/>
      <c r="T127" s="25"/>
      <c r="U127" s="25"/>
      <c r="V127" s="25"/>
      <c r="W127" s="25"/>
      <c r="X127" s="25"/>
      <c r="Y127" s="25"/>
      <c r="Z127" s="25"/>
      <c r="AA127" s="25"/>
      <c r="AB127" s="25"/>
      <c r="AC127" s="25"/>
    </row>
    <row r="128" spans="1:29" x14ac:dyDescent="0.2">
      <c r="J128" s="25"/>
      <c r="K128" s="25"/>
      <c r="L128" s="25"/>
      <c r="M128" s="25"/>
      <c r="T128" s="25"/>
      <c r="U128" s="25"/>
      <c r="V128" s="25"/>
      <c r="W128" s="25"/>
      <c r="X128" s="25"/>
      <c r="Y128" s="25"/>
      <c r="Z128" s="25"/>
      <c r="AA128" s="25"/>
      <c r="AB128" s="25"/>
      <c r="AC128" s="25"/>
    </row>
    <row r="129" spans="10:29" x14ac:dyDescent="0.2">
      <c r="J129" s="25"/>
      <c r="K129" s="25"/>
      <c r="L129" s="25"/>
      <c r="M129" s="25"/>
      <c r="T129" s="25"/>
      <c r="U129" s="25"/>
      <c r="V129" s="25"/>
      <c r="W129" s="25"/>
      <c r="X129" s="25"/>
      <c r="Y129" s="25"/>
      <c r="Z129" s="25"/>
      <c r="AA129" s="25"/>
      <c r="AB129" s="25"/>
      <c r="AC129" s="25"/>
    </row>
    <row r="130" spans="10:29" x14ac:dyDescent="0.2">
      <c r="J130" s="25"/>
      <c r="K130" s="25"/>
      <c r="L130" s="25"/>
      <c r="M130" s="25"/>
      <c r="T130" s="25"/>
      <c r="U130" s="25"/>
      <c r="V130" s="25"/>
      <c r="W130" s="25"/>
      <c r="X130" s="25"/>
      <c r="Y130" s="25"/>
      <c r="Z130" s="25"/>
      <c r="AA130" s="25"/>
      <c r="AB130" s="25"/>
      <c r="AC130" s="25"/>
    </row>
    <row r="131" spans="10:29" x14ac:dyDescent="0.2">
      <c r="J131" s="25"/>
      <c r="K131" s="25"/>
      <c r="L131" s="25"/>
      <c r="M131" s="25"/>
      <c r="T131" s="25"/>
      <c r="U131" s="25"/>
      <c r="V131" s="25"/>
      <c r="W131" s="25"/>
      <c r="X131" s="25"/>
      <c r="Y131" s="25"/>
      <c r="Z131" s="25"/>
      <c r="AA131" s="25"/>
      <c r="AB131" s="25"/>
      <c r="AC131" s="25"/>
    </row>
    <row r="132" spans="10:29" x14ac:dyDescent="0.2">
      <c r="J132" s="25"/>
      <c r="K132" s="25"/>
      <c r="L132" s="25"/>
      <c r="M132" s="25"/>
      <c r="T132" s="25"/>
      <c r="U132" s="25"/>
      <c r="V132" s="25"/>
      <c r="W132" s="25"/>
      <c r="X132" s="25"/>
      <c r="Y132" s="25"/>
      <c r="Z132" s="25"/>
      <c r="AA132" s="25"/>
      <c r="AB132" s="25"/>
      <c r="AC132" s="25"/>
    </row>
    <row r="133" spans="10:29" x14ac:dyDescent="0.2">
      <c r="J133" s="25"/>
      <c r="K133" s="25"/>
      <c r="L133" s="25"/>
      <c r="M133" s="25"/>
      <c r="T133" s="25"/>
      <c r="U133" s="25"/>
      <c r="V133" s="25"/>
      <c r="W133" s="25"/>
      <c r="X133" s="25"/>
      <c r="Y133" s="25"/>
      <c r="Z133" s="25"/>
      <c r="AA133" s="25"/>
      <c r="AB133" s="25"/>
      <c r="AC133" s="25"/>
    </row>
    <row r="134" spans="10:29" x14ac:dyDescent="0.2">
      <c r="J134" s="25"/>
      <c r="K134" s="25"/>
      <c r="L134" s="25"/>
      <c r="M134" s="25"/>
      <c r="T134" s="25"/>
      <c r="U134" s="25"/>
      <c r="V134" s="25"/>
      <c r="W134" s="25"/>
      <c r="X134" s="25"/>
      <c r="Y134" s="25"/>
      <c r="Z134" s="25"/>
      <c r="AA134" s="25"/>
      <c r="AB134" s="25"/>
      <c r="AC134" s="25"/>
    </row>
    <row r="135" spans="10:29" x14ac:dyDescent="0.2">
      <c r="J135" s="25"/>
      <c r="K135" s="25"/>
      <c r="L135" s="25"/>
      <c r="M135" s="25"/>
      <c r="T135" s="25"/>
      <c r="U135" s="25"/>
      <c r="V135" s="25"/>
      <c r="W135" s="25"/>
      <c r="X135" s="25"/>
      <c r="Y135" s="25"/>
      <c r="Z135" s="25"/>
      <c r="AA135" s="25"/>
      <c r="AB135" s="25"/>
      <c r="AC135" s="25"/>
    </row>
    <row r="136" spans="10:29" x14ac:dyDescent="0.2">
      <c r="J136" s="25"/>
      <c r="K136" s="25"/>
      <c r="L136" s="25"/>
      <c r="M136" s="25"/>
      <c r="T136" s="25"/>
      <c r="U136" s="25"/>
      <c r="V136" s="25"/>
      <c r="W136" s="25"/>
      <c r="X136" s="25"/>
      <c r="Y136" s="25"/>
      <c r="Z136" s="25"/>
      <c r="AA136" s="25"/>
      <c r="AB136" s="25"/>
      <c r="AC136" s="25"/>
    </row>
    <row r="137" spans="10:29" x14ac:dyDescent="0.2">
      <c r="J137" s="25"/>
      <c r="K137" s="25"/>
      <c r="L137" s="25"/>
      <c r="M137" s="25"/>
      <c r="T137" s="25"/>
      <c r="U137" s="25"/>
      <c r="V137" s="25"/>
      <c r="W137" s="25"/>
      <c r="X137" s="25"/>
      <c r="Y137" s="25"/>
      <c r="Z137" s="25"/>
      <c r="AA137" s="25"/>
      <c r="AB137" s="25"/>
      <c r="AC137" s="25"/>
    </row>
    <row r="138" spans="10:29" x14ac:dyDescent="0.2">
      <c r="J138" s="25"/>
      <c r="K138" s="25"/>
      <c r="L138" s="25"/>
      <c r="M138" s="25"/>
      <c r="T138" s="25"/>
      <c r="U138" s="25"/>
      <c r="V138" s="25"/>
      <c r="W138" s="25"/>
      <c r="X138" s="25"/>
      <c r="Y138" s="25"/>
      <c r="Z138" s="25"/>
      <c r="AA138" s="25"/>
      <c r="AB138" s="25"/>
      <c r="AC138" s="25"/>
    </row>
    <row r="139" spans="10:29" x14ac:dyDescent="0.2">
      <c r="J139" s="25"/>
      <c r="K139" s="25"/>
      <c r="L139" s="25"/>
      <c r="M139" s="25"/>
      <c r="T139" s="25"/>
      <c r="U139" s="25"/>
      <c r="V139" s="25"/>
      <c r="W139" s="25"/>
      <c r="X139" s="25"/>
      <c r="Y139" s="25"/>
      <c r="Z139" s="25"/>
      <c r="AA139" s="25"/>
      <c r="AB139" s="25"/>
      <c r="AC139" s="25"/>
    </row>
    <row r="140" spans="10:29" x14ac:dyDescent="0.2">
      <c r="J140" s="25"/>
      <c r="K140" s="25"/>
      <c r="L140" s="25"/>
      <c r="M140" s="25"/>
      <c r="T140" s="25"/>
      <c r="U140" s="25"/>
      <c r="V140" s="25"/>
      <c r="W140" s="25"/>
      <c r="X140" s="25"/>
      <c r="Y140" s="25"/>
      <c r="Z140" s="25"/>
      <c r="AA140" s="25"/>
      <c r="AB140" s="25"/>
      <c r="AC140" s="25"/>
    </row>
    <row r="141" spans="10:29" x14ac:dyDescent="0.2">
      <c r="J141" s="25"/>
      <c r="K141" s="25"/>
      <c r="L141" s="25"/>
      <c r="M141" s="25"/>
      <c r="T141" s="25"/>
      <c r="U141" s="25"/>
      <c r="V141" s="25"/>
      <c r="W141" s="25"/>
      <c r="X141" s="25"/>
      <c r="Y141" s="25"/>
      <c r="Z141" s="25"/>
      <c r="AA141" s="25"/>
      <c r="AB141" s="25"/>
      <c r="AC141" s="25"/>
    </row>
    <row r="142" spans="10:29" x14ac:dyDescent="0.2">
      <c r="J142" s="25"/>
      <c r="K142" s="25"/>
      <c r="L142" s="25"/>
      <c r="M142" s="25"/>
      <c r="T142" s="25"/>
      <c r="U142" s="25"/>
      <c r="V142" s="25"/>
      <c r="W142" s="25"/>
      <c r="X142" s="25"/>
      <c r="Y142" s="25"/>
      <c r="Z142" s="25"/>
      <c r="AA142" s="25"/>
      <c r="AB142" s="25"/>
      <c r="AC142" s="25"/>
    </row>
    <row r="143" spans="10:29" x14ac:dyDescent="0.2">
      <c r="J143" s="25"/>
      <c r="K143" s="25"/>
      <c r="L143" s="25"/>
      <c r="M143" s="25"/>
      <c r="T143" s="25"/>
      <c r="U143" s="25"/>
      <c r="V143" s="25"/>
      <c r="W143" s="25"/>
      <c r="X143" s="25"/>
      <c r="Y143" s="25"/>
      <c r="Z143" s="25"/>
      <c r="AA143" s="25"/>
      <c r="AB143" s="25"/>
      <c r="AC143" s="25"/>
    </row>
    <row r="144" spans="10:29" x14ac:dyDescent="0.2">
      <c r="J144" s="25"/>
      <c r="K144" s="25"/>
      <c r="L144" s="25"/>
      <c r="M144" s="25"/>
      <c r="T144" s="25"/>
      <c r="U144" s="25"/>
      <c r="V144" s="25"/>
      <c r="W144" s="25"/>
      <c r="X144" s="25"/>
      <c r="Y144" s="25"/>
      <c r="Z144" s="25"/>
      <c r="AA144" s="25"/>
      <c r="AB144" s="25"/>
      <c r="AC144" s="25"/>
    </row>
    <row r="145" spans="10:29" x14ac:dyDescent="0.2">
      <c r="J145" s="25"/>
      <c r="K145" s="25"/>
      <c r="L145" s="25"/>
      <c r="M145" s="25"/>
      <c r="T145" s="25"/>
      <c r="U145" s="25"/>
      <c r="V145" s="25"/>
      <c r="W145" s="25"/>
      <c r="X145" s="25"/>
      <c r="Y145" s="25"/>
      <c r="Z145" s="25"/>
      <c r="AA145" s="25"/>
      <c r="AB145" s="25"/>
      <c r="AC145" s="25"/>
    </row>
    <row r="146" spans="10:29" x14ac:dyDescent="0.2">
      <c r="J146" s="25"/>
      <c r="K146" s="25"/>
      <c r="L146" s="25"/>
      <c r="M146" s="25"/>
      <c r="T146" s="25"/>
      <c r="U146" s="25"/>
      <c r="V146" s="25"/>
      <c r="W146" s="25"/>
      <c r="X146" s="25"/>
      <c r="Y146" s="25"/>
      <c r="Z146" s="25"/>
      <c r="AA146" s="25"/>
      <c r="AB146" s="25"/>
      <c r="AC146" s="25"/>
    </row>
    <row r="147" spans="10:29" x14ac:dyDescent="0.2">
      <c r="J147" s="25"/>
      <c r="K147" s="25"/>
      <c r="L147" s="25"/>
      <c r="M147" s="25"/>
      <c r="T147" s="25"/>
      <c r="U147" s="25"/>
      <c r="V147" s="25"/>
      <c r="W147" s="25"/>
      <c r="X147" s="25"/>
      <c r="Y147" s="25"/>
      <c r="Z147" s="25"/>
      <c r="AA147" s="25"/>
      <c r="AB147" s="25"/>
      <c r="AC147" s="25"/>
    </row>
    <row r="148" spans="10:29" x14ac:dyDescent="0.2">
      <c r="J148" s="25"/>
      <c r="K148" s="25"/>
      <c r="L148" s="25"/>
      <c r="M148" s="25"/>
      <c r="T148" s="25"/>
      <c r="U148" s="25"/>
      <c r="V148" s="25"/>
      <c r="W148" s="25"/>
      <c r="X148" s="25"/>
      <c r="Y148" s="25"/>
      <c r="Z148" s="25"/>
      <c r="AA148" s="25"/>
      <c r="AB148" s="25"/>
      <c r="AC148" s="25"/>
    </row>
    <row r="149" spans="10:29" x14ac:dyDescent="0.2">
      <c r="J149" s="25"/>
      <c r="K149" s="25"/>
      <c r="L149" s="25"/>
      <c r="M149" s="25"/>
      <c r="T149" s="25"/>
      <c r="U149" s="25"/>
      <c r="V149" s="25"/>
      <c r="W149" s="25"/>
      <c r="X149" s="25"/>
      <c r="Y149" s="25"/>
      <c r="Z149" s="25"/>
      <c r="AA149" s="25"/>
      <c r="AB149" s="25"/>
      <c r="AC149" s="25"/>
    </row>
    <row r="150" spans="10:29" x14ac:dyDescent="0.2">
      <c r="J150" s="25"/>
      <c r="K150" s="25"/>
      <c r="L150" s="25"/>
      <c r="M150" s="25"/>
      <c r="T150" s="25"/>
      <c r="U150" s="25"/>
      <c r="V150" s="25"/>
      <c r="W150" s="25"/>
      <c r="X150" s="25"/>
      <c r="Y150" s="25"/>
      <c r="Z150" s="25"/>
      <c r="AA150" s="25"/>
      <c r="AB150" s="25"/>
      <c r="AC150" s="25"/>
    </row>
    <row r="151" spans="10:29" x14ac:dyDescent="0.2">
      <c r="J151" s="25"/>
      <c r="K151" s="25"/>
      <c r="L151" s="25"/>
      <c r="M151" s="25"/>
      <c r="T151" s="25"/>
      <c r="U151" s="25"/>
      <c r="V151" s="25"/>
      <c r="W151" s="25"/>
      <c r="X151" s="25"/>
      <c r="Y151" s="25"/>
      <c r="Z151" s="25"/>
      <c r="AA151" s="25"/>
      <c r="AB151" s="25"/>
      <c r="AC151" s="25"/>
    </row>
    <row r="152" spans="10:29" x14ac:dyDescent="0.2">
      <c r="J152" s="25"/>
      <c r="K152" s="25"/>
      <c r="L152" s="25"/>
      <c r="M152" s="25"/>
      <c r="T152" s="25"/>
      <c r="U152" s="25"/>
      <c r="V152" s="25"/>
      <c r="W152" s="25"/>
      <c r="X152" s="25"/>
      <c r="Y152" s="25"/>
      <c r="Z152" s="25"/>
      <c r="AA152" s="25"/>
      <c r="AB152" s="25"/>
      <c r="AC152" s="25"/>
    </row>
    <row r="153" spans="10:29" x14ac:dyDescent="0.2">
      <c r="J153" s="25"/>
      <c r="K153" s="25"/>
      <c r="L153" s="25"/>
      <c r="M153" s="25"/>
      <c r="T153" s="25"/>
      <c r="U153" s="25"/>
      <c r="V153" s="25"/>
      <c r="W153" s="25"/>
      <c r="X153" s="25"/>
      <c r="Y153" s="25"/>
      <c r="Z153" s="25"/>
      <c r="AA153" s="25"/>
      <c r="AB153" s="25"/>
      <c r="AC153" s="25"/>
    </row>
    <row r="154" spans="10:29" x14ac:dyDescent="0.2">
      <c r="J154" s="25"/>
      <c r="K154" s="25"/>
      <c r="L154" s="25"/>
      <c r="M154" s="25"/>
      <c r="T154" s="25"/>
      <c r="U154" s="25"/>
      <c r="V154" s="25"/>
      <c r="W154" s="25"/>
      <c r="X154" s="25"/>
      <c r="Y154" s="25"/>
      <c r="Z154" s="25"/>
      <c r="AA154" s="25"/>
      <c r="AB154" s="25"/>
      <c r="AC154" s="25"/>
    </row>
    <row r="155" spans="10:29" x14ac:dyDescent="0.2">
      <c r="J155" s="25"/>
      <c r="K155" s="25"/>
      <c r="L155" s="25"/>
      <c r="M155" s="25"/>
      <c r="T155" s="25"/>
      <c r="U155" s="25"/>
      <c r="V155" s="25"/>
      <c r="W155" s="25"/>
      <c r="X155" s="25"/>
      <c r="Y155" s="25"/>
      <c r="Z155" s="25"/>
      <c r="AA155" s="25"/>
      <c r="AB155" s="25"/>
      <c r="AC155" s="25"/>
    </row>
    <row r="156" spans="10:29" x14ac:dyDescent="0.2">
      <c r="J156" s="25"/>
      <c r="K156" s="25"/>
      <c r="L156" s="25"/>
      <c r="M156" s="25"/>
      <c r="T156" s="25"/>
      <c r="U156" s="25"/>
      <c r="V156" s="25"/>
      <c r="W156" s="25"/>
      <c r="X156" s="25"/>
      <c r="Y156" s="25"/>
      <c r="Z156" s="25"/>
      <c r="AA156" s="25"/>
      <c r="AB156" s="25"/>
      <c r="AC156" s="25"/>
    </row>
    <row r="157" spans="10:29" x14ac:dyDescent="0.2">
      <c r="J157" s="25"/>
      <c r="K157" s="25"/>
      <c r="L157" s="25"/>
      <c r="M157" s="25"/>
      <c r="T157" s="25"/>
      <c r="U157" s="25"/>
      <c r="V157" s="25"/>
      <c r="W157" s="25"/>
      <c r="X157" s="25"/>
      <c r="Y157" s="25"/>
      <c r="Z157" s="25"/>
      <c r="AA157" s="25"/>
      <c r="AB157" s="25"/>
      <c r="AC157" s="25"/>
    </row>
    <row r="158" spans="10:29" x14ac:dyDescent="0.2">
      <c r="J158" s="25"/>
      <c r="K158" s="25"/>
      <c r="L158" s="25"/>
      <c r="M158" s="25"/>
      <c r="T158" s="25"/>
      <c r="U158" s="25"/>
      <c r="V158" s="25"/>
      <c r="W158" s="25"/>
      <c r="X158" s="25"/>
      <c r="Y158" s="25"/>
      <c r="Z158" s="25"/>
      <c r="AA158" s="25"/>
      <c r="AB158" s="25"/>
      <c r="AC158" s="25"/>
    </row>
    <row r="159" spans="10:29" x14ac:dyDescent="0.2">
      <c r="J159" s="25"/>
      <c r="K159" s="25"/>
      <c r="L159" s="25"/>
      <c r="M159" s="25"/>
      <c r="T159" s="25"/>
      <c r="U159" s="25"/>
      <c r="V159" s="25"/>
      <c r="W159" s="25"/>
      <c r="X159" s="25"/>
      <c r="Y159" s="25"/>
      <c r="Z159" s="25"/>
      <c r="AA159" s="25"/>
      <c r="AB159" s="25"/>
      <c r="AC159" s="25"/>
    </row>
    <row r="160" spans="10:29" x14ac:dyDescent="0.2">
      <c r="J160" s="25"/>
      <c r="K160" s="25"/>
      <c r="L160" s="25"/>
      <c r="M160" s="25"/>
      <c r="T160" s="25"/>
      <c r="U160" s="25"/>
      <c r="V160" s="25"/>
      <c r="W160" s="25"/>
      <c r="X160" s="25"/>
      <c r="Y160" s="25"/>
      <c r="Z160" s="25"/>
      <c r="AA160" s="25"/>
      <c r="AB160" s="25"/>
      <c r="AC160" s="25"/>
    </row>
    <row r="161" spans="10:29" x14ac:dyDescent="0.2">
      <c r="J161" s="25"/>
      <c r="K161" s="25"/>
      <c r="L161" s="25"/>
      <c r="M161" s="25"/>
      <c r="T161" s="25"/>
      <c r="U161" s="25"/>
      <c r="V161" s="25"/>
      <c r="W161" s="25"/>
      <c r="X161" s="25"/>
      <c r="Y161" s="25"/>
      <c r="Z161" s="25"/>
      <c r="AA161" s="25"/>
      <c r="AB161" s="25"/>
      <c r="AC161" s="25"/>
    </row>
    <row r="162" spans="10:29" x14ac:dyDescent="0.2">
      <c r="J162" s="25"/>
      <c r="K162" s="25"/>
      <c r="L162" s="25"/>
      <c r="M162" s="25"/>
      <c r="T162" s="25"/>
      <c r="U162" s="25"/>
      <c r="V162" s="25"/>
      <c r="W162" s="25"/>
      <c r="X162" s="25"/>
      <c r="Y162" s="25"/>
      <c r="Z162" s="25"/>
      <c r="AA162" s="25"/>
      <c r="AB162" s="25"/>
      <c r="AC162" s="25"/>
    </row>
    <row r="163" spans="10:29" x14ac:dyDescent="0.2">
      <c r="J163" s="25"/>
      <c r="K163" s="25"/>
      <c r="L163" s="25"/>
      <c r="M163" s="25"/>
      <c r="T163" s="25"/>
      <c r="U163" s="25"/>
      <c r="V163" s="25"/>
      <c r="W163" s="25"/>
      <c r="X163" s="25"/>
      <c r="Y163" s="25"/>
      <c r="Z163" s="25"/>
      <c r="AA163" s="25"/>
      <c r="AB163" s="25"/>
      <c r="AC163" s="25"/>
    </row>
    <row r="164" spans="10:29" x14ac:dyDescent="0.2">
      <c r="J164" s="25"/>
      <c r="K164" s="25"/>
      <c r="L164" s="25"/>
      <c r="M164" s="25"/>
      <c r="T164" s="25"/>
      <c r="U164" s="25"/>
      <c r="V164" s="25"/>
      <c r="W164" s="25"/>
      <c r="X164" s="25"/>
      <c r="Y164" s="25"/>
      <c r="Z164" s="25"/>
      <c r="AA164" s="25"/>
      <c r="AB164" s="25"/>
      <c r="AC164" s="25"/>
    </row>
    <row r="165" spans="10:29" x14ac:dyDescent="0.2">
      <c r="J165" s="25"/>
      <c r="K165" s="25"/>
      <c r="L165" s="25"/>
      <c r="M165" s="25"/>
      <c r="T165" s="25"/>
      <c r="U165" s="25"/>
      <c r="V165" s="25"/>
      <c r="W165" s="25"/>
      <c r="X165" s="25"/>
      <c r="Y165" s="25"/>
      <c r="Z165" s="25"/>
      <c r="AA165" s="25"/>
      <c r="AB165" s="25"/>
      <c r="AC165" s="25"/>
    </row>
    <row r="166" spans="10:29" x14ac:dyDescent="0.2">
      <c r="J166" s="25"/>
      <c r="K166" s="25"/>
      <c r="L166" s="25"/>
      <c r="M166" s="25"/>
      <c r="T166" s="25"/>
      <c r="U166" s="25"/>
      <c r="V166" s="25"/>
      <c r="W166" s="25"/>
      <c r="X166" s="25"/>
      <c r="Y166" s="25"/>
      <c r="Z166" s="25"/>
      <c r="AA166" s="25"/>
      <c r="AB166" s="25"/>
      <c r="AC166" s="25"/>
    </row>
    <row r="167" spans="10:29" x14ac:dyDescent="0.2">
      <c r="J167" s="25"/>
      <c r="K167" s="25"/>
      <c r="L167" s="25"/>
      <c r="M167" s="25"/>
    </row>
    <row r="168" spans="10:29" x14ac:dyDescent="0.2">
      <c r="J168" s="25"/>
      <c r="K168" s="25"/>
      <c r="L168" s="25"/>
      <c r="M168" s="25"/>
    </row>
    <row r="169" spans="10:29" x14ac:dyDescent="0.2">
      <c r="J169" s="25"/>
      <c r="K169" s="25"/>
      <c r="L169" s="25"/>
      <c r="M169" s="25"/>
    </row>
    <row r="170" spans="10:29" x14ac:dyDescent="0.2">
      <c r="J170" s="25"/>
      <c r="K170" s="25"/>
      <c r="L170" s="25"/>
      <c r="M170" s="25"/>
    </row>
    <row r="171" spans="10:29" x14ac:dyDescent="0.2">
      <c r="J171" s="25"/>
      <c r="K171" s="25"/>
      <c r="L171" s="25"/>
      <c r="M171" s="25"/>
    </row>
    <row r="172" spans="10:29" x14ac:dyDescent="0.2">
      <c r="J172" s="25"/>
      <c r="K172" s="25"/>
      <c r="L172" s="25"/>
      <c r="M172" s="25"/>
    </row>
    <row r="173" spans="10:29" x14ac:dyDescent="0.2">
      <c r="J173" s="25"/>
      <c r="K173" s="25"/>
      <c r="L173" s="25"/>
      <c r="M173" s="25"/>
    </row>
    <row r="174" spans="10:29" x14ac:dyDescent="0.2">
      <c r="J174" s="25"/>
      <c r="K174" s="25"/>
      <c r="L174" s="25"/>
      <c r="M174" s="25"/>
    </row>
    <row r="175" spans="10:29" x14ac:dyDescent="0.2">
      <c r="J175" s="25"/>
      <c r="K175" s="25"/>
      <c r="L175" s="25"/>
      <c r="M175" s="25"/>
    </row>
    <row r="176" spans="10:29" x14ac:dyDescent="0.2">
      <c r="J176" s="25"/>
      <c r="K176" s="25"/>
      <c r="L176" s="25"/>
      <c r="M176" s="25"/>
    </row>
    <row r="177" spans="10:13" x14ac:dyDescent="0.2">
      <c r="J177" s="25"/>
      <c r="K177" s="25"/>
      <c r="L177" s="25"/>
      <c r="M177" s="25"/>
    </row>
    <row r="178" spans="10:13" x14ac:dyDescent="0.2">
      <c r="J178" s="25"/>
      <c r="K178" s="25"/>
      <c r="L178" s="25"/>
      <c r="M178" s="25"/>
    </row>
    <row r="179" spans="10:13" x14ac:dyDescent="0.2">
      <c r="J179" s="25"/>
      <c r="K179" s="25"/>
      <c r="L179" s="25"/>
      <c r="M179" s="25"/>
    </row>
    <row r="180" spans="10:13" x14ac:dyDescent="0.2">
      <c r="J180" s="25"/>
      <c r="K180" s="25"/>
      <c r="L180" s="25"/>
      <c r="M180" s="25"/>
    </row>
    <row r="181" spans="10:13" x14ac:dyDescent="0.2">
      <c r="J181" s="25"/>
      <c r="K181" s="25"/>
      <c r="L181" s="25"/>
      <c r="M181" s="25"/>
    </row>
    <row r="182" spans="10:13" x14ac:dyDescent="0.2">
      <c r="J182" s="25"/>
      <c r="K182" s="25"/>
      <c r="L182" s="25"/>
      <c r="M182" s="25"/>
    </row>
    <row r="183" spans="10:13" x14ac:dyDescent="0.2">
      <c r="J183" s="25"/>
      <c r="K183" s="25"/>
      <c r="L183" s="25"/>
      <c r="M183" s="25"/>
    </row>
    <row r="184" spans="10:13" x14ac:dyDescent="0.2">
      <c r="J184" s="25"/>
      <c r="K184" s="25"/>
      <c r="L184" s="25"/>
      <c r="M184" s="25"/>
    </row>
    <row r="185" spans="10:13" x14ac:dyDescent="0.2">
      <c r="J185" s="25"/>
      <c r="K185" s="25"/>
      <c r="L185" s="25"/>
      <c r="M185" s="25"/>
    </row>
    <row r="186" spans="10:13" x14ac:dyDescent="0.2">
      <c r="J186" s="25"/>
      <c r="K186" s="25"/>
      <c r="L186" s="25"/>
      <c r="M186" s="25"/>
    </row>
    <row r="187" spans="10:13" x14ac:dyDescent="0.2">
      <c r="J187" s="25"/>
      <c r="K187" s="25"/>
      <c r="L187" s="25"/>
      <c r="M187" s="25"/>
    </row>
    <row r="188" spans="10:13" x14ac:dyDescent="0.2">
      <c r="J188" s="25"/>
      <c r="K188" s="25"/>
      <c r="L188" s="25"/>
      <c r="M188" s="25"/>
    </row>
    <row r="189" spans="10:13" x14ac:dyDescent="0.2">
      <c r="J189" s="25"/>
      <c r="K189" s="25"/>
      <c r="L189" s="25"/>
      <c r="M189" s="25"/>
    </row>
    <row r="190" spans="10:13" x14ac:dyDescent="0.2">
      <c r="J190" s="25"/>
      <c r="K190" s="25"/>
      <c r="L190" s="25"/>
      <c r="M190" s="25"/>
    </row>
    <row r="191" spans="10:13" x14ac:dyDescent="0.2">
      <c r="J191" s="25"/>
      <c r="K191" s="25"/>
      <c r="L191" s="25"/>
      <c r="M191" s="25"/>
    </row>
    <row r="192" spans="10:13" x14ac:dyDescent="0.2">
      <c r="J192" s="25"/>
      <c r="K192" s="25"/>
      <c r="L192" s="25"/>
      <c r="M192" s="25"/>
    </row>
    <row r="193" spans="10:13" x14ac:dyDescent="0.2">
      <c r="J193" s="25"/>
      <c r="K193" s="25"/>
      <c r="L193" s="25"/>
      <c r="M193" s="25"/>
    </row>
    <row r="194" spans="10:13" x14ac:dyDescent="0.2">
      <c r="J194" s="25"/>
      <c r="K194" s="25"/>
      <c r="L194" s="25"/>
      <c r="M194" s="25"/>
    </row>
    <row r="195" spans="10:13" x14ac:dyDescent="0.2">
      <c r="J195" s="25"/>
      <c r="K195" s="25"/>
      <c r="L195" s="25"/>
      <c r="M195" s="25"/>
    </row>
    <row r="196" spans="10:13" x14ac:dyDescent="0.2">
      <c r="J196" s="25"/>
      <c r="K196" s="25"/>
      <c r="L196" s="25"/>
      <c r="M196" s="25"/>
    </row>
    <row r="197" spans="10:13" x14ac:dyDescent="0.2">
      <c r="J197" s="25"/>
      <c r="K197" s="25"/>
      <c r="L197" s="25"/>
      <c r="M197" s="25"/>
    </row>
    <row r="198" spans="10:13" x14ac:dyDescent="0.2">
      <c r="J198" s="25"/>
      <c r="K198" s="25"/>
      <c r="L198" s="25"/>
      <c r="M198" s="25"/>
    </row>
    <row r="199" spans="10:13" x14ac:dyDescent="0.2">
      <c r="J199" s="25"/>
      <c r="K199" s="25"/>
      <c r="L199" s="25"/>
      <c r="M199" s="25"/>
    </row>
    <row r="200" spans="10:13" x14ac:dyDescent="0.2">
      <c r="J200" s="25"/>
      <c r="K200" s="25"/>
      <c r="L200" s="25"/>
      <c r="M200" s="25"/>
    </row>
    <row r="201" spans="10:13" x14ac:dyDescent="0.2">
      <c r="J201" s="25"/>
      <c r="K201" s="25"/>
      <c r="L201" s="25"/>
      <c r="M201" s="25"/>
    </row>
    <row r="202" spans="10:13" x14ac:dyDescent="0.2">
      <c r="J202" s="25"/>
      <c r="K202" s="25"/>
      <c r="L202" s="25"/>
      <c r="M202" s="25"/>
    </row>
    <row r="203" spans="10:13" x14ac:dyDescent="0.2">
      <c r="J203" s="25"/>
      <c r="K203" s="25"/>
      <c r="L203" s="25"/>
      <c r="M203" s="25"/>
    </row>
    <row r="204" spans="10:13" x14ac:dyDescent="0.2">
      <c r="J204" s="25"/>
      <c r="K204" s="25"/>
      <c r="L204" s="25"/>
      <c r="M204" s="25"/>
    </row>
    <row r="205" spans="10:13" x14ac:dyDescent="0.2">
      <c r="J205" s="25"/>
      <c r="K205" s="25"/>
      <c r="L205" s="25"/>
      <c r="M205" s="25"/>
    </row>
    <row r="206" spans="10:13" x14ac:dyDescent="0.2">
      <c r="J206" s="25"/>
      <c r="K206" s="25"/>
      <c r="L206" s="25"/>
      <c r="M206" s="25"/>
    </row>
    <row r="207" spans="10:13" x14ac:dyDescent="0.2">
      <c r="J207" s="25"/>
      <c r="K207" s="25"/>
      <c r="L207" s="25"/>
      <c r="M207" s="25"/>
    </row>
    <row r="208" spans="10:13" x14ac:dyDescent="0.2">
      <c r="J208" s="25"/>
      <c r="K208" s="25"/>
      <c r="L208" s="25"/>
      <c r="M208" s="25"/>
    </row>
    <row r="209" spans="10:13" x14ac:dyDescent="0.2">
      <c r="J209" s="25"/>
      <c r="K209" s="25"/>
      <c r="L209" s="25"/>
      <c r="M209" s="25"/>
    </row>
    <row r="210" spans="10:13" x14ac:dyDescent="0.2">
      <c r="J210" s="25"/>
      <c r="K210" s="25"/>
      <c r="L210" s="25"/>
      <c r="M210" s="25"/>
    </row>
    <row r="211" spans="10:13" x14ac:dyDescent="0.2">
      <c r="J211" s="25"/>
      <c r="K211" s="25"/>
      <c r="L211" s="25"/>
      <c r="M211" s="25"/>
    </row>
    <row r="212" spans="10:13" x14ac:dyDescent="0.2">
      <c r="J212" s="25"/>
      <c r="K212" s="25"/>
      <c r="L212" s="25"/>
      <c r="M212" s="25"/>
    </row>
    <row r="213" spans="10:13" x14ac:dyDescent="0.2">
      <c r="J213" s="25"/>
      <c r="K213" s="25"/>
      <c r="L213" s="25"/>
      <c r="M213" s="25"/>
    </row>
    <row r="214" spans="10:13" x14ac:dyDescent="0.2">
      <c r="J214" s="25"/>
      <c r="K214" s="25"/>
      <c r="L214" s="25"/>
      <c r="M214" s="25"/>
    </row>
    <row r="215" spans="10:13" x14ac:dyDescent="0.2">
      <c r="J215" s="25"/>
      <c r="K215" s="25"/>
      <c r="L215" s="25"/>
      <c r="M215" s="25"/>
    </row>
    <row r="216" spans="10:13" x14ac:dyDescent="0.2">
      <c r="J216" s="25"/>
      <c r="K216" s="25"/>
      <c r="L216" s="25"/>
      <c r="M216" s="25"/>
    </row>
    <row r="217" spans="10:13" x14ac:dyDescent="0.2">
      <c r="J217" s="25"/>
      <c r="K217" s="25"/>
      <c r="L217" s="25"/>
      <c r="M217" s="25"/>
    </row>
    <row r="218" spans="10:13" x14ac:dyDescent="0.2">
      <c r="J218" s="25"/>
      <c r="K218" s="25"/>
      <c r="L218" s="25"/>
      <c r="M218" s="25"/>
    </row>
    <row r="219" spans="10:13" x14ac:dyDescent="0.2">
      <c r="J219" s="25"/>
      <c r="K219" s="25"/>
      <c r="L219" s="25"/>
      <c r="M219" s="25"/>
    </row>
    <row r="220" spans="10:13" x14ac:dyDescent="0.2">
      <c r="J220" s="25"/>
      <c r="K220" s="25"/>
      <c r="L220" s="25"/>
      <c r="M220" s="25"/>
    </row>
    <row r="221" spans="10:13" x14ac:dyDescent="0.2">
      <c r="J221" s="25"/>
      <c r="K221" s="25"/>
      <c r="L221" s="25"/>
      <c r="M221" s="25"/>
    </row>
    <row r="222" spans="10:13" x14ac:dyDescent="0.2">
      <c r="J222" s="25"/>
      <c r="K222" s="25"/>
      <c r="L222" s="25"/>
      <c r="M222" s="25"/>
    </row>
    <row r="223" spans="10:13" x14ac:dyDescent="0.2">
      <c r="J223" s="25"/>
      <c r="K223" s="25"/>
      <c r="L223" s="25"/>
      <c r="M223" s="25"/>
    </row>
    <row r="224" spans="10:13" x14ac:dyDescent="0.2">
      <c r="J224" s="25"/>
      <c r="K224" s="25"/>
      <c r="L224" s="25"/>
      <c r="M224" s="25"/>
    </row>
    <row r="225" spans="10:13" x14ac:dyDescent="0.2">
      <c r="J225" s="25"/>
      <c r="K225" s="25"/>
      <c r="L225" s="25"/>
      <c r="M225" s="25"/>
    </row>
    <row r="226" spans="10:13" x14ac:dyDescent="0.2">
      <c r="J226" s="25"/>
      <c r="K226" s="25"/>
      <c r="L226" s="25"/>
      <c r="M226" s="25"/>
    </row>
    <row r="227" spans="10:13" x14ac:dyDescent="0.2">
      <c r="J227" s="25"/>
      <c r="K227" s="25"/>
      <c r="L227" s="25"/>
      <c r="M227" s="25"/>
    </row>
    <row r="228" spans="10:13" x14ac:dyDescent="0.2">
      <c r="J228" s="25"/>
      <c r="K228" s="25"/>
      <c r="L228" s="25"/>
      <c r="M228" s="25"/>
    </row>
    <row r="229" spans="10:13" x14ac:dyDescent="0.2">
      <c r="J229" s="25"/>
      <c r="K229" s="25"/>
      <c r="L229" s="25"/>
      <c r="M229" s="25"/>
    </row>
    <row r="230" spans="10:13" x14ac:dyDescent="0.2">
      <c r="J230" s="25"/>
      <c r="K230" s="25"/>
      <c r="L230" s="25"/>
      <c r="M230" s="25"/>
    </row>
    <row r="231" spans="10:13" x14ac:dyDescent="0.2">
      <c r="J231" s="25"/>
      <c r="K231" s="25"/>
      <c r="L231" s="25"/>
      <c r="M231" s="25"/>
    </row>
    <row r="232" spans="10:13" x14ac:dyDescent="0.2">
      <c r="J232" s="25"/>
      <c r="K232" s="25"/>
      <c r="L232" s="25"/>
      <c r="M232" s="25"/>
    </row>
    <row r="233" spans="10:13" x14ac:dyDescent="0.2">
      <c r="J233" s="25"/>
      <c r="K233" s="25"/>
      <c r="L233" s="25"/>
      <c r="M233" s="25"/>
    </row>
    <row r="234" spans="10:13" x14ac:dyDescent="0.2">
      <c r="J234" s="25"/>
      <c r="K234" s="25"/>
      <c r="L234" s="25"/>
      <c r="M234" s="25"/>
    </row>
    <row r="235" spans="10:13" x14ac:dyDescent="0.2">
      <c r="J235" s="25"/>
      <c r="K235" s="25"/>
      <c r="L235" s="25"/>
      <c r="M235" s="25"/>
    </row>
    <row r="236" spans="10:13" x14ac:dyDescent="0.2">
      <c r="J236" s="25"/>
      <c r="K236" s="25"/>
      <c r="L236" s="25"/>
      <c r="M236" s="25"/>
    </row>
    <row r="237" spans="10:13" x14ac:dyDescent="0.2">
      <c r="J237" s="25"/>
      <c r="K237" s="25"/>
      <c r="L237" s="25"/>
      <c r="M237" s="25"/>
    </row>
    <row r="238" spans="10:13" x14ac:dyDescent="0.2">
      <c r="J238" s="25"/>
      <c r="K238" s="25"/>
      <c r="L238" s="25"/>
      <c r="M238" s="25"/>
    </row>
    <row r="239" spans="10:13" x14ac:dyDescent="0.2">
      <c r="J239" s="25"/>
      <c r="K239" s="25"/>
      <c r="L239" s="25"/>
      <c r="M239" s="25"/>
    </row>
    <row r="240" spans="10:13" x14ac:dyDescent="0.2">
      <c r="J240" s="25"/>
      <c r="K240" s="25"/>
      <c r="L240" s="25"/>
      <c r="M240" s="25"/>
    </row>
    <row r="241" spans="10:13" x14ac:dyDescent="0.2">
      <c r="J241" s="25"/>
      <c r="K241" s="25"/>
      <c r="L241" s="25"/>
      <c r="M241" s="25"/>
    </row>
    <row r="242" spans="10:13" x14ac:dyDescent="0.2">
      <c r="J242" s="25"/>
      <c r="K242" s="25"/>
      <c r="L242" s="25"/>
      <c r="M242" s="25"/>
    </row>
    <row r="243" spans="10:13" x14ac:dyDescent="0.2">
      <c r="J243" s="25"/>
      <c r="K243" s="25"/>
      <c r="L243" s="25"/>
      <c r="M243" s="25"/>
    </row>
    <row r="244" spans="10:13" x14ac:dyDescent="0.2">
      <c r="J244" s="25"/>
      <c r="K244" s="25"/>
      <c r="L244" s="25"/>
      <c r="M244" s="25"/>
    </row>
    <row r="245" spans="10:13" x14ac:dyDescent="0.2">
      <c r="J245" s="25"/>
      <c r="K245" s="25"/>
      <c r="L245" s="25"/>
      <c r="M245" s="25"/>
    </row>
    <row r="246" spans="10:13" x14ac:dyDescent="0.2">
      <c r="J246" s="25"/>
      <c r="K246" s="25"/>
      <c r="L246" s="25"/>
      <c r="M246" s="25"/>
    </row>
    <row r="247" spans="10:13" x14ac:dyDescent="0.2">
      <c r="J247" s="25"/>
      <c r="K247" s="25"/>
      <c r="L247" s="25"/>
      <c r="M247" s="25"/>
    </row>
    <row r="248" spans="10:13" x14ac:dyDescent="0.2">
      <c r="J248" s="25"/>
      <c r="K248" s="25"/>
      <c r="L248" s="25"/>
      <c r="M248" s="25"/>
    </row>
    <row r="249" spans="10:13" x14ac:dyDescent="0.2">
      <c r="J249" s="25"/>
      <c r="K249" s="25"/>
      <c r="L249" s="25"/>
      <c r="M249" s="25"/>
    </row>
    <row r="250" spans="10:13" x14ac:dyDescent="0.2">
      <c r="J250" s="25"/>
      <c r="K250" s="25"/>
      <c r="L250" s="25"/>
      <c r="M250" s="25"/>
    </row>
    <row r="251" spans="10:13" x14ac:dyDescent="0.2">
      <c r="J251" s="25"/>
      <c r="K251" s="25"/>
      <c r="L251" s="25"/>
      <c r="M251" s="25"/>
    </row>
    <row r="252" spans="10:13" x14ac:dyDescent="0.2">
      <c r="J252" s="25"/>
      <c r="K252" s="25"/>
      <c r="L252" s="25"/>
      <c r="M252" s="25"/>
    </row>
    <row r="253" spans="10:13" x14ac:dyDescent="0.2">
      <c r="J253" s="25"/>
      <c r="K253" s="25"/>
      <c r="L253" s="25"/>
      <c r="M253" s="25"/>
    </row>
    <row r="254" spans="10:13" x14ac:dyDescent="0.2">
      <c r="J254" s="25"/>
      <c r="K254" s="25"/>
      <c r="L254" s="25"/>
      <c r="M254" s="25"/>
    </row>
    <row r="255" spans="10:13" x14ac:dyDescent="0.2">
      <c r="J255" s="25"/>
      <c r="K255" s="25"/>
      <c r="L255" s="25"/>
      <c r="M255" s="25"/>
    </row>
    <row r="256" spans="10:13" x14ac:dyDescent="0.2">
      <c r="J256" s="25"/>
      <c r="K256" s="25"/>
      <c r="L256" s="25"/>
      <c r="M256" s="25"/>
    </row>
    <row r="257" spans="10:13" x14ac:dyDescent="0.2">
      <c r="J257" s="25"/>
      <c r="K257" s="25"/>
      <c r="L257" s="25"/>
      <c r="M257" s="25"/>
    </row>
    <row r="258" spans="10:13" x14ac:dyDescent="0.2">
      <c r="J258" s="25"/>
      <c r="K258" s="25"/>
      <c r="L258" s="25"/>
      <c r="M258" s="25"/>
    </row>
    <row r="259" spans="10:13" x14ac:dyDescent="0.2">
      <c r="J259" s="25"/>
      <c r="K259" s="25"/>
      <c r="L259" s="25"/>
      <c r="M259" s="25"/>
    </row>
    <row r="260" spans="10:13" x14ac:dyDescent="0.2">
      <c r="J260" s="25"/>
      <c r="K260" s="25"/>
      <c r="L260" s="25"/>
      <c r="M260" s="25"/>
    </row>
    <row r="261" spans="10:13" x14ac:dyDescent="0.2">
      <c r="J261" s="25"/>
      <c r="K261" s="25"/>
      <c r="L261" s="25"/>
      <c r="M261" s="25"/>
    </row>
    <row r="262" spans="10:13" x14ac:dyDescent="0.2">
      <c r="J262" s="25"/>
      <c r="K262" s="25"/>
      <c r="L262" s="25"/>
      <c r="M262" s="25"/>
    </row>
    <row r="263" spans="10:13" x14ac:dyDescent="0.2">
      <c r="J263" s="25"/>
      <c r="K263" s="25"/>
      <c r="L263" s="25"/>
      <c r="M263" s="25"/>
    </row>
    <row r="264" spans="10:13" x14ac:dyDescent="0.2">
      <c r="J264" s="25"/>
      <c r="K264" s="25"/>
      <c r="L264" s="25"/>
      <c r="M264" s="25"/>
    </row>
    <row r="265" spans="10:13" x14ac:dyDescent="0.2">
      <c r="J265" s="25"/>
      <c r="K265" s="25"/>
      <c r="L265" s="25"/>
      <c r="M265" s="25"/>
    </row>
    <row r="266" spans="10:13" x14ac:dyDescent="0.2">
      <c r="J266" s="25"/>
      <c r="K266" s="25"/>
      <c r="L266" s="25"/>
      <c r="M266" s="25"/>
    </row>
    <row r="267" spans="10:13" x14ac:dyDescent="0.2">
      <c r="J267" s="25"/>
      <c r="K267" s="25"/>
      <c r="L267" s="25"/>
      <c r="M267" s="25"/>
    </row>
    <row r="268" spans="10:13" x14ac:dyDescent="0.2">
      <c r="J268" s="25"/>
      <c r="K268" s="25"/>
      <c r="L268" s="25"/>
      <c r="M268" s="25"/>
    </row>
    <row r="269" spans="10:13" x14ac:dyDescent="0.2">
      <c r="J269" s="25"/>
      <c r="K269" s="25"/>
      <c r="L269" s="25"/>
      <c r="M269" s="25"/>
    </row>
    <row r="270" spans="10:13" x14ac:dyDescent="0.2">
      <c r="J270" s="25"/>
      <c r="K270" s="25"/>
      <c r="L270" s="25"/>
      <c r="M270" s="25"/>
    </row>
    <row r="271" spans="10:13" x14ac:dyDescent="0.2">
      <c r="J271" s="25"/>
      <c r="K271" s="25"/>
      <c r="L271" s="25"/>
      <c r="M271" s="25"/>
    </row>
    <row r="272" spans="10:13" x14ac:dyDescent="0.2">
      <c r="J272" s="25"/>
      <c r="K272" s="25"/>
      <c r="L272" s="25"/>
      <c r="M272" s="25"/>
    </row>
    <row r="273" spans="10:13" x14ac:dyDescent="0.2">
      <c r="J273" s="25"/>
      <c r="K273" s="25"/>
      <c r="L273" s="25"/>
      <c r="M273" s="25"/>
    </row>
    <row r="274" spans="10:13" x14ac:dyDescent="0.2">
      <c r="J274" s="25"/>
      <c r="K274" s="25"/>
      <c r="L274" s="25"/>
      <c r="M274" s="25"/>
    </row>
    <row r="275" spans="10:13" x14ac:dyDescent="0.2">
      <c r="J275" s="25"/>
      <c r="K275" s="25"/>
      <c r="L275" s="25"/>
      <c r="M275" s="25"/>
    </row>
    <row r="276" spans="10:13" x14ac:dyDescent="0.2">
      <c r="J276" s="25"/>
      <c r="K276" s="25"/>
      <c r="L276" s="25"/>
      <c r="M276" s="25"/>
    </row>
    <row r="277" spans="10:13" x14ac:dyDescent="0.2">
      <c r="J277" s="25"/>
      <c r="K277" s="25"/>
      <c r="L277" s="25"/>
      <c r="M277" s="25"/>
    </row>
    <row r="278" spans="10:13" x14ac:dyDescent="0.2">
      <c r="J278" s="25"/>
      <c r="K278" s="25"/>
      <c r="L278" s="25"/>
      <c r="M278" s="25"/>
    </row>
    <row r="279" spans="10:13" x14ac:dyDescent="0.2">
      <c r="J279" s="25"/>
      <c r="K279" s="25"/>
      <c r="L279" s="25"/>
      <c r="M279" s="25"/>
    </row>
    <row r="280" spans="10:13" x14ac:dyDescent="0.2">
      <c r="J280" s="25"/>
      <c r="K280" s="25"/>
      <c r="L280" s="25"/>
      <c r="M280" s="25"/>
    </row>
    <row r="281" spans="10:13" x14ac:dyDescent="0.2">
      <c r="J281" s="25"/>
      <c r="K281" s="25"/>
      <c r="L281" s="25"/>
      <c r="M281" s="25"/>
    </row>
    <row r="282" spans="10:13" x14ac:dyDescent="0.2">
      <c r="J282" s="25"/>
      <c r="K282" s="25"/>
      <c r="L282" s="25"/>
      <c r="M282" s="25"/>
    </row>
    <row r="283" spans="10:13" x14ac:dyDescent="0.2">
      <c r="J283" s="25"/>
      <c r="K283" s="25"/>
      <c r="L283" s="25"/>
      <c r="M283" s="25"/>
    </row>
    <row r="284" spans="10:13" x14ac:dyDescent="0.2">
      <c r="J284" s="25"/>
      <c r="K284" s="25"/>
      <c r="L284" s="25"/>
      <c r="M284" s="25"/>
    </row>
    <row r="285" spans="10:13" x14ac:dyDescent="0.2">
      <c r="J285" s="25"/>
      <c r="K285" s="25"/>
      <c r="L285" s="25"/>
      <c r="M285" s="25"/>
    </row>
    <row r="286" spans="10:13" x14ac:dyDescent="0.2">
      <c r="J286" s="25"/>
      <c r="K286" s="25"/>
      <c r="L286" s="25"/>
      <c r="M286" s="25"/>
    </row>
    <row r="287" spans="10:13" x14ac:dyDescent="0.2">
      <c r="J287" s="25"/>
      <c r="K287" s="25"/>
      <c r="L287" s="25"/>
      <c r="M287" s="25"/>
    </row>
    <row r="288" spans="10:13" x14ac:dyDescent="0.2">
      <c r="J288" s="25"/>
      <c r="K288" s="25"/>
      <c r="L288" s="25"/>
      <c r="M288" s="25"/>
    </row>
    <row r="289" spans="10:13" x14ac:dyDescent="0.2">
      <c r="J289" s="25"/>
      <c r="K289" s="25"/>
      <c r="L289" s="25"/>
      <c r="M289" s="25"/>
    </row>
    <row r="290" spans="10:13" x14ac:dyDescent="0.2">
      <c r="J290" s="25"/>
      <c r="K290" s="25"/>
      <c r="L290" s="25"/>
      <c r="M290" s="25"/>
    </row>
    <row r="291" spans="10:13" x14ac:dyDescent="0.2">
      <c r="J291" s="25"/>
      <c r="K291" s="25"/>
      <c r="L291" s="25"/>
      <c r="M291" s="25"/>
    </row>
    <row r="292" spans="10:13" x14ac:dyDescent="0.2">
      <c r="J292" s="25"/>
      <c r="K292" s="25"/>
      <c r="L292" s="25"/>
      <c r="M292" s="25"/>
    </row>
    <row r="293" spans="10:13" x14ac:dyDescent="0.2">
      <c r="J293" s="25"/>
      <c r="K293" s="25"/>
      <c r="L293" s="25"/>
      <c r="M293" s="25"/>
    </row>
    <row r="294" spans="10:13" x14ac:dyDescent="0.2">
      <c r="J294" s="25"/>
      <c r="K294" s="25"/>
      <c r="L294" s="25"/>
      <c r="M294" s="25"/>
    </row>
    <row r="295" spans="10:13" x14ac:dyDescent="0.2">
      <c r="J295" s="25"/>
      <c r="K295" s="25"/>
      <c r="L295" s="25"/>
      <c r="M295" s="25"/>
    </row>
    <row r="296" spans="10:13" x14ac:dyDescent="0.2">
      <c r="J296" s="25"/>
      <c r="K296" s="25"/>
      <c r="L296" s="25"/>
      <c r="M296" s="25"/>
    </row>
    <row r="297" spans="10:13" x14ac:dyDescent="0.2">
      <c r="J297" s="25"/>
      <c r="K297" s="25"/>
      <c r="L297" s="25"/>
      <c r="M297" s="25"/>
    </row>
    <row r="298" spans="10:13" x14ac:dyDescent="0.2">
      <c r="J298" s="25"/>
      <c r="K298" s="25"/>
      <c r="L298" s="25"/>
      <c r="M298" s="25"/>
    </row>
    <row r="299" spans="10:13" x14ac:dyDescent="0.2">
      <c r="J299" s="25"/>
      <c r="K299" s="25"/>
      <c r="L299" s="25"/>
      <c r="M299" s="25"/>
    </row>
    <row r="300" spans="10:13" x14ac:dyDescent="0.2">
      <c r="J300" s="25"/>
      <c r="K300" s="25"/>
      <c r="L300" s="25"/>
      <c r="M300" s="25"/>
    </row>
    <row r="301" spans="10:13" x14ac:dyDescent="0.2">
      <c r="J301" s="25"/>
      <c r="K301" s="25"/>
      <c r="L301" s="25"/>
      <c r="M301" s="25"/>
    </row>
    <row r="302" spans="10:13" x14ac:dyDescent="0.2">
      <c r="J302" s="25"/>
      <c r="K302" s="25"/>
      <c r="L302" s="25"/>
      <c r="M302" s="25"/>
    </row>
    <row r="303" spans="10:13" x14ac:dyDescent="0.2">
      <c r="J303" s="25"/>
      <c r="K303" s="25"/>
      <c r="L303" s="25"/>
      <c r="M303" s="25"/>
    </row>
    <row r="304" spans="10:13" x14ac:dyDescent="0.2">
      <c r="J304" s="25"/>
      <c r="K304" s="25"/>
      <c r="L304" s="25"/>
      <c r="M304" s="25"/>
    </row>
    <row r="305" spans="10:13" x14ac:dyDescent="0.2">
      <c r="J305" s="25"/>
      <c r="K305" s="25"/>
      <c r="L305" s="25"/>
      <c r="M305" s="25"/>
    </row>
    <row r="306" spans="10:13" x14ac:dyDescent="0.2">
      <c r="J306" s="25"/>
      <c r="K306" s="25"/>
      <c r="L306" s="25"/>
      <c r="M306" s="25"/>
    </row>
    <row r="307" spans="10:13" x14ac:dyDescent="0.2">
      <c r="J307" s="25"/>
      <c r="K307" s="25"/>
      <c r="L307" s="25"/>
      <c r="M307" s="25"/>
    </row>
    <row r="308" spans="10:13" x14ac:dyDescent="0.2">
      <c r="J308" s="25"/>
      <c r="K308" s="25"/>
      <c r="L308" s="25"/>
      <c r="M308" s="25"/>
    </row>
    <row r="309" spans="10:13" x14ac:dyDescent="0.2">
      <c r="J309" s="25"/>
      <c r="K309" s="25"/>
      <c r="L309" s="25"/>
      <c r="M309" s="25"/>
    </row>
    <row r="310" spans="10:13" x14ac:dyDescent="0.2">
      <c r="J310" s="25"/>
      <c r="K310" s="25"/>
      <c r="L310" s="25"/>
      <c r="M310" s="25"/>
    </row>
    <row r="311" spans="10:13" x14ac:dyDescent="0.2">
      <c r="J311" s="25"/>
      <c r="K311" s="25"/>
      <c r="L311" s="25"/>
      <c r="M311" s="25"/>
    </row>
    <row r="312" spans="10:13" x14ac:dyDescent="0.2">
      <c r="J312" s="25"/>
      <c r="K312" s="25"/>
      <c r="L312" s="25"/>
      <c r="M312" s="25"/>
    </row>
    <row r="313" spans="10:13" x14ac:dyDescent="0.2">
      <c r="J313" s="25"/>
      <c r="K313" s="25"/>
      <c r="L313" s="25"/>
      <c r="M313" s="25"/>
    </row>
    <row r="314" spans="10:13" x14ac:dyDescent="0.2">
      <c r="J314" s="25"/>
      <c r="K314" s="25"/>
      <c r="L314" s="25"/>
      <c r="M314" s="25"/>
    </row>
    <row r="315" spans="10:13" x14ac:dyDescent="0.2">
      <c r="J315" s="25"/>
      <c r="K315" s="25"/>
      <c r="L315" s="25"/>
      <c r="M315" s="25"/>
    </row>
    <row r="316" spans="10:13" x14ac:dyDescent="0.2">
      <c r="J316" s="25"/>
      <c r="K316" s="25"/>
      <c r="L316" s="25"/>
      <c r="M316" s="25"/>
    </row>
    <row r="317" spans="10:13" x14ac:dyDescent="0.2">
      <c r="J317" s="25"/>
      <c r="K317" s="25"/>
      <c r="L317" s="25"/>
      <c r="M317" s="25"/>
    </row>
    <row r="318" spans="10:13" x14ac:dyDescent="0.2">
      <c r="J318" s="25"/>
      <c r="K318" s="25"/>
      <c r="L318" s="25"/>
      <c r="M318" s="25"/>
    </row>
    <row r="319" spans="10:13" x14ac:dyDescent="0.2">
      <c r="J319" s="25"/>
      <c r="K319" s="25"/>
      <c r="L319" s="25"/>
      <c r="M319" s="25"/>
    </row>
    <row r="320" spans="10:13" x14ac:dyDescent="0.2">
      <c r="J320" s="25"/>
      <c r="K320" s="25"/>
      <c r="L320" s="25"/>
      <c r="M320" s="25"/>
    </row>
    <row r="321" spans="10:13" x14ac:dyDescent="0.2">
      <c r="J321" s="25"/>
      <c r="K321" s="25"/>
      <c r="L321" s="25"/>
      <c r="M321" s="25"/>
    </row>
    <row r="322" spans="10:13" x14ac:dyDescent="0.2">
      <c r="J322" s="25"/>
      <c r="K322" s="25"/>
      <c r="L322" s="25"/>
      <c r="M322" s="25"/>
    </row>
    <row r="323" spans="10:13" x14ac:dyDescent="0.2">
      <c r="J323" s="25"/>
      <c r="K323" s="25"/>
      <c r="L323" s="25"/>
      <c r="M323" s="25"/>
    </row>
    <row r="324" spans="10:13" x14ac:dyDescent="0.2">
      <c r="J324" s="25"/>
      <c r="K324" s="25"/>
      <c r="L324" s="25"/>
      <c r="M324" s="25"/>
    </row>
    <row r="325" spans="10:13" x14ac:dyDescent="0.2">
      <c r="J325" s="25"/>
      <c r="K325" s="25"/>
      <c r="L325" s="25"/>
      <c r="M325" s="25"/>
    </row>
    <row r="326" spans="10:13" x14ac:dyDescent="0.2">
      <c r="J326" s="25"/>
      <c r="K326" s="25"/>
      <c r="L326" s="25"/>
      <c r="M326" s="25"/>
    </row>
    <row r="327" spans="10:13" x14ac:dyDescent="0.2">
      <c r="J327" s="25"/>
      <c r="K327" s="25"/>
      <c r="L327" s="25"/>
      <c r="M327" s="25"/>
    </row>
    <row r="328" spans="10:13" x14ac:dyDescent="0.2">
      <c r="J328" s="25"/>
      <c r="K328" s="25"/>
      <c r="L328" s="25"/>
      <c r="M328" s="25"/>
    </row>
    <row r="329" spans="10:13" x14ac:dyDescent="0.2">
      <c r="J329" s="25"/>
      <c r="K329" s="25"/>
      <c r="L329" s="25"/>
      <c r="M329" s="25"/>
    </row>
    <row r="330" spans="10:13" x14ac:dyDescent="0.2">
      <c r="J330" s="25"/>
      <c r="K330" s="25"/>
      <c r="L330" s="25"/>
      <c r="M330" s="25"/>
    </row>
    <row r="331" spans="10:13" x14ac:dyDescent="0.2">
      <c r="J331" s="25"/>
      <c r="K331" s="25"/>
      <c r="L331" s="25"/>
      <c r="M331" s="25"/>
    </row>
    <row r="332" spans="10:13" x14ac:dyDescent="0.2">
      <c r="J332" s="25"/>
      <c r="K332" s="25"/>
      <c r="L332" s="25"/>
      <c r="M332" s="25"/>
    </row>
    <row r="333" spans="10:13" x14ac:dyDescent="0.2">
      <c r="J333" s="25"/>
      <c r="K333" s="25"/>
      <c r="L333" s="25"/>
      <c r="M333" s="25"/>
    </row>
    <row r="334" spans="10:13" x14ac:dyDescent="0.2">
      <c r="J334" s="25"/>
      <c r="K334" s="25"/>
      <c r="L334" s="25"/>
      <c r="M334" s="25"/>
    </row>
    <row r="335" spans="10:13" x14ac:dyDescent="0.2">
      <c r="J335" s="25"/>
      <c r="K335" s="25"/>
      <c r="L335" s="25"/>
      <c r="M335" s="25"/>
    </row>
    <row r="336" spans="10:13" x14ac:dyDescent="0.2">
      <c r="J336" s="25"/>
      <c r="K336" s="25"/>
      <c r="L336" s="25"/>
      <c r="M336" s="25"/>
    </row>
    <row r="337" spans="10:13" x14ac:dyDescent="0.2">
      <c r="J337" s="25"/>
      <c r="K337" s="25"/>
      <c r="L337" s="25"/>
      <c r="M337" s="25"/>
    </row>
    <row r="338" spans="10:13" x14ac:dyDescent="0.2">
      <c r="J338" s="25"/>
      <c r="K338" s="25"/>
      <c r="L338" s="25"/>
      <c r="M338" s="25"/>
    </row>
    <row r="339" spans="10:13" x14ac:dyDescent="0.2">
      <c r="J339" s="25"/>
      <c r="K339" s="25"/>
      <c r="L339" s="25"/>
      <c r="M339" s="25"/>
    </row>
    <row r="340" spans="10:13" x14ac:dyDescent="0.2">
      <c r="J340" s="25"/>
      <c r="K340" s="25"/>
      <c r="L340" s="25"/>
      <c r="M340" s="25"/>
    </row>
    <row r="341" spans="10:13" x14ac:dyDescent="0.2">
      <c r="J341" s="25"/>
      <c r="K341" s="25"/>
      <c r="L341" s="25"/>
      <c r="M341" s="25"/>
    </row>
    <row r="342" spans="10:13" x14ac:dyDescent="0.2">
      <c r="J342" s="25"/>
      <c r="K342" s="25"/>
      <c r="L342" s="25"/>
      <c r="M342" s="25"/>
    </row>
    <row r="343" spans="10:13" x14ac:dyDescent="0.2">
      <c r="J343" s="25"/>
      <c r="K343" s="25"/>
      <c r="L343" s="25"/>
      <c r="M343" s="25"/>
    </row>
    <row r="344" spans="10:13" x14ac:dyDescent="0.2">
      <c r="J344" s="25"/>
      <c r="K344" s="25"/>
      <c r="L344" s="25"/>
      <c r="M344" s="25"/>
    </row>
    <row r="345" spans="10:13" x14ac:dyDescent="0.2">
      <c r="J345" s="25"/>
      <c r="K345" s="25"/>
      <c r="L345" s="25"/>
      <c r="M345" s="25"/>
    </row>
    <row r="346" spans="10:13" x14ac:dyDescent="0.2">
      <c r="J346" s="25"/>
      <c r="K346" s="25"/>
      <c r="L346" s="25"/>
      <c r="M346" s="25"/>
    </row>
    <row r="347" spans="10:13" x14ac:dyDescent="0.2">
      <c r="J347" s="25"/>
      <c r="K347" s="25"/>
      <c r="L347" s="25"/>
      <c r="M347" s="25"/>
    </row>
    <row r="348" spans="10:13" x14ac:dyDescent="0.2">
      <c r="J348" s="25"/>
      <c r="K348" s="25"/>
      <c r="L348" s="25"/>
      <c r="M348" s="25"/>
    </row>
    <row r="349" spans="10:13" x14ac:dyDescent="0.2">
      <c r="J349" s="25"/>
      <c r="K349" s="25"/>
      <c r="L349" s="25"/>
      <c r="M349" s="25"/>
    </row>
    <row r="350" spans="10:13" x14ac:dyDescent="0.2">
      <c r="J350" s="25"/>
      <c r="K350" s="25"/>
      <c r="L350" s="25"/>
      <c r="M350" s="25"/>
    </row>
    <row r="351" spans="10:13" x14ac:dyDescent="0.2">
      <c r="J351" s="25"/>
      <c r="K351" s="25"/>
      <c r="L351" s="25"/>
      <c r="M351" s="25"/>
    </row>
    <row r="352" spans="10:13" x14ac:dyDescent="0.2">
      <c r="J352" s="25"/>
      <c r="K352" s="25"/>
      <c r="L352" s="25"/>
      <c r="M352" s="25"/>
    </row>
    <row r="353" spans="10:13" x14ac:dyDescent="0.2">
      <c r="J353" s="25"/>
      <c r="K353" s="25"/>
      <c r="L353" s="25"/>
      <c r="M353" s="25"/>
    </row>
    <row r="354" spans="10:13" x14ac:dyDescent="0.2">
      <c r="J354" s="25"/>
      <c r="K354" s="25"/>
      <c r="L354" s="25"/>
      <c r="M354" s="25"/>
    </row>
    <row r="355" spans="10:13" x14ac:dyDescent="0.2">
      <c r="J355" s="25"/>
      <c r="K355" s="25"/>
      <c r="L355" s="25"/>
      <c r="M355" s="25"/>
    </row>
    <row r="356" spans="10:13" x14ac:dyDescent="0.2">
      <c r="J356" s="25"/>
      <c r="K356" s="25"/>
      <c r="L356" s="25"/>
      <c r="M356" s="25"/>
    </row>
    <row r="357" spans="10:13" x14ac:dyDescent="0.2">
      <c r="J357" s="25"/>
      <c r="K357" s="25"/>
      <c r="L357" s="25"/>
      <c r="M357" s="25"/>
    </row>
    <row r="358" spans="10:13" x14ac:dyDescent="0.2">
      <c r="J358" s="25"/>
      <c r="K358" s="25"/>
      <c r="L358" s="25"/>
      <c r="M358" s="25"/>
    </row>
    <row r="359" spans="10:13" x14ac:dyDescent="0.2">
      <c r="J359" s="25"/>
      <c r="K359" s="25"/>
      <c r="L359" s="25"/>
      <c r="M359" s="25"/>
    </row>
    <row r="360" spans="10:13" x14ac:dyDescent="0.2">
      <c r="J360" s="25"/>
      <c r="K360" s="25"/>
      <c r="L360" s="25"/>
      <c r="M360" s="25"/>
    </row>
    <row r="361" spans="10:13" x14ac:dyDescent="0.2">
      <c r="J361" s="25"/>
      <c r="K361" s="25"/>
      <c r="L361" s="25"/>
      <c r="M361" s="25"/>
    </row>
    <row r="362" spans="10:13" x14ac:dyDescent="0.2">
      <c r="J362" s="25"/>
      <c r="K362" s="25"/>
      <c r="L362" s="25"/>
      <c r="M362" s="25"/>
    </row>
    <row r="363" spans="10:13" x14ac:dyDescent="0.2">
      <c r="J363" s="25"/>
      <c r="K363" s="25"/>
      <c r="L363" s="25"/>
      <c r="M363" s="25"/>
    </row>
    <row r="364" spans="10:13" x14ac:dyDescent="0.2">
      <c r="J364" s="25"/>
      <c r="K364" s="25"/>
      <c r="L364" s="25"/>
      <c r="M364" s="25"/>
    </row>
    <row r="365" spans="10:13" x14ac:dyDescent="0.2">
      <c r="J365" s="25"/>
      <c r="K365" s="25"/>
      <c r="L365" s="25"/>
      <c r="M365" s="25"/>
    </row>
    <row r="366" spans="10:13" x14ac:dyDescent="0.2">
      <c r="J366" s="25"/>
      <c r="K366" s="25"/>
      <c r="L366" s="25"/>
      <c r="M366" s="25"/>
    </row>
    <row r="367" spans="10:13" x14ac:dyDescent="0.2">
      <c r="J367" s="25"/>
      <c r="K367" s="25"/>
      <c r="L367" s="25"/>
      <c r="M367" s="25"/>
    </row>
    <row r="368" spans="10:13" x14ac:dyDescent="0.2">
      <c r="J368" s="25"/>
      <c r="K368" s="25"/>
      <c r="L368" s="25"/>
      <c r="M368" s="25"/>
    </row>
    <row r="369" spans="10:13" x14ac:dyDescent="0.2">
      <c r="J369" s="25"/>
      <c r="K369" s="25"/>
      <c r="L369" s="25"/>
      <c r="M369" s="25"/>
    </row>
    <row r="370" spans="10:13" x14ac:dyDescent="0.2">
      <c r="J370" s="25"/>
      <c r="K370" s="25"/>
      <c r="L370" s="25"/>
      <c r="M370" s="25"/>
    </row>
    <row r="371" spans="10:13" x14ac:dyDescent="0.2">
      <c r="J371" s="25"/>
      <c r="K371" s="25"/>
      <c r="L371" s="25"/>
      <c r="M371" s="25"/>
    </row>
    <row r="372" spans="10:13" x14ac:dyDescent="0.2">
      <c r="J372" s="25"/>
      <c r="K372" s="25"/>
      <c r="L372" s="25"/>
      <c r="M372" s="25"/>
    </row>
    <row r="373" spans="10:13" x14ac:dyDescent="0.2">
      <c r="J373" s="25"/>
      <c r="K373" s="25"/>
      <c r="L373" s="25"/>
      <c r="M373" s="25"/>
    </row>
    <row r="374" spans="10:13" x14ac:dyDescent="0.2">
      <c r="J374" s="25"/>
      <c r="K374" s="25"/>
      <c r="L374" s="25"/>
      <c r="M374" s="25"/>
    </row>
    <row r="375" spans="10:13" x14ac:dyDescent="0.2">
      <c r="J375" s="25"/>
      <c r="K375" s="25"/>
      <c r="L375" s="25"/>
      <c r="M375" s="25"/>
    </row>
    <row r="376" spans="10:13" x14ac:dyDescent="0.2">
      <c r="J376" s="25"/>
      <c r="K376" s="25"/>
      <c r="L376" s="25"/>
      <c r="M376" s="25"/>
    </row>
    <row r="377" spans="10:13" x14ac:dyDescent="0.2">
      <c r="J377" s="25"/>
      <c r="K377" s="25"/>
      <c r="L377" s="25"/>
      <c r="M377" s="25"/>
    </row>
  </sheetData>
  <mergeCells count="810">
    <mergeCell ref="AJ105:AJ107"/>
    <mergeCell ref="AD105:AD107"/>
    <mergeCell ref="AE105:AE107"/>
    <mergeCell ref="AF105:AF107"/>
    <mergeCell ref="AG105:AG107"/>
    <mergeCell ref="AH105:AH107"/>
    <mergeCell ref="AI105:AI107"/>
    <mergeCell ref="X105:X107"/>
    <mergeCell ref="Y105:Y107"/>
    <mergeCell ref="Z105:Z107"/>
    <mergeCell ref="AA105:AA107"/>
    <mergeCell ref="AB105:AB107"/>
    <mergeCell ref="AC105:AC107"/>
    <mergeCell ref="U105:U107"/>
    <mergeCell ref="V105:V107"/>
    <mergeCell ref="W105:W107"/>
    <mergeCell ref="H105:H107"/>
    <mergeCell ref="I105:I107"/>
    <mergeCell ref="N105:N107"/>
    <mergeCell ref="O105:O107"/>
    <mergeCell ref="P105:P107"/>
    <mergeCell ref="Q105:Q107"/>
    <mergeCell ref="B105:B107"/>
    <mergeCell ref="C105:C107"/>
    <mergeCell ref="D105:D107"/>
    <mergeCell ref="E105:E107"/>
    <mergeCell ref="F105:F107"/>
    <mergeCell ref="G105:G107"/>
    <mergeCell ref="AE102:AE104"/>
    <mergeCell ref="AF102:AF104"/>
    <mergeCell ref="AG102:AG104"/>
    <mergeCell ref="S102:S104"/>
    <mergeCell ref="T102:T104"/>
    <mergeCell ref="U102:U104"/>
    <mergeCell ref="V102:V104"/>
    <mergeCell ref="W102:W104"/>
    <mergeCell ref="X102:X104"/>
    <mergeCell ref="I102:I104"/>
    <mergeCell ref="N102:N104"/>
    <mergeCell ref="O102:O104"/>
    <mergeCell ref="P102:P104"/>
    <mergeCell ref="Q102:Q104"/>
    <mergeCell ref="R102:R104"/>
    <mergeCell ref="R105:R107"/>
    <mergeCell ref="S105:S107"/>
    <mergeCell ref="T105:T107"/>
    <mergeCell ref="AH102:AH104"/>
    <mergeCell ref="AI102:AI104"/>
    <mergeCell ref="AJ102:AJ104"/>
    <mergeCell ref="Y102:Y104"/>
    <mergeCell ref="Z102:Z104"/>
    <mergeCell ref="AA102:AA104"/>
    <mergeCell ref="AB102:AB104"/>
    <mergeCell ref="AC102:AC104"/>
    <mergeCell ref="AD102:AD104"/>
    <mergeCell ref="AF98:AF101"/>
    <mergeCell ref="AG98:AG101"/>
    <mergeCell ref="B102:B104"/>
    <mergeCell ref="C102:C104"/>
    <mergeCell ref="D102:D104"/>
    <mergeCell ref="E102:E104"/>
    <mergeCell ref="F102:F104"/>
    <mergeCell ref="G102:G104"/>
    <mergeCell ref="H102:H104"/>
    <mergeCell ref="Y98:Y101"/>
    <mergeCell ref="Z98:Z101"/>
    <mergeCell ref="AA98:AA101"/>
    <mergeCell ref="AB98:AB101"/>
    <mergeCell ref="AC98:AC101"/>
    <mergeCell ref="AD98:AD101"/>
    <mergeCell ref="Q95:Q101"/>
    <mergeCell ref="R95:R101"/>
    <mergeCell ref="S95:S101"/>
    <mergeCell ref="T95:T101"/>
    <mergeCell ref="AG95:AG97"/>
    <mergeCell ref="AH95:AH101"/>
    <mergeCell ref="AI95:AI101"/>
    <mergeCell ref="AJ95:AJ101"/>
    <mergeCell ref="F98:F101"/>
    <mergeCell ref="O98:O101"/>
    <mergeCell ref="U98:U101"/>
    <mergeCell ref="V98:V101"/>
    <mergeCell ref="W98:W101"/>
    <mergeCell ref="X98:X101"/>
    <mergeCell ref="AA95:AA97"/>
    <mergeCell ref="AB95:AB97"/>
    <mergeCell ref="AC95:AC97"/>
    <mergeCell ref="AD95:AD97"/>
    <mergeCell ref="AE95:AE97"/>
    <mergeCell ref="AF95:AF97"/>
    <mergeCell ref="U95:U97"/>
    <mergeCell ref="V95:V97"/>
    <mergeCell ref="W95:W97"/>
    <mergeCell ref="X95:X97"/>
    <mergeCell ref="Y95:Y97"/>
    <mergeCell ref="Z95:Z97"/>
    <mergeCell ref="O95:O97"/>
    <mergeCell ref="P95:P101"/>
    <mergeCell ref="AE98:AE101"/>
    <mergeCell ref="AJ92:AJ94"/>
    <mergeCell ref="B95:B101"/>
    <mergeCell ref="C95:C101"/>
    <mergeCell ref="D95:D101"/>
    <mergeCell ref="E95:E101"/>
    <mergeCell ref="F95:F97"/>
    <mergeCell ref="G95:G101"/>
    <mergeCell ref="H95:H101"/>
    <mergeCell ref="I95:I101"/>
    <mergeCell ref="N95:N101"/>
    <mergeCell ref="AD92:AD94"/>
    <mergeCell ref="AE92:AE94"/>
    <mergeCell ref="AF92:AF94"/>
    <mergeCell ref="AG92:AG94"/>
    <mergeCell ref="AH92:AH94"/>
    <mergeCell ref="AI92:AI94"/>
    <mergeCell ref="X92:X94"/>
    <mergeCell ref="Y92:Y94"/>
    <mergeCell ref="Z92:Z94"/>
    <mergeCell ref="AA92:AA94"/>
    <mergeCell ref="AB92:AB94"/>
    <mergeCell ref="AC92:AC94"/>
    <mergeCell ref="R92:R94"/>
    <mergeCell ref="S92:S94"/>
    <mergeCell ref="T92:T94"/>
    <mergeCell ref="U92:U94"/>
    <mergeCell ref="V92:V94"/>
    <mergeCell ref="W92:W94"/>
    <mergeCell ref="H92:H94"/>
    <mergeCell ref="I92:I94"/>
    <mergeCell ref="N92:N94"/>
    <mergeCell ref="O92:O94"/>
    <mergeCell ref="P92:P94"/>
    <mergeCell ref="Q92:Q94"/>
    <mergeCell ref="B92:B94"/>
    <mergeCell ref="C92:C94"/>
    <mergeCell ref="D92:D94"/>
    <mergeCell ref="E92:E94"/>
    <mergeCell ref="F92:F94"/>
    <mergeCell ref="G92:G94"/>
    <mergeCell ref="AE89:AE91"/>
    <mergeCell ref="AF89:AF91"/>
    <mergeCell ref="AG89:AG91"/>
    <mergeCell ref="S89:S91"/>
    <mergeCell ref="T89:T91"/>
    <mergeCell ref="U89:U91"/>
    <mergeCell ref="V89:V91"/>
    <mergeCell ref="W89:W91"/>
    <mergeCell ref="X89:X91"/>
    <mergeCell ref="M89:M90"/>
    <mergeCell ref="N89:N91"/>
    <mergeCell ref="O89:O91"/>
    <mergeCell ref="P89:P91"/>
    <mergeCell ref="Q89:Q91"/>
    <mergeCell ref="R89:R91"/>
    <mergeCell ref="G89:G91"/>
    <mergeCell ref="H89:H91"/>
    <mergeCell ref="I89:I91"/>
    <mergeCell ref="AH89:AH91"/>
    <mergeCell ref="AI89:AI91"/>
    <mergeCell ref="AJ89:AJ91"/>
    <mergeCell ref="Y89:Y91"/>
    <mergeCell ref="Z89:Z91"/>
    <mergeCell ref="AA89:AA91"/>
    <mergeCell ref="AB89:AB91"/>
    <mergeCell ref="AC89:AC91"/>
    <mergeCell ref="AD89:AD91"/>
    <mergeCell ref="J89:J90"/>
    <mergeCell ref="K89:K90"/>
    <mergeCell ref="L89:L90"/>
    <mergeCell ref="AF87:AF88"/>
    <mergeCell ref="AG87:AG88"/>
    <mergeCell ref="AH87:AH88"/>
    <mergeCell ref="AI87:AI88"/>
    <mergeCell ref="AJ87:AJ88"/>
    <mergeCell ref="B89:B91"/>
    <mergeCell ref="C89:C91"/>
    <mergeCell ref="D89:D91"/>
    <mergeCell ref="E89:E91"/>
    <mergeCell ref="F89:F91"/>
    <mergeCell ref="Z87:Z88"/>
    <mergeCell ref="AA87:AA88"/>
    <mergeCell ref="AB87:AB88"/>
    <mergeCell ref="AC87:AC88"/>
    <mergeCell ref="AD87:AD88"/>
    <mergeCell ref="AE87:AE88"/>
    <mergeCell ref="T87:T88"/>
    <mergeCell ref="U87:U88"/>
    <mergeCell ref="V87:V88"/>
    <mergeCell ref="W87:W88"/>
    <mergeCell ref="X87:X88"/>
    <mergeCell ref="Y87:Y88"/>
    <mergeCell ref="N87:N88"/>
    <mergeCell ref="O87:O88"/>
    <mergeCell ref="P87:P88"/>
    <mergeCell ref="Q87:Q88"/>
    <mergeCell ref="R87:R88"/>
    <mergeCell ref="S87:S88"/>
    <mergeCell ref="AI84:AI86"/>
    <mergeCell ref="AJ84:AJ86"/>
    <mergeCell ref="AD84:AD86"/>
    <mergeCell ref="AE84:AE86"/>
    <mergeCell ref="AF84:AF86"/>
    <mergeCell ref="AG84:AG86"/>
    <mergeCell ref="AH84:AH86"/>
    <mergeCell ref="N84:N86"/>
    <mergeCell ref="O84:O86"/>
    <mergeCell ref="P84:P86"/>
    <mergeCell ref="B87:B88"/>
    <mergeCell ref="C87:C88"/>
    <mergeCell ref="D87:D88"/>
    <mergeCell ref="E87:E88"/>
    <mergeCell ref="F87:F88"/>
    <mergeCell ref="G87:G88"/>
    <mergeCell ref="H87:H88"/>
    <mergeCell ref="I87:I88"/>
    <mergeCell ref="AC84:AC86"/>
    <mergeCell ref="W84:W86"/>
    <mergeCell ref="X84:X86"/>
    <mergeCell ref="Y84:Y86"/>
    <mergeCell ref="Z84:Z86"/>
    <mergeCell ref="AA84:AA86"/>
    <mergeCell ref="AB84:AB86"/>
    <mergeCell ref="Q84:Q86"/>
    <mergeCell ref="R84:R86"/>
    <mergeCell ref="S84:S86"/>
    <mergeCell ref="T84:T86"/>
    <mergeCell ref="U84:U86"/>
    <mergeCell ref="V84:V86"/>
    <mergeCell ref="G84:G86"/>
    <mergeCell ref="H84:H86"/>
    <mergeCell ref="I84:I86"/>
    <mergeCell ref="AI82:AI83"/>
    <mergeCell ref="AJ82:AJ83"/>
    <mergeCell ref="B84:B86"/>
    <mergeCell ref="C84:C86"/>
    <mergeCell ref="D84:D86"/>
    <mergeCell ref="E84:E86"/>
    <mergeCell ref="F84:F86"/>
    <mergeCell ref="Z82:Z83"/>
    <mergeCell ref="AA82:AA83"/>
    <mergeCell ref="AB82:AB83"/>
    <mergeCell ref="AC82:AC83"/>
    <mergeCell ref="AD82:AD83"/>
    <mergeCell ref="AE82:AE83"/>
    <mergeCell ref="T82:T83"/>
    <mergeCell ref="U82:U83"/>
    <mergeCell ref="V82:V83"/>
    <mergeCell ref="W82:W83"/>
    <mergeCell ref="X82:X83"/>
    <mergeCell ref="Y82:Y83"/>
    <mergeCell ref="N82:N83"/>
    <mergeCell ref="O82:O83"/>
    <mergeCell ref="S82:S83"/>
    <mergeCell ref="AI71:AI81"/>
    <mergeCell ref="AJ71:AJ81"/>
    <mergeCell ref="B82:B83"/>
    <mergeCell ref="C82:C83"/>
    <mergeCell ref="D82:D83"/>
    <mergeCell ref="E82:E83"/>
    <mergeCell ref="F82:F83"/>
    <mergeCell ref="G82:G83"/>
    <mergeCell ref="H82:H83"/>
    <mergeCell ref="I82:I83"/>
    <mergeCell ref="AC71:AC81"/>
    <mergeCell ref="AD71:AD81"/>
    <mergeCell ref="AE71:AE81"/>
    <mergeCell ref="AF71:AF81"/>
    <mergeCell ref="AG71:AG81"/>
    <mergeCell ref="AH71:AH81"/>
    <mergeCell ref="W71:W81"/>
    <mergeCell ref="X71:X81"/>
    <mergeCell ref="Y71:Y81"/>
    <mergeCell ref="Z71:Z81"/>
    <mergeCell ref="AF82:AF83"/>
    <mergeCell ref="AG82:AG83"/>
    <mergeCell ref="AH82:AH83"/>
    <mergeCell ref="K71:K77"/>
    <mergeCell ref="L71:L77"/>
    <mergeCell ref="M71:M77"/>
    <mergeCell ref="N71:N81"/>
    <mergeCell ref="O71:O81"/>
    <mergeCell ref="P71:P81"/>
    <mergeCell ref="P82:P83"/>
    <mergeCell ref="Q82:Q83"/>
    <mergeCell ref="R82:R83"/>
    <mergeCell ref="S68:S70"/>
    <mergeCell ref="AA71:AA81"/>
    <mergeCell ref="AB71:AB81"/>
    <mergeCell ref="Q71:Q81"/>
    <mergeCell ref="R71:R81"/>
    <mergeCell ref="S71:S81"/>
    <mergeCell ref="T71:T81"/>
    <mergeCell ref="U71:U81"/>
    <mergeCell ref="V71:V81"/>
    <mergeCell ref="Q68:Q70"/>
    <mergeCell ref="AJ68:AJ70"/>
    <mergeCell ref="B71:B81"/>
    <mergeCell ref="C71:C81"/>
    <mergeCell ref="D71:D81"/>
    <mergeCell ref="E71:E81"/>
    <mergeCell ref="F71:F81"/>
    <mergeCell ref="G71:G81"/>
    <mergeCell ref="H71:H81"/>
    <mergeCell ref="I71:I81"/>
    <mergeCell ref="J71:J77"/>
    <mergeCell ref="AD68:AD70"/>
    <mergeCell ref="AE68:AE70"/>
    <mergeCell ref="AF68:AF70"/>
    <mergeCell ref="AG68:AG70"/>
    <mergeCell ref="AH68:AH70"/>
    <mergeCell ref="AI68:AI70"/>
    <mergeCell ref="X68:X70"/>
    <mergeCell ref="Y68:Y70"/>
    <mergeCell ref="Z68:Z70"/>
    <mergeCell ref="AA68:AA70"/>
    <mergeCell ref="AB68:AB70"/>
    <mergeCell ref="AC68:AC70"/>
    <mergeCell ref="R68:R70"/>
    <mergeCell ref="B68:B70"/>
    <mergeCell ref="C68:C70"/>
    <mergeCell ref="D68:D70"/>
    <mergeCell ref="E68:E70"/>
    <mergeCell ref="F68:F70"/>
    <mergeCell ref="G68:G70"/>
    <mergeCell ref="AF55:AF67"/>
    <mergeCell ref="AG55:AG67"/>
    <mergeCell ref="AH55:AH67"/>
    <mergeCell ref="H55:H67"/>
    <mergeCell ref="I55:I67"/>
    <mergeCell ref="J55:J58"/>
    <mergeCell ref="K55:K58"/>
    <mergeCell ref="L55:L58"/>
    <mergeCell ref="M55:M58"/>
    <mergeCell ref="T68:T70"/>
    <mergeCell ref="U68:U70"/>
    <mergeCell ref="V68:V70"/>
    <mergeCell ref="W68:W70"/>
    <mergeCell ref="H68:H70"/>
    <mergeCell ref="I68:I70"/>
    <mergeCell ref="N68:N70"/>
    <mergeCell ref="O68:O70"/>
    <mergeCell ref="P68:P70"/>
    <mergeCell ref="AI55:AI67"/>
    <mergeCell ref="AJ55:AJ67"/>
    <mergeCell ref="J60:J67"/>
    <mergeCell ref="K60:K67"/>
    <mergeCell ref="L60:L67"/>
    <mergeCell ref="M60:M67"/>
    <mergeCell ref="Z55:Z67"/>
    <mergeCell ref="AA55:AA67"/>
    <mergeCell ref="AB55:AB67"/>
    <mergeCell ref="AC55:AC67"/>
    <mergeCell ref="AD55:AD67"/>
    <mergeCell ref="AE55:AE67"/>
    <mergeCell ref="T55:T67"/>
    <mergeCell ref="U55:U67"/>
    <mergeCell ref="V55:V67"/>
    <mergeCell ref="W55:W67"/>
    <mergeCell ref="X55:X67"/>
    <mergeCell ref="Y55:Y67"/>
    <mergeCell ref="N55:N67"/>
    <mergeCell ref="O55:O67"/>
    <mergeCell ref="P55:P67"/>
    <mergeCell ref="Q55:Q67"/>
    <mergeCell ref="R55:R67"/>
    <mergeCell ref="S55:S67"/>
    <mergeCell ref="AG52:AG54"/>
    <mergeCell ref="AH52:AH54"/>
    <mergeCell ref="AI52:AI54"/>
    <mergeCell ref="AJ52:AJ54"/>
    <mergeCell ref="B55:B67"/>
    <mergeCell ref="C55:C67"/>
    <mergeCell ref="D55:D67"/>
    <mergeCell ref="E55:E67"/>
    <mergeCell ref="F55:F67"/>
    <mergeCell ref="G55:G67"/>
    <mergeCell ref="AA52:AA54"/>
    <mergeCell ref="AB52:AB54"/>
    <mergeCell ref="AC52:AC54"/>
    <mergeCell ref="AD52:AD54"/>
    <mergeCell ref="AE52:AE54"/>
    <mergeCell ref="AF52:AF54"/>
    <mergeCell ref="U52:U54"/>
    <mergeCell ref="V52:V54"/>
    <mergeCell ref="W52:W54"/>
    <mergeCell ref="X52:X54"/>
    <mergeCell ref="Y52:Y54"/>
    <mergeCell ref="Z52:Z54"/>
    <mergeCell ref="O52:O54"/>
    <mergeCell ref="P52:P54"/>
    <mergeCell ref="Q52:Q54"/>
    <mergeCell ref="R52:R54"/>
    <mergeCell ref="S52:S54"/>
    <mergeCell ref="T52:T54"/>
    <mergeCell ref="AJ50:AJ51"/>
    <mergeCell ref="B52:B54"/>
    <mergeCell ref="C52:C54"/>
    <mergeCell ref="D52:D54"/>
    <mergeCell ref="E52:E54"/>
    <mergeCell ref="F52:F54"/>
    <mergeCell ref="G52:G54"/>
    <mergeCell ref="H52:H54"/>
    <mergeCell ref="I52:I54"/>
    <mergeCell ref="N52:N54"/>
    <mergeCell ref="AD50:AD51"/>
    <mergeCell ref="AE50:AE51"/>
    <mergeCell ref="AF50:AF51"/>
    <mergeCell ref="AG50:AG51"/>
    <mergeCell ref="AH50:AH51"/>
    <mergeCell ref="AI50:AI51"/>
    <mergeCell ref="X50:X51"/>
    <mergeCell ref="Y50:Y51"/>
    <mergeCell ref="Z50:Z51"/>
    <mergeCell ref="AA50:AA51"/>
    <mergeCell ref="AB50:AB51"/>
    <mergeCell ref="AC50:AC51"/>
    <mergeCell ref="R50:R51"/>
    <mergeCell ref="S50:S51"/>
    <mergeCell ref="T50:T51"/>
    <mergeCell ref="U50:U51"/>
    <mergeCell ref="V50:V51"/>
    <mergeCell ref="W50:W51"/>
    <mergeCell ref="H50:H51"/>
    <mergeCell ref="I50:I51"/>
    <mergeCell ref="N50:N51"/>
    <mergeCell ref="O50:O51"/>
    <mergeCell ref="P50:P51"/>
    <mergeCell ref="Q50:Q51"/>
    <mergeCell ref="B50:B51"/>
    <mergeCell ref="C50:C51"/>
    <mergeCell ref="D50:D51"/>
    <mergeCell ref="E50:E51"/>
    <mergeCell ref="F50:F51"/>
    <mergeCell ref="G50:G51"/>
    <mergeCell ref="AI44:AI49"/>
    <mergeCell ref="AJ44:AJ49"/>
    <mergeCell ref="J45:J49"/>
    <mergeCell ref="K45:K49"/>
    <mergeCell ref="L45:L49"/>
    <mergeCell ref="M45:M49"/>
    <mergeCell ref="AC44:AC49"/>
    <mergeCell ref="AD44:AD49"/>
    <mergeCell ref="AE44:AE49"/>
    <mergeCell ref="AF44:AF49"/>
    <mergeCell ref="AG44:AG49"/>
    <mergeCell ref="AH44:AH49"/>
    <mergeCell ref="W44:W49"/>
    <mergeCell ref="X44:X49"/>
    <mergeCell ref="Y44:Y49"/>
    <mergeCell ref="Z44:Z49"/>
    <mergeCell ref="AA44:AA49"/>
    <mergeCell ref="AB44:AB49"/>
    <mergeCell ref="Q44:Q49"/>
    <mergeCell ref="R44:R49"/>
    <mergeCell ref="S44:S49"/>
    <mergeCell ref="T44:T49"/>
    <mergeCell ref="U44:U49"/>
    <mergeCell ref="V44:V49"/>
    <mergeCell ref="G44:G49"/>
    <mergeCell ref="H44:H49"/>
    <mergeCell ref="I44:I49"/>
    <mergeCell ref="N44:N49"/>
    <mergeCell ref="O44:O49"/>
    <mergeCell ref="P44:P49"/>
    <mergeCell ref="AF42:AF43"/>
    <mergeCell ref="AG42:AG43"/>
    <mergeCell ref="AH42:AH43"/>
    <mergeCell ref="AI42:AI43"/>
    <mergeCell ref="AJ42:AJ43"/>
    <mergeCell ref="B44:B49"/>
    <mergeCell ref="C44:C49"/>
    <mergeCell ref="D44:D49"/>
    <mergeCell ref="E44:E49"/>
    <mergeCell ref="F44:F49"/>
    <mergeCell ref="Z42:Z43"/>
    <mergeCell ref="AA42:AA43"/>
    <mergeCell ref="AB42:AB43"/>
    <mergeCell ref="AC42:AC43"/>
    <mergeCell ref="AD42:AD43"/>
    <mergeCell ref="AE42:AE43"/>
    <mergeCell ref="T42:T43"/>
    <mergeCell ref="U42:U43"/>
    <mergeCell ref="V42:V43"/>
    <mergeCell ref="W42:W43"/>
    <mergeCell ref="X42:X43"/>
    <mergeCell ref="Y42:Y43"/>
    <mergeCell ref="N42:N43"/>
    <mergeCell ref="O42:O43"/>
    <mergeCell ref="P42:P43"/>
    <mergeCell ref="Q42:Q43"/>
    <mergeCell ref="R42:R43"/>
    <mergeCell ref="S42:S43"/>
    <mergeCell ref="AI40:AI41"/>
    <mergeCell ref="AJ40:AJ41"/>
    <mergeCell ref="B42:B43"/>
    <mergeCell ref="C42:C43"/>
    <mergeCell ref="D42:D43"/>
    <mergeCell ref="E42:E43"/>
    <mergeCell ref="F42:F43"/>
    <mergeCell ref="G42:G43"/>
    <mergeCell ref="H42:H43"/>
    <mergeCell ref="I42:I43"/>
    <mergeCell ref="AC40:AC41"/>
    <mergeCell ref="AD40:AD41"/>
    <mergeCell ref="AE40:AE41"/>
    <mergeCell ref="AF40:AF41"/>
    <mergeCell ref="AG40:AG41"/>
    <mergeCell ref="AH40:AH41"/>
    <mergeCell ref="W40:W41"/>
    <mergeCell ref="X40:X41"/>
    <mergeCell ref="Y40:Y41"/>
    <mergeCell ref="Z40:Z41"/>
    <mergeCell ref="AA40:AA41"/>
    <mergeCell ref="AB40:AB41"/>
    <mergeCell ref="Q40:Q41"/>
    <mergeCell ref="R40:R41"/>
    <mergeCell ref="S40:S41"/>
    <mergeCell ref="T40:T41"/>
    <mergeCell ref="U40:U41"/>
    <mergeCell ref="V40:V41"/>
    <mergeCell ref="G40:G41"/>
    <mergeCell ref="H40:H41"/>
    <mergeCell ref="I40:I41"/>
    <mergeCell ref="N40:N41"/>
    <mergeCell ref="O40:O41"/>
    <mergeCell ref="P40:P41"/>
    <mergeCell ref="AJ36:AJ39"/>
    <mergeCell ref="J37:J39"/>
    <mergeCell ref="K37:K39"/>
    <mergeCell ref="L37:L39"/>
    <mergeCell ref="M37:M39"/>
    <mergeCell ref="B40:B41"/>
    <mergeCell ref="C40:C41"/>
    <mergeCell ref="D40:D41"/>
    <mergeCell ref="E40:E41"/>
    <mergeCell ref="F40:F41"/>
    <mergeCell ref="AD36:AD39"/>
    <mergeCell ref="AE36:AE39"/>
    <mergeCell ref="AF36:AF39"/>
    <mergeCell ref="AG36:AG39"/>
    <mergeCell ref="AH36:AH39"/>
    <mergeCell ref="AI36:AI39"/>
    <mergeCell ref="X36:X39"/>
    <mergeCell ref="Y36:Y39"/>
    <mergeCell ref="Z36:Z39"/>
    <mergeCell ref="AA36:AA39"/>
    <mergeCell ref="AB36:AB39"/>
    <mergeCell ref="AC36:AC39"/>
    <mergeCell ref="R36:R39"/>
    <mergeCell ref="S36:S39"/>
    <mergeCell ref="B36:B39"/>
    <mergeCell ref="C36:C39"/>
    <mergeCell ref="D36:D39"/>
    <mergeCell ref="E36:E39"/>
    <mergeCell ref="F36:F39"/>
    <mergeCell ref="G36:G39"/>
    <mergeCell ref="AG30:AG35"/>
    <mergeCell ref="AH30:AH35"/>
    <mergeCell ref="AI30:AI35"/>
    <mergeCell ref="T36:T39"/>
    <mergeCell ref="U36:U39"/>
    <mergeCell ref="V36:V39"/>
    <mergeCell ref="W36:W39"/>
    <mergeCell ref="H36:H39"/>
    <mergeCell ref="I36:I39"/>
    <mergeCell ref="N36:N39"/>
    <mergeCell ref="O36:O39"/>
    <mergeCell ref="P36:P39"/>
    <mergeCell ref="Q36:Q39"/>
    <mergeCell ref="AJ30:AJ35"/>
    <mergeCell ref="J32:J35"/>
    <mergeCell ref="K32:K35"/>
    <mergeCell ref="L32:L35"/>
    <mergeCell ref="M32:M35"/>
    <mergeCell ref="AA30:AA35"/>
    <mergeCell ref="AB30:AB35"/>
    <mergeCell ref="AC30:AC35"/>
    <mergeCell ref="AD30:AD35"/>
    <mergeCell ref="AE30:AE35"/>
    <mergeCell ref="AF30:AF35"/>
    <mergeCell ref="U30:U35"/>
    <mergeCell ref="V30:V35"/>
    <mergeCell ref="W30:W35"/>
    <mergeCell ref="X30:X35"/>
    <mergeCell ref="Y30:Y35"/>
    <mergeCell ref="Z30:Z35"/>
    <mergeCell ref="O30:O35"/>
    <mergeCell ref="P30:P35"/>
    <mergeCell ref="Q30:Q35"/>
    <mergeCell ref="R30:R35"/>
    <mergeCell ref="S30:S35"/>
    <mergeCell ref="T30:T35"/>
    <mergeCell ref="AJ27:AJ29"/>
    <mergeCell ref="B30:B35"/>
    <mergeCell ref="C30:C35"/>
    <mergeCell ref="D30:D35"/>
    <mergeCell ref="E30:E35"/>
    <mergeCell ref="F30:F35"/>
    <mergeCell ref="G30:G35"/>
    <mergeCell ref="H30:H35"/>
    <mergeCell ref="I30:I35"/>
    <mergeCell ref="N30:N35"/>
    <mergeCell ref="AD27:AD29"/>
    <mergeCell ref="AE27:AE29"/>
    <mergeCell ref="AF27:AF29"/>
    <mergeCell ref="AG27:AG29"/>
    <mergeCell ref="AH27:AH29"/>
    <mergeCell ref="AI27:AI29"/>
    <mergeCell ref="X27:X29"/>
    <mergeCell ref="Y27:Y29"/>
    <mergeCell ref="Z27:Z29"/>
    <mergeCell ref="AA27:AA29"/>
    <mergeCell ref="AB27:AB29"/>
    <mergeCell ref="AC27:AC29"/>
    <mergeCell ref="R27:R29"/>
    <mergeCell ref="S27:S29"/>
    <mergeCell ref="T27:T29"/>
    <mergeCell ref="U27:U29"/>
    <mergeCell ref="V27:V29"/>
    <mergeCell ref="W27:W29"/>
    <mergeCell ref="H27:H29"/>
    <mergeCell ref="I27:I29"/>
    <mergeCell ref="N27:N29"/>
    <mergeCell ref="O27:O29"/>
    <mergeCell ref="P27:P29"/>
    <mergeCell ref="Q27:Q29"/>
    <mergeCell ref="AG25:AG26"/>
    <mergeCell ref="AH25:AH26"/>
    <mergeCell ref="AI25:AI26"/>
    <mergeCell ref="AJ25:AJ26"/>
    <mergeCell ref="B27:B29"/>
    <mergeCell ref="C27:C29"/>
    <mergeCell ref="D27:D29"/>
    <mergeCell ref="E27:E29"/>
    <mergeCell ref="F27:F29"/>
    <mergeCell ref="G27:G29"/>
    <mergeCell ref="AA25:AA26"/>
    <mergeCell ref="AB25:AB26"/>
    <mergeCell ref="AC25:AC26"/>
    <mergeCell ref="AD25:AD26"/>
    <mergeCell ref="AE25:AE26"/>
    <mergeCell ref="AF25:AF26"/>
    <mergeCell ref="U25:U26"/>
    <mergeCell ref="V25:V26"/>
    <mergeCell ref="W25:W26"/>
    <mergeCell ref="X25:X26"/>
    <mergeCell ref="Y25:Y26"/>
    <mergeCell ref="Z25:Z26"/>
    <mergeCell ref="O25:O26"/>
    <mergeCell ref="P25:P26"/>
    <mergeCell ref="Q25:Q26"/>
    <mergeCell ref="R25:R26"/>
    <mergeCell ref="S25:S26"/>
    <mergeCell ref="T25:T26"/>
    <mergeCell ref="AJ22:AJ24"/>
    <mergeCell ref="B25:B26"/>
    <mergeCell ref="C25:C26"/>
    <mergeCell ref="D25:D26"/>
    <mergeCell ref="E25:E26"/>
    <mergeCell ref="F25:F26"/>
    <mergeCell ref="G25:G26"/>
    <mergeCell ref="H25:H26"/>
    <mergeCell ref="I25:I26"/>
    <mergeCell ref="N25:N26"/>
    <mergeCell ref="AD22:AD24"/>
    <mergeCell ref="AE22:AE24"/>
    <mergeCell ref="AF22:AF24"/>
    <mergeCell ref="AG22:AG24"/>
    <mergeCell ref="AH22:AH24"/>
    <mergeCell ref="AI22:AI24"/>
    <mergeCell ref="X22:X24"/>
    <mergeCell ref="Y22:Y24"/>
    <mergeCell ref="Z22:Z24"/>
    <mergeCell ref="AA22:AA24"/>
    <mergeCell ref="AB17:AB21"/>
    <mergeCell ref="AC17:AC21"/>
    <mergeCell ref="AD17:AD21"/>
    <mergeCell ref="AB22:AB24"/>
    <mergeCell ref="AC22:AC24"/>
    <mergeCell ref="R22:R24"/>
    <mergeCell ref="S22:S24"/>
    <mergeCell ref="T22:T24"/>
    <mergeCell ref="U22:U24"/>
    <mergeCell ref="V22:V24"/>
    <mergeCell ref="W22:W24"/>
    <mergeCell ref="U17:U21"/>
    <mergeCell ref="V17:V21"/>
    <mergeCell ref="W17:W21"/>
    <mergeCell ref="X17:X21"/>
    <mergeCell ref="Y17:Y21"/>
    <mergeCell ref="Z17:Z21"/>
    <mergeCell ref="Q10:Q21"/>
    <mergeCell ref="R10:R21"/>
    <mergeCell ref="S10:S21"/>
    <mergeCell ref="T10:T21"/>
    <mergeCell ref="B22:B24"/>
    <mergeCell ref="C22:C24"/>
    <mergeCell ref="D22:D24"/>
    <mergeCell ref="E22:E24"/>
    <mergeCell ref="F22:F24"/>
    <mergeCell ref="G22:G24"/>
    <mergeCell ref="H22:H24"/>
    <mergeCell ref="I22:I24"/>
    <mergeCell ref="N22:N24"/>
    <mergeCell ref="O22:O24"/>
    <mergeCell ref="P22:P24"/>
    <mergeCell ref="Q22:Q24"/>
    <mergeCell ref="F13:F16"/>
    <mergeCell ref="O10:O21"/>
    <mergeCell ref="P10:P21"/>
    <mergeCell ref="F17:F21"/>
    <mergeCell ref="U13:U16"/>
    <mergeCell ref="V13:V16"/>
    <mergeCell ref="W13:W16"/>
    <mergeCell ref="X13:X16"/>
    <mergeCell ref="Y13:Y16"/>
    <mergeCell ref="AA10:AA12"/>
    <mergeCell ref="AB10:AB12"/>
    <mergeCell ref="AC10:AC12"/>
    <mergeCell ref="U10:U12"/>
    <mergeCell ref="V10:V12"/>
    <mergeCell ref="W10:W12"/>
    <mergeCell ref="X10:X12"/>
    <mergeCell ref="Y10:Y12"/>
    <mergeCell ref="Z10:Z12"/>
    <mergeCell ref="AA7:AA9"/>
    <mergeCell ref="AB7:AB9"/>
    <mergeCell ref="AC7:AC9"/>
    <mergeCell ref="R7:R9"/>
    <mergeCell ref="S7:S9"/>
    <mergeCell ref="AG10:AG12"/>
    <mergeCell ref="AH10:AH21"/>
    <mergeCell ref="AI10:AI21"/>
    <mergeCell ref="AJ10:AJ21"/>
    <mergeCell ref="AD10:AD12"/>
    <mergeCell ref="AE10:AE12"/>
    <mergeCell ref="AF10:AF12"/>
    <mergeCell ref="AE17:AE21"/>
    <mergeCell ref="AF17:AF21"/>
    <mergeCell ref="AG17:AG21"/>
    <mergeCell ref="AF13:AF16"/>
    <mergeCell ref="AG13:AG16"/>
    <mergeCell ref="AA17:AA21"/>
    <mergeCell ref="Z13:Z16"/>
    <mergeCell ref="AA13:AA16"/>
    <mergeCell ref="AB13:AB16"/>
    <mergeCell ref="AC13:AC16"/>
    <mergeCell ref="AD13:AD16"/>
    <mergeCell ref="AE13:AE16"/>
    <mergeCell ref="I7:I9"/>
    <mergeCell ref="N7:N9"/>
    <mergeCell ref="O7:O9"/>
    <mergeCell ref="P7:P9"/>
    <mergeCell ref="Q7:Q9"/>
    <mergeCell ref="AJ7:AJ9"/>
    <mergeCell ref="B10:B21"/>
    <mergeCell ref="C10:C21"/>
    <mergeCell ref="D10:D21"/>
    <mergeCell ref="E10:E21"/>
    <mergeCell ref="F10:F12"/>
    <mergeCell ref="G10:G21"/>
    <mergeCell ref="H10:H21"/>
    <mergeCell ref="I10:I21"/>
    <mergeCell ref="N10:N21"/>
    <mergeCell ref="AD7:AD9"/>
    <mergeCell ref="AE7:AE9"/>
    <mergeCell ref="AF7:AF9"/>
    <mergeCell ref="AG7:AG9"/>
    <mergeCell ref="AH7:AH9"/>
    <mergeCell ref="AI7:AI9"/>
    <mergeCell ref="X7:X9"/>
    <mergeCell ref="Y7:Y9"/>
    <mergeCell ref="Z7:Z9"/>
    <mergeCell ref="AJ3:AJ4"/>
    <mergeCell ref="B7:B9"/>
    <mergeCell ref="C7:C9"/>
    <mergeCell ref="D7:D9"/>
    <mergeCell ref="E7:E9"/>
    <mergeCell ref="F7:F9"/>
    <mergeCell ref="G7:G9"/>
    <mergeCell ref="T3:T4"/>
    <mergeCell ref="U3:U4"/>
    <mergeCell ref="V3:AA3"/>
    <mergeCell ref="AB3:AB4"/>
    <mergeCell ref="AC3:AC4"/>
    <mergeCell ref="AD3:AF3"/>
    <mergeCell ref="N3:N4"/>
    <mergeCell ref="O3:O4"/>
    <mergeCell ref="P3:P4"/>
    <mergeCell ref="Q3:Q4"/>
    <mergeCell ref="R3:R4"/>
    <mergeCell ref="S3:S4"/>
    <mergeCell ref="T7:T9"/>
    <mergeCell ref="U7:U9"/>
    <mergeCell ref="V7:V9"/>
    <mergeCell ref="W7:W9"/>
    <mergeCell ref="H7:H9"/>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EF7BD056-CFAA-4331-A1BC-5E464C404A0E}">
      <formula1>#REF!</formula1>
    </dataValidation>
  </dataValidations>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24A2E7-1F61-4CC6-84F2-0D6402489B77}">
  <dimension ref="A1:AJ62"/>
  <sheetViews>
    <sheetView zoomScale="80" zoomScaleNormal="80" workbookViewId="0">
      <pane xSplit="1" ySplit="1" topLeftCell="B14" activePane="bottomRight" state="frozen"/>
      <selection pane="topRight" activeCell="B1" sqref="B1"/>
      <selection pane="bottomLeft" activeCell="A2" sqref="A2"/>
      <selection pane="bottomRight" activeCell="E24" sqref="E24:E25"/>
    </sheetView>
  </sheetViews>
  <sheetFormatPr defaultRowHeight="15" x14ac:dyDescent="0.25"/>
  <cols>
    <col min="1" max="1" width="5" customWidth="1"/>
    <col min="2" max="2" width="16.42578125" customWidth="1"/>
    <col min="3" max="3" width="20.5703125" customWidth="1"/>
    <col min="4" max="4" width="13.7109375" customWidth="1"/>
    <col min="5" max="6" width="18.28515625" customWidth="1"/>
    <col min="7" max="7" width="56.140625" customWidth="1"/>
    <col min="8" max="8" width="10.28515625" customWidth="1"/>
    <col min="9" max="9" width="10" customWidth="1"/>
    <col min="10" max="10" width="38.7109375" customWidth="1"/>
    <col min="11" max="14" width="10.5703125" customWidth="1"/>
    <col min="15" max="16" width="15.7109375" customWidth="1"/>
    <col min="17" max="17" width="18.5703125" customWidth="1"/>
    <col min="18" max="18" width="15.7109375" customWidth="1"/>
    <col min="19" max="21" width="14" customWidth="1"/>
    <col min="22" max="22" width="12.28515625" customWidth="1"/>
    <col min="23" max="23" width="11.28515625" customWidth="1"/>
    <col min="24" max="24" width="10" customWidth="1"/>
    <col min="25" max="25" width="11.7109375" customWidth="1"/>
    <col min="26" max="27" width="12.28515625" customWidth="1"/>
    <col min="28" max="28" width="13" customWidth="1"/>
    <col min="29" max="29" width="11.28515625" customWidth="1"/>
    <col min="30" max="31" width="12.28515625" customWidth="1"/>
    <col min="32" max="33" width="11.28515625" customWidth="1"/>
    <col min="34" max="34" width="24.28515625" customWidth="1"/>
    <col min="35" max="35" width="19.42578125" customWidth="1"/>
    <col min="36" max="36" width="10.42578125" customWidth="1"/>
  </cols>
  <sheetData>
    <row r="1" spans="1:36" x14ac:dyDescent="0.25">
      <c r="A1" s="1"/>
      <c r="B1" s="277" t="s">
        <v>40</v>
      </c>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1"/>
    </row>
    <row r="2" spans="1:36" ht="15.75" thickBot="1" x14ac:dyDescent="0.3">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ht="39.6" customHeight="1" x14ac:dyDescent="0.25">
      <c r="A3" s="1"/>
      <c r="B3" s="502" t="s">
        <v>0</v>
      </c>
      <c r="C3" s="504" t="s">
        <v>1</v>
      </c>
      <c r="D3" s="504" t="s">
        <v>28</v>
      </c>
      <c r="E3" s="504" t="s">
        <v>29</v>
      </c>
      <c r="F3" s="504" t="s">
        <v>30</v>
      </c>
      <c r="G3" s="504" t="s">
        <v>3</v>
      </c>
      <c r="H3" s="504" t="s">
        <v>4</v>
      </c>
      <c r="I3" s="504" t="s">
        <v>5</v>
      </c>
      <c r="J3" s="505" t="s">
        <v>6</v>
      </c>
      <c r="K3" s="505"/>
      <c r="L3" s="505"/>
      <c r="M3" s="505"/>
      <c r="N3" s="506" t="s">
        <v>47</v>
      </c>
      <c r="O3" s="504" t="s">
        <v>31</v>
      </c>
      <c r="P3" s="519" t="s">
        <v>42</v>
      </c>
      <c r="Q3" s="519" t="s">
        <v>32</v>
      </c>
      <c r="R3" s="519" t="s">
        <v>37</v>
      </c>
      <c r="S3" s="519" t="s">
        <v>33</v>
      </c>
      <c r="T3" s="504" t="s">
        <v>55</v>
      </c>
      <c r="U3" s="504" t="s">
        <v>57</v>
      </c>
      <c r="V3" s="505" t="s">
        <v>59</v>
      </c>
      <c r="W3" s="505"/>
      <c r="X3" s="505"/>
      <c r="Y3" s="505"/>
      <c r="Z3" s="505"/>
      <c r="AA3" s="505"/>
      <c r="AB3" s="504" t="s">
        <v>69</v>
      </c>
      <c r="AC3" s="514" t="s">
        <v>75</v>
      </c>
      <c r="AD3" s="516" t="s">
        <v>77</v>
      </c>
      <c r="AE3" s="517"/>
      <c r="AF3" s="518"/>
      <c r="AG3" s="506" t="s">
        <v>27</v>
      </c>
      <c r="AH3" s="506" t="s">
        <v>36</v>
      </c>
      <c r="AI3" s="504" t="s">
        <v>34</v>
      </c>
      <c r="AJ3" s="508" t="s">
        <v>35</v>
      </c>
    </row>
    <row r="4" spans="1:36" ht="138.6" customHeight="1" thickBot="1" x14ac:dyDescent="0.3">
      <c r="A4" s="1"/>
      <c r="B4" s="503"/>
      <c r="C4" s="280"/>
      <c r="D4" s="280"/>
      <c r="E4" s="280"/>
      <c r="F4" s="280"/>
      <c r="G4" s="280"/>
      <c r="H4" s="280"/>
      <c r="I4" s="280"/>
      <c r="J4" s="83" t="s">
        <v>7</v>
      </c>
      <c r="K4" s="83" t="s">
        <v>8</v>
      </c>
      <c r="L4" s="83" t="s">
        <v>9</v>
      </c>
      <c r="M4" s="84" t="s">
        <v>10</v>
      </c>
      <c r="N4" s="507"/>
      <c r="O4" s="280"/>
      <c r="P4" s="285"/>
      <c r="Q4" s="285"/>
      <c r="R4" s="285"/>
      <c r="S4" s="285"/>
      <c r="T4" s="280"/>
      <c r="U4" s="280"/>
      <c r="V4" s="83" t="s">
        <v>61</v>
      </c>
      <c r="W4" s="83" t="s">
        <v>62</v>
      </c>
      <c r="X4" s="83" t="s">
        <v>15</v>
      </c>
      <c r="Y4" s="83" t="s">
        <v>63</v>
      </c>
      <c r="Z4" s="83" t="s">
        <v>60</v>
      </c>
      <c r="AA4" s="83" t="s">
        <v>25</v>
      </c>
      <c r="AB4" s="280"/>
      <c r="AC4" s="515"/>
      <c r="AD4" s="83" t="s">
        <v>16</v>
      </c>
      <c r="AE4" s="83" t="s">
        <v>17</v>
      </c>
      <c r="AF4" s="83" t="s">
        <v>26</v>
      </c>
      <c r="AG4" s="507"/>
      <c r="AH4" s="507"/>
      <c r="AI4" s="280"/>
      <c r="AJ4" s="509"/>
    </row>
    <row r="5" spans="1:36" ht="15.75" thickBot="1" x14ac:dyDescent="0.3">
      <c r="A5" s="1"/>
      <c r="B5" s="97">
        <v>1</v>
      </c>
      <c r="C5" s="98">
        <v>2</v>
      </c>
      <c r="D5" s="98">
        <v>3</v>
      </c>
      <c r="E5" s="98">
        <v>4</v>
      </c>
      <c r="F5" s="98">
        <v>5</v>
      </c>
      <c r="G5" s="98">
        <v>6</v>
      </c>
      <c r="H5" s="98">
        <v>7</v>
      </c>
      <c r="I5" s="98">
        <v>8</v>
      </c>
      <c r="J5" s="98">
        <v>9</v>
      </c>
      <c r="K5" s="98">
        <v>10</v>
      </c>
      <c r="L5" s="98">
        <v>11</v>
      </c>
      <c r="M5" s="98">
        <v>12</v>
      </c>
      <c r="N5" s="98">
        <v>13</v>
      </c>
      <c r="O5" s="98">
        <v>14</v>
      </c>
      <c r="P5" s="98">
        <v>15</v>
      </c>
      <c r="Q5" s="98">
        <v>16</v>
      </c>
      <c r="R5" s="98">
        <v>17</v>
      </c>
      <c r="S5" s="99">
        <v>18</v>
      </c>
      <c r="T5" s="98">
        <v>19</v>
      </c>
      <c r="U5" s="98">
        <v>20</v>
      </c>
      <c r="V5" s="98">
        <v>21</v>
      </c>
      <c r="W5" s="98">
        <v>22</v>
      </c>
      <c r="X5" s="98">
        <v>23</v>
      </c>
      <c r="Y5" s="98">
        <v>24</v>
      </c>
      <c r="Z5" s="98">
        <v>25</v>
      </c>
      <c r="AA5" s="98">
        <v>26</v>
      </c>
      <c r="AB5" s="98">
        <v>27</v>
      </c>
      <c r="AC5" s="98">
        <v>28</v>
      </c>
      <c r="AD5" s="98">
        <v>29</v>
      </c>
      <c r="AE5" s="98">
        <v>30</v>
      </c>
      <c r="AF5" s="98">
        <v>31</v>
      </c>
      <c r="AG5" s="98">
        <v>32</v>
      </c>
      <c r="AH5" s="98">
        <v>33</v>
      </c>
      <c r="AI5" s="98">
        <v>34</v>
      </c>
      <c r="AJ5" s="100">
        <v>35</v>
      </c>
    </row>
    <row r="6" spans="1:36" ht="45" customHeight="1" x14ac:dyDescent="0.25">
      <c r="A6" s="1"/>
      <c r="B6" s="510" t="s">
        <v>675</v>
      </c>
      <c r="C6" s="512" t="s">
        <v>189</v>
      </c>
      <c r="D6" s="512" t="s">
        <v>190</v>
      </c>
      <c r="E6" s="512" t="s">
        <v>191</v>
      </c>
      <c r="F6" s="512" t="s">
        <v>192</v>
      </c>
      <c r="G6" s="512" t="s">
        <v>193</v>
      </c>
      <c r="H6" s="512" t="s">
        <v>79</v>
      </c>
      <c r="I6" s="512" t="s">
        <v>79</v>
      </c>
      <c r="J6" s="259" t="s">
        <v>194</v>
      </c>
      <c r="K6" s="259" t="s">
        <v>195</v>
      </c>
      <c r="L6" s="259" t="s">
        <v>150</v>
      </c>
      <c r="M6" s="260">
        <v>95</v>
      </c>
      <c r="N6" s="512" t="s">
        <v>196</v>
      </c>
      <c r="O6" s="512" t="s">
        <v>105</v>
      </c>
      <c r="P6" s="523" t="s">
        <v>197</v>
      </c>
      <c r="Q6" s="523" t="s">
        <v>198</v>
      </c>
      <c r="R6" s="523" t="s">
        <v>85</v>
      </c>
      <c r="S6" s="523" t="s">
        <v>144</v>
      </c>
      <c r="T6" s="520">
        <f>V6</f>
        <v>1500000</v>
      </c>
      <c r="U6" s="520">
        <f>V6</f>
        <v>1500000</v>
      </c>
      <c r="V6" s="520">
        <v>1500000</v>
      </c>
      <c r="W6" s="520">
        <v>0</v>
      </c>
      <c r="X6" s="520">
        <v>0</v>
      </c>
      <c r="Y6" s="520">
        <v>0</v>
      </c>
      <c r="Z6" s="520">
        <v>0</v>
      </c>
      <c r="AA6" s="520">
        <v>0</v>
      </c>
      <c r="AB6" s="520">
        <v>264706</v>
      </c>
      <c r="AC6" s="520" t="s">
        <v>86</v>
      </c>
      <c r="AD6" s="520">
        <v>0</v>
      </c>
      <c r="AE6" s="520">
        <f>V6</f>
        <v>1500000</v>
      </c>
      <c r="AF6" s="520">
        <v>0</v>
      </c>
      <c r="AG6" s="520"/>
      <c r="AH6" s="531" t="s">
        <v>339</v>
      </c>
      <c r="AI6" s="531" t="s">
        <v>340</v>
      </c>
      <c r="AJ6" s="525">
        <v>45316</v>
      </c>
    </row>
    <row r="7" spans="1:36" ht="54.6" customHeight="1" thickBot="1" x14ac:dyDescent="0.3">
      <c r="A7" s="1"/>
      <c r="B7" s="511"/>
      <c r="C7" s="513"/>
      <c r="D7" s="513"/>
      <c r="E7" s="513"/>
      <c r="F7" s="513"/>
      <c r="G7" s="513"/>
      <c r="H7" s="513"/>
      <c r="I7" s="513"/>
      <c r="J7" s="261" t="s">
        <v>199</v>
      </c>
      <c r="K7" s="261" t="s">
        <v>200</v>
      </c>
      <c r="L7" s="261" t="s">
        <v>201</v>
      </c>
      <c r="M7" s="262">
        <v>95</v>
      </c>
      <c r="N7" s="513"/>
      <c r="O7" s="513"/>
      <c r="P7" s="524"/>
      <c r="Q7" s="524"/>
      <c r="R7" s="524"/>
      <c r="S7" s="524"/>
      <c r="T7" s="521"/>
      <c r="U7" s="522"/>
      <c r="V7" s="522"/>
      <c r="W7" s="522"/>
      <c r="X7" s="522"/>
      <c r="Y7" s="522"/>
      <c r="Z7" s="522"/>
      <c r="AA7" s="522"/>
      <c r="AB7" s="522"/>
      <c r="AC7" s="522"/>
      <c r="AD7" s="522"/>
      <c r="AE7" s="522"/>
      <c r="AF7" s="522"/>
      <c r="AG7" s="522"/>
      <c r="AH7" s="532"/>
      <c r="AI7" s="532"/>
      <c r="AJ7" s="526"/>
    </row>
    <row r="8" spans="1:36" ht="43.5" customHeight="1" x14ac:dyDescent="0.25">
      <c r="A8" s="1"/>
      <c r="B8" s="527" t="s">
        <v>202</v>
      </c>
      <c r="C8" s="529" t="s">
        <v>203</v>
      </c>
      <c r="D8" s="529" t="s">
        <v>190</v>
      </c>
      <c r="E8" s="529" t="s">
        <v>191</v>
      </c>
      <c r="F8" s="529" t="s">
        <v>204</v>
      </c>
      <c r="G8" s="529" t="s">
        <v>193</v>
      </c>
      <c r="H8" s="529" t="s">
        <v>79</v>
      </c>
      <c r="I8" s="529" t="s">
        <v>79</v>
      </c>
      <c r="J8" s="104" t="s">
        <v>194</v>
      </c>
      <c r="K8" s="104" t="s">
        <v>195</v>
      </c>
      <c r="L8" s="104" t="s">
        <v>150</v>
      </c>
      <c r="M8" s="105">
        <v>12</v>
      </c>
      <c r="N8" s="529" t="s">
        <v>196</v>
      </c>
      <c r="O8" s="529" t="s">
        <v>130</v>
      </c>
      <c r="P8" s="540" t="s">
        <v>197</v>
      </c>
      <c r="Q8" s="540" t="s">
        <v>198</v>
      </c>
      <c r="R8" s="540" t="s">
        <v>85</v>
      </c>
      <c r="S8" s="540" t="s">
        <v>144</v>
      </c>
      <c r="T8" s="538">
        <f>V8</f>
        <v>210000</v>
      </c>
      <c r="U8" s="538">
        <f>V8</f>
        <v>210000</v>
      </c>
      <c r="V8" s="538">
        <v>210000</v>
      </c>
      <c r="W8" s="538">
        <v>0</v>
      </c>
      <c r="X8" s="538">
        <v>0</v>
      </c>
      <c r="Y8" s="538">
        <v>0</v>
      </c>
      <c r="Z8" s="538">
        <v>0</v>
      </c>
      <c r="AA8" s="538">
        <v>0</v>
      </c>
      <c r="AB8" s="538">
        <v>37100</v>
      </c>
      <c r="AC8" s="538" t="s">
        <v>86</v>
      </c>
      <c r="AD8" s="538">
        <v>0</v>
      </c>
      <c r="AE8" s="538">
        <f>V8</f>
        <v>210000</v>
      </c>
      <c r="AF8" s="538">
        <v>0</v>
      </c>
      <c r="AG8" s="538"/>
      <c r="AH8" s="543" t="s">
        <v>341</v>
      </c>
      <c r="AI8" s="543" t="s">
        <v>342</v>
      </c>
      <c r="AJ8" s="533">
        <v>45392</v>
      </c>
    </row>
    <row r="9" spans="1:36" ht="46.5" customHeight="1" thickBot="1" x14ac:dyDescent="0.3">
      <c r="A9" s="1"/>
      <c r="B9" s="528"/>
      <c r="C9" s="530"/>
      <c r="D9" s="530"/>
      <c r="E9" s="530"/>
      <c r="F9" s="530"/>
      <c r="G9" s="530"/>
      <c r="H9" s="530"/>
      <c r="I9" s="530"/>
      <c r="J9" s="102" t="s">
        <v>199</v>
      </c>
      <c r="K9" s="102" t="s">
        <v>200</v>
      </c>
      <c r="L9" s="102" t="s">
        <v>201</v>
      </c>
      <c r="M9" s="103">
        <v>12</v>
      </c>
      <c r="N9" s="530"/>
      <c r="O9" s="530"/>
      <c r="P9" s="541"/>
      <c r="Q9" s="541"/>
      <c r="R9" s="541"/>
      <c r="S9" s="541"/>
      <c r="T9" s="545"/>
      <c r="U9" s="539"/>
      <c r="V9" s="539"/>
      <c r="W9" s="539"/>
      <c r="X9" s="539"/>
      <c r="Y9" s="539"/>
      <c r="Z9" s="539"/>
      <c r="AA9" s="539"/>
      <c r="AB9" s="539"/>
      <c r="AC9" s="539"/>
      <c r="AD9" s="539"/>
      <c r="AE9" s="539"/>
      <c r="AF9" s="539"/>
      <c r="AG9" s="539"/>
      <c r="AH9" s="544"/>
      <c r="AI9" s="544"/>
      <c r="AJ9" s="534"/>
    </row>
    <row r="10" spans="1:36" ht="33.6" customHeight="1" x14ac:dyDescent="0.25">
      <c r="A10" s="1"/>
      <c r="B10" s="527" t="s">
        <v>205</v>
      </c>
      <c r="C10" s="529" t="s">
        <v>206</v>
      </c>
      <c r="D10" s="529" t="s">
        <v>190</v>
      </c>
      <c r="E10" s="529" t="s">
        <v>191</v>
      </c>
      <c r="F10" s="529" t="s">
        <v>207</v>
      </c>
      <c r="G10" s="529" t="s">
        <v>193</v>
      </c>
      <c r="H10" s="529" t="s">
        <v>79</v>
      </c>
      <c r="I10" s="529" t="s">
        <v>79</v>
      </c>
      <c r="J10" s="104" t="s">
        <v>194</v>
      </c>
      <c r="K10" s="104" t="s">
        <v>195</v>
      </c>
      <c r="L10" s="104" t="s">
        <v>150</v>
      </c>
      <c r="M10" s="105">
        <v>95</v>
      </c>
      <c r="N10" s="529" t="s">
        <v>196</v>
      </c>
      <c r="O10" s="529" t="s">
        <v>208</v>
      </c>
      <c r="P10" s="540" t="s">
        <v>197</v>
      </c>
      <c r="Q10" s="540" t="s">
        <v>198</v>
      </c>
      <c r="R10" s="540" t="s">
        <v>85</v>
      </c>
      <c r="S10" s="540" t="s">
        <v>144</v>
      </c>
      <c r="T10" s="538">
        <f>U10+U12</f>
        <v>11370085</v>
      </c>
      <c r="U10" s="538">
        <f>V10</f>
        <v>8370085</v>
      </c>
      <c r="V10" s="538">
        <v>8370085</v>
      </c>
      <c r="W10" s="538">
        <v>0</v>
      </c>
      <c r="X10" s="538">
        <v>0</v>
      </c>
      <c r="Y10" s="538">
        <v>0</v>
      </c>
      <c r="Z10" s="538">
        <v>0</v>
      </c>
      <c r="AA10" s="538">
        <v>0</v>
      </c>
      <c r="AB10" s="538">
        <v>6399915</v>
      </c>
      <c r="AC10" s="538" t="s">
        <v>86</v>
      </c>
      <c r="AD10" s="538">
        <v>0</v>
      </c>
      <c r="AE10" s="538">
        <f>V10</f>
        <v>8370085</v>
      </c>
      <c r="AF10" s="538">
        <v>0</v>
      </c>
      <c r="AG10" s="538"/>
      <c r="AH10" s="543" t="s">
        <v>341</v>
      </c>
      <c r="AI10" s="543" t="s">
        <v>343</v>
      </c>
      <c r="AJ10" s="533">
        <v>45392</v>
      </c>
    </row>
    <row r="11" spans="1:36" ht="37.5" customHeight="1" x14ac:dyDescent="0.25">
      <c r="A11" s="1"/>
      <c r="B11" s="535"/>
      <c r="C11" s="536"/>
      <c r="D11" s="536"/>
      <c r="E11" s="536"/>
      <c r="F11" s="537"/>
      <c r="G11" s="536"/>
      <c r="H11" s="537"/>
      <c r="I11" s="537"/>
      <c r="J11" s="18" t="s">
        <v>199</v>
      </c>
      <c r="K11" s="18" t="s">
        <v>200</v>
      </c>
      <c r="L11" s="18" t="s">
        <v>201</v>
      </c>
      <c r="M11" s="19">
        <v>95</v>
      </c>
      <c r="N11" s="537"/>
      <c r="O11" s="537"/>
      <c r="P11" s="542"/>
      <c r="Q11" s="542"/>
      <c r="R11" s="542"/>
      <c r="S11" s="542"/>
      <c r="T11" s="547"/>
      <c r="U11" s="546"/>
      <c r="V11" s="546"/>
      <c r="W11" s="546"/>
      <c r="X11" s="546"/>
      <c r="Y11" s="546"/>
      <c r="Z11" s="546"/>
      <c r="AA11" s="546"/>
      <c r="AB11" s="546"/>
      <c r="AC11" s="546"/>
      <c r="AD11" s="546"/>
      <c r="AE11" s="546"/>
      <c r="AF11" s="546"/>
      <c r="AG11" s="546"/>
      <c r="AH11" s="551"/>
      <c r="AI11" s="551"/>
      <c r="AJ11" s="549"/>
    </row>
    <row r="12" spans="1:36" s="21" customFormat="1" ht="31.5" customHeight="1" x14ac:dyDescent="0.25">
      <c r="A12" s="20"/>
      <c r="B12" s="535"/>
      <c r="C12" s="536"/>
      <c r="D12" s="536"/>
      <c r="E12" s="536"/>
      <c r="F12" s="550" t="s">
        <v>209</v>
      </c>
      <c r="G12" s="536"/>
      <c r="H12" s="550" t="s">
        <v>79</v>
      </c>
      <c r="I12" s="550" t="s">
        <v>79</v>
      </c>
      <c r="J12" s="18" t="s">
        <v>194</v>
      </c>
      <c r="K12" s="18" t="s">
        <v>195</v>
      </c>
      <c r="L12" s="18" t="s">
        <v>150</v>
      </c>
      <c r="M12" s="19">
        <v>98</v>
      </c>
      <c r="N12" s="550" t="s">
        <v>196</v>
      </c>
      <c r="O12" s="550" t="s">
        <v>114</v>
      </c>
      <c r="P12" s="542" t="s">
        <v>197</v>
      </c>
      <c r="Q12" s="542" t="s">
        <v>198</v>
      </c>
      <c r="R12" s="542" t="s">
        <v>85</v>
      </c>
      <c r="S12" s="542" t="s">
        <v>144</v>
      </c>
      <c r="T12" s="547"/>
      <c r="U12" s="548">
        <f>V12</f>
        <v>3000000</v>
      </c>
      <c r="V12" s="548">
        <v>3000000</v>
      </c>
      <c r="W12" s="548">
        <v>0</v>
      </c>
      <c r="X12" s="548">
        <v>0</v>
      </c>
      <c r="Y12" s="548">
        <v>0</v>
      </c>
      <c r="Z12" s="548">
        <v>0</v>
      </c>
      <c r="AA12" s="548">
        <v>0</v>
      </c>
      <c r="AB12" s="548">
        <v>529411.77</v>
      </c>
      <c r="AC12" s="548" t="s">
        <v>86</v>
      </c>
      <c r="AD12" s="548">
        <v>0</v>
      </c>
      <c r="AE12" s="548">
        <f>V12</f>
        <v>3000000</v>
      </c>
      <c r="AF12" s="548">
        <v>0</v>
      </c>
      <c r="AG12" s="552"/>
      <c r="AH12" s="551"/>
      <c r="AI12" s="551"/>
      <c r="AJ12" s="549"/>
    </row>
    <row r="13" spans="1:36" s="21" customFormat="1" ht="38.65" customHeight="1" thickBot="1" x14ac:dyDescent="0.3">
      <c r="A13" s="20"/>
      <c r="B13" s="528"/>
      <c r="C13" s="530"/>
      <c r="D13" s="530"/>
      <c r="E13" s="530"/>
      <c r="F13" s="530"/>
      <c r="G13" s="530"/>
      <c r="H13" s="530"/>
      <c r="I13" s="530"/>
      <c r="J13" s="102" t="s">
        <v>199</v>
      </c>
      <c r="K13" s="102" t="s">
        <v>200</v>
      </c>
      <c r="L13" s="102" t="s">
        <v>201</v>
      </c>
      <c r="M13" s="103">
        <v>98</v>
      </c>
      <c r="N13" s="530"/>
      <c r="O13" s="530"/>
      <c r="P13" s="541"/>
      <c r="Q13" s="541"/>
      <c r="R13" s="541"/>
      <c r="S13" s="541"/>
      <c r="T13" s="539"/>
      <c r="U13" s="539"/>
      <c r="V13" s="539"/>
      <c r="W13" s="539"/>
      <c r="X13" s="539"/>
      <c r="Y13" s="539"/>
      <c r="Z13" s="539"/>
      <c r="AA13" s="539"/>
      <c r="AB13" s="539"/>
      <c r="AC13" s="539"/>
      <c r="AD13" s="539"/>
      <c r="AE13" s="539"/>
      <c r="AF13" s="539"/>
      <c r="AG13" s="545"/>
      <c r="AH13" s="544"/>
      <c r="AI13" s="544"/>
      <c r="AJ13" s="534"/>
    </row>
    <row r="14" spans="1:36" s="107" customFormat="1" ht="37.5" customHeight="1" x14ac:dyDescent="0.25">
      <c r="A14" s="106"/>
      <c r="B14" s="553" t="s">
        <v>210</v>
      </c>
      <c r="C14" s="529" t="s">
        <v>211</v>
      </c>
      <c r="D14" s="529" t="s">
        <v>190</v>
      </c>
      <c r="E14" s="529" t="s">
        <v>191</v>
      </c>
      <c r="F14" s="529" t="s">
        <v>212</v>
      </c>
      <c r="G14" s="529" t="s">
        <v>193</v>
      </c>
      <c r="H14" s="529" t="s">
        <v>79</v>
      </c>
      <c r="I14" s="529" t="s">
        <v>79</v>
      </c>
      <c r="J14" s="104" t="s">
        <v>194</v>
      </c>
      <c r="K14" s="104" t="s">
        <v>195</v>
      </c>
      <c r="L14" s="104" t="s">
        <v>150</v>
      </c>
      <c r="M14" s="104">
        <v>94</v>
      </c>
      <c r="N14" s="529" t="s">
        <v>196</v>
      </c>
      <c r="O14" s="529" t="s">
        <v>213</v>
      </c>
      <c r="P14" s="540" t="s">
        <v>197</v>
      </c>
      <c r="Q14" s="540" t="s">
        <v>198</v>
      </c>
      <c r="R14" s="540" t="s">
        <v>85</v>
      </c>
      <c r="S14" s="540" t="s">
        <v>144</v>
      </c>
      <c r="T14" s="538">
        <f>U14</f>
        <v>4500000</v>
      </c>
      <c r="U14" s="555">
        <f>V14</f>
        <v>4500000</v>
      </c>
      <c r="V14" s="555">
        <v>4500000</v>
      </c>
      <c r="W14" s="555">
        <v>0</v>
      </c>
      <c r="X14" s="555">
        <v>0</v>
      </c>
      <c r="Y14" s="555">
        <v>0</v>
      </c>
      <c r="Z14" s="555">
        <v>0</v>
      </c>
      <c r="AA14" s="557">
        <v>0</v>
      </c>
      <c r="AB14" s="555">
        <v>794117.65</v>
      </c>
      <c r="AC14" s="557" t="s">
        <v>86</v>
      </c>
      <c r="AD14" s="557">
        <v>0</v>
      </c>
      <c r="AE14" s="557">
        <f>V14</f>
        <v>4500000</v>
      </c>
      <c r="AF14" s="557">
        <v>0</v>
      </c>
      <c r="AG14" s="557"/>
      <c r="AH14" s="565" t="s">
        <v>344</v>
      </c>
      <c r="AI14" s="565" t="s">
        <v>345</v>
      </c>
      <c r="AJ14" s="559">
        <v>45483</v>
      </c>
    </row>
    <row r="15" spans="1:36" s="107" customFormat="1" ht="47.65" customHeight="1" thickBot="1" x14ac:dyDescent="0.3">
      <c r="A15" s="106"/>
      <c r="B15" s="554"/>
      <c r="C15" s="530"/>
      <c r="D15" s="530"/>
      <c r="E15" s="530"/>
      <c r="F15" s="530"/>
      <c r="G15" s="530"/>
      <c r="H15" s="530"/>
      <c r="I15" s="530"/>
      <c r="J15" s="102" t="s">
        <v>199</v>
      </c>
      <c r="K15" s="102" t="s">
        <v>200</v>
      </c>
      <c r="L15" s="102" t="s">
        <v>201</v>
      </c>
      <c r="M15" s="102">
        <v>94</v>
      </c>
      <c r="N15" s="530"/>
      <c r="O15" s="530"/>
      <c r="P15" s="541"/>
      <c r="Q15" s="541"/>
      <c r="R15" s="541"/>
      <c r="S15" s="541"/>
      <c r="T15" s="545"/>
      <c r="U15" s="556"/>
      <c r="V15" s="556"/>
      <c r="W15" s="556"/>
      <c r="X15" s="556"/>
      <c r="Y15" s="556"/>
      <c r="Z15" s="556"/>
      <c r="AA15" s="558"/>
      <c r="AB15" s="556"/>
      <c r="AC15" s="558"/>
      <c r="AD15" s="558"/>
      <c r="AE15" s="558"/>
      <c r="AF15" s="558"/>
      <c r="AG15" s="558"/>
      <c r="AH15" s="566"/>
      <c r="AI15" s="566"/>
      <c r="AJ15" s="560"/>
    </row>
    <row r="16" spans="1:36" s="107" customFormat="1" ht="47.65" customHeight="1" x14ac:dyDescent="0.25">
      <c r="A16" s="106"/>
      <c r="B16" s="561" t="s">
        <v>346</v>
      </c>
      <c r="C16" s="563" t="s">
        <v>347</v>
      </c>
      <c r="D16" s="563" t="s">
        <v>348</v>
      </c>
      <c r="E16" s="563" t="s">
        <v>191</v>
      </c>
      <c r="F16" s="563" t="s">
        <v>349</v>
      </c>
      <c r="G16" s="563" t="s">
        <v>193</v>
      </c>
      <c r="H16" s="563" t="s">
        <v>79</v>
      </c>
      <c r="I16" s="563" t="s">
        <v>79</v>
      </c>
      <c r="J16" s="108" t="s">
        <v>350</v>
      </c>
      <c r="K16" s="108" t="s">
        <v>351</v>
      </c>
      <c r="L16" s="108" t="s">
        <v>317</v>
      </c>
      <c r="M16" s="104">
        <v>15</v>
      </c>
      <c r="N16" s="529" t="s">
        <v>196</v>
      </c>
      <c r="O16" s="529" t="s">
        <v>114</v>
      </c>
      <c r="P16" s="540" t="s">
        <v>197</v>
      </c>
      <c r="Q16" s="540" t="s">
        <v>198</v>
      </c>
      <c r="R16" s="540" t="s">
        <v>85</v>
      </c>
      <c r="S16" s="540" t="s">
        <v>144</v>
      </c>
      <c r="T16" s="538">
        <f>U16</f>
        <v>200000</v>
      </c>
      <c r="U16" s="555">
        <f>V16</f>
        <v>200000</v>
      </c>
      <c r="V16" s="573">
        <v>200000</v>
      </c>
      <c r="W16" s="573">
        <v>0</v>
      </c>
      <c r="X16" s="573">
        <v>0</v>
      </c>
      <c r="Y16" s="573">
        <v>0</v>
      </c>
      <c r="Z16" s="573">
        <v>0</v>
      </c>
      <c r="AA16" s="567">
        <v>0</v>
      </c>
      <c r="AB16" s="573">
        <v>35294.120000000003</v>
      </c>
      <c r="AC16" s="557" t="s">
        <v>86</v>
      </c>
      <c r="AD16" s="567">
        <v>0</v>
      </c>
      <c r="AE16" s="557">
        <f>V16</f>
        <v>200000</v>
      </c>
      <c r="AF16" s="567">
        <v>0</v>
      </c>
      <c r="AG16" s="567"/>
      <c r="AH16" s="569" t="s">
        <v>345</v>
      </c>
      <c r="AI16" s="569" t="s">
        <v>352</v>
      </c>
      <c r="AJ16" s="571">
        <v>45545</v>
      </c>
    </row>
    <row r="17" spans="1:36" s="107" customFormat="1" ht="47.65" customHeight="1" thickBot="1" x14ac:dyDescent="0.3">
      <c r="A17" s="106"/>
      <c r="B17" s="562"/>
      <c r="C17" s="564"/>
      <c r="D17" s="564"/>
      <c r="E17" s="564"/>
      <c r="F17" s="564"/>
      <c r="G17" s="564"/>
      <c r="H17" s="564"/>
      <c r="I17" s="564"/>
      <c r="J17" s="109" t="s">
        <v>353</v>
      </c>
      <c r="K17" s="109" t="s">
        <v>354</v>
      </c>
      <c r="L17" s="109" t="s">
        <v>355</v>
      </c>
      <c r="M17" s="102">
        <v>17</v>
      </c>
      <c r="N17" s="530"/>
      <c r="O17" s="530"/>
      <c r="P17" s="541"/>
      <c r="Q17" s="541"/>
      <c r="R17" s="541"/>
      <c r="S17" s="541"/>
      <c r="T17" s="545"/>
      <c r="U17" s="556"/>
      <c r="V17" s="574"/>
      <c r="W17" s="574"/>
      <c r="X17" s="574"/>
      <c r="Y17" s="574"/>
      <c r="Z17" s="574"/>
      <c r="AA17" s="568"/>
      <c r="AB17" s="574"/>
      <c r="AC17" s="558"/>
      <c r="AD17" s="568"/>
      <c r="AE17" s="558"/>
      <c r="AF17" s="568"/>
      <c r="AG17" s="568"/>
      <c r="AH17" s="570"/>
      <c r="AI17" s="570"/>
      <c r="AJ17" s="572"/>
    </row>
    <row r="18" spans="1:36" s="107" customFormat="1" ht="47.65" customHeight="1" x14ac:dyDescent="0.25">
      <c r="A18" s="106"/>
      <c r="B18" s="553" t="s">
        <v>356</v>
      </c>
      <c r="C18" s="529" t="s">
        <v>357</v>
      </c>
      <c r="D18" s="529" t="s">
        <v>348</v>
      </c>
      <c r="E18" s="529" t="s">
        <v>191</v>
      </c>
      <c r="F18" s="529" t="s">
        <v>358</v>
      </c>
      <c r="G18" s="529" t="s">
        <v>193</v>
      </c>
      <c r="H18" s="563" t="s">
        <v>79</v>
      </c>
      <c r="I18" s="563" t="s">
        <v>79</v>
      </c>
      <c r="J18" s="108" t="s">
        <v>350</v>
      </c>
      <c r="K18" s="108" t="s">
        <v>351</v>
      </c>
      <c r="L18" s="108" t="s">
        <v>317</v>
      </c>
      <c r="M18" s="104">
        <v>36</v>
      </c>
      <c r="N18" s="529" t="s">
        <v>196</v>
      </c>
      <c r="O18" s="529" t="s">
        <v>213</v>
      </c>
      <c r="P18" s="540" t="s">
        <v>197</v>
      </c>
      <c r="Q18" s="540" t="s">
        <v>198</v>
      </c>
      <c r="R18" s="540" t="s">
        <v>85</v>
      </c>
      <c r="S18" s="540" t="s">
        <v>144</v>
      </c>
      <c r="T18" s="538">
        <f>U18</f>
        <v>1900000</v>
      </c>
      <c r="U18" s="555">
        <f>V18</f>
        <v>1900000</v>
      </c>
      <c r="V18" s="555">
        <v>1900000</v>
      </c>
      <c r="W18" s="555">
        <v>0</v>
      </c>
      <c r="X18" s="555">
        <v>0</v>
      </c>
      <c r="Y18" s="555">
        <v>0</v>
      </c>
      <c r="Z18" s="555">
        <v>0</v>
      </c>
      <c r="AA18" s="557">
        <v>0</v>
      </c>
      <c r="AB18" s="555">
        <v>335295</v>
      </c>
      <c r="AC18" s="557" t="s">
        <v>86</v>
      </c>
      <c r="AD18" s="557">
        <v>0</v>
      </c>
      <c r="AE18" s="557">
        <f>V18</f>
        <v>1900000</v>
      </c>
      <c r="AF18" s="557">
        <v>0</v>
      </c>
      <c r="AG18" s="557"/>
      <c r="AH18" s="565" t="s">
        <v>345</v>
      </c>
      <c r="AI18" s="565" t="s">
        <v>352</v>
      </c>
      <c r="AJ18" s="559">
        <v>45545</v>
      </c>
    </row>
    <row r="19" spans="1:36" s="107" customFormat="1" ht="47.65" customHeight="1" thickBot="1" x14ac:dyDescent="0.3">
      <c r="A19" s="106"/>
      <c r="B19" s="554"/>
      <c r="C19" s="530"/>
      <c r="D19" s="530"/>
      <c r="E19" s="530"/>
      <c r="F19" s="530"/>
      <c r="G19" s="530"/>
      <c r="H19" s="564"/>
      <c r="I19" s="564"/>
      <c r="J19" s="109" t="s">
        <v>353</v>
      </c>
      <c r="K19" s="109" t="s">
        <v>354</v>
      </c>
      <c r="L19" s="109" t="s">
        <v>355</v>
      </c>
      <c r="M19" s="102">
        <v>36</v>
      </c>
      <c r="N19" s="530"/>
      <c r="O19" s="530"/>
      <c r="P19" s="541"/>
      <c r="Q19" s="541"/>
      <c r="R19" s="541"/>
      <c r="S19" s="541"/>
      <c r="T19" s="545"/>
      <c r="U19" s="556"/>
      <c r="V19" s="556"/>
      <c r="W19" s="556"/>
      <c r="X19" s="556"/>
      <c r="Y19" s="556"/>
      <c r="Z19" s="556"/>
      <c r="AA19" s="558"/>
      <c r="AB19" s="556"/>
      <c r="AC19" s="558"/>
      <c r="AD19" s="558"/>
      <c r="AE19" s="558"/>
      <c r="AF19" s="558"/>
      <c r="AG19" s="558"/>
      <c r="AH19" s="566"/>
      <c r="AI19" s="566"/>
      <c r="AJ19" s="560"/>
    </row>
    <row r="20" spans="1:36" s="107" customFormat="1" ht="47.65" customHeight="1" x14ac:dyDescent="0.25">
      <c r="A20" s="106"/>
      <c r="B20" s="553" t="s">
        <v>359</v>
      </c>
      <c r="C20" s="529" t="s">
        <v>360</v>
      </c>
      <c r="D20" s="529" t="s">
        <v>348</v>
      </c>
      <c r="E20" s="529" t="s">
        <v>191</v>
      </c>
      <c r="F20" s="529" t="s">
        <v>361</v>
      </c>
      <c r="G20" s="529" t="s">
        <v>193</v>
      </c>
      <c r="H20" s="529" t="s">
        <v>79</v>
      </c>
      <c r="I20" s="529" t="s">
        <v>79</v>
      </c>
      <c r="J20" s="108" t="s">
        <v>350</v>
      </c>
      <c r="K20" s="108" t="s">
        <v>351</v>
      </c>
      <c r="L20" s="108" t="s">
        <v>317</v>
      </c>
      <c r="M20" s="104">
        <v>28</v>
      </c>
      <c r="N20" s="529" t="s">
        <v>196</v>
      </c>
      <c r="O20" s="529" t="s">
        <v>95</v>
      </c>
      <c r="P20" s="540" t="s">
        <v>197</v>
      </c>
      <c r="Q20" s="540" t="s">
        <v>198</v>
      </c>
      <c r="R20" s="540" t="s">
        <v>85</v>
      </c>
      <c r="S20" s="540" t="s">
        <v>144</v>
      </c>
      <c r="T20" s="538">
        <f>U20</f>
        <v>1200000</v>
      </c>
      <c r="U20" s="555">
        <f>V20</f>
        <v>1200000</v>
      </c>
      <c r="V20" s="555">
        <v>1200000</v>
      </c>
      <c r="W20" s="555">
        <v>0</v>
      </c>
      <c r="X20" s="555">
        <v>0</v>
      </c>
      <c r="Y20" s="555">
        <v>0</v>
      </c>
      <c r="Z20" s="555">
        <v>0</v>
      </c>
      <c r="AA20" s="557">
        <v>0</v>
      </c>
      <c r="AB20" s="555">
        <v>211764.11</v>
      </c>
      <c r="AC20" s="557" t="s">
        <v>86</v>
      </c>
      <c r="AD20" s="557">
        <v>0</v>
      </c>
      <c r="AE20" s="557">
        <f>V20</f>
        <v>1200000</v>
      </c>
      <c r="AF20" s="557">
        <v>0</v>
      </c>
      <c r="AG20" s="557"/>
      <c r="AH20" s="565" t="s">
        <v>352</v>
      </c>
      <c r="AI20" s="565" t="s">
        <v>362</v>
      </c>
      <c r="AJ20" s="559">
        <v>45579</v>
      </c>
    </row>
    <row r="21" spans="1:36" s="107" customFormat="1" ht="47.65" customHeight="1" thickBot="1" x14ac:dyDescent="0.3">
      <c r="A21" s="106"/>
      <c r="B21" s="554"/>
      <c r="C21" s="530"/>
      <c r="D21" s="530"/>
      <c r="E21" s="530"/>
      <c r="F21" s="530"/>
      <c r="G21" s="530"/>
      <c r="H21" s="530"/>
      <c r="I21" s="530"/>
      <c r="J21" s="109" t="s">
        <v>353</v>
      </c>
      <c r="K21" s="109" t="s">
        <v>354</v>
      </c>
      <c r="L21" s="109" t="s">
        <v>355</v>
      </c>
      <c r="M21" s="102">
        <v>18</v>
      </c>
      <c r="N21" s="530"/>
      <c r="O21" s="530"/>
      <c r="P21" s="541"/>
      <c r="Q21" s="541"/>
      <c r="R21" s="541"/>
      <c r="S21" s="541"/>
      <c r="T21" s="545"/>
      <c r="U21" s="556"/>
      <c r="V21" s="556"/>
      <c r="W21" s="556"/>
      <c r="X21" s="556"/>
      <c r="Y21" s="556"/>
      <c r="Z21" s="556"/>
      <c r="AA21" s="558"/>
      <c r="AB21" s="556"/>
      <c r="AC21" s="558"/>
      <c r="AD21" s="558"/>
      <c r="AE21" s="558"/>
      <c r="AF21" s="558"/>
      <c r="AG21" s="558"/>
      <c r="AH21" s="566"/>
      <c r="AI21" s="566"/>
      <c r="AJ21" s="560"/>
    </row>
    <row r="22" spans="1:36" s="107" customFormat="1" ht="47.65" customHeight="1" x14ac:dyDescent="0.25">
      <c r="A22" s="106"/>
      <c r="B22" s="575" t="s">
        <v>363</v>
      </c>
      <c r="C22" s="577" t="s">
        <v>364</v>
      </c>
      <c r="D22" s="577" t="s">
        <v>348</v>
      </c>
      <c r="E22" s="577" t="s">
        <v>191</v>
      </c>
      <c r="F22" s="577" t="s">
        <v>365</v>
      </c>
      <c r="G22" s="577" t="s">
        <v>193</v>
      </c>
      <c r="H22" s="577" t="s">
        <v>79</v>
      </c>
      <c r="I22" s="577" t="s">
        <v>79</v>
      </c>
      <c r="J22" s="110" t="s">
        <v>350</v>
      </c>
      <c r="K22" s="110" t="s">
        <v>351</v>
      </c>
      <c r="L22" s="110" t="s">
        <v>317</v>
      </c>
      <c r="M22" s="111">
        <v>8</v>
      </c>
      <c r="N22" s="577" t="s">
        <v>196</v>
      </c>
      <c r="O22" s="577" t="s">
        <v>130</v>
      </c>
      <c r="P22" s="581" t="s">
        <v>197</v>
      </c>
      <c r="Q22" s="581" t="s">
        <v>198</v>
      </c>
      <c r="R22" s="581" t="s">
        <v>85</v>
      </c>
      <c r="S22" s="581" t="s">
        <v>144</v>
      </c>
      <c r="T22" s="538">
        <f>U22</f>
        <v>290000</v>
      </c>
      <c r="U22" s="555">
        <f>V22</f>
        <v>290000</v>
      </c>
      <c r="V22" s="555">
        <v>290000</v>
      </c>
      <c r="W22" s="555">
        <v>0</v>
      </c>
      <c r="X22" s="555">
        <v>0</v>
      </c>
      <c r="Y22" s="555">
        <v>0</v>
      </c>
      <c r="Z22" s="555">
        <v>0</v>
      </c>
      <c r="AA22" s="557">
        <v>0</v>
      </c>
      <c r="AB22" s="555">
        <v>51200</v>
      </c>
      <c r="AC22" s="579" t="s">
        <v>86</v>
      </c>
      <c r="AD22" s="557">
        <v>0</v>
      </c>
      <c r="AE22" s="557">
        <f>V22</f>
        <v>290000</v>
      </c>
      <c r="AF22" s="557">
        <v>0</v>
      </c>
      <c r="AG22" s="579"/>
      <c r="AH22" s="577" t="s">
        <v>352</v>
      </c>
      <c r="AI22" s="577" t="s">
        <v>366</v>
      </c>
      <c r="AJ22" s="559">
        <v>45579</v>
      </c>
    </row>
    <row r="23" spans="1:36" s="107" customFormat="1" ht="47.65" customHeight="1" thickBot="1" x14ac:dyDescent="0.3">
      <c r="A23" s="106"/>
      <c r="B23" s="576"/>
      <c r="C23" s="578"/>
      <c r="D23" s="578"/>
      <c r="E23" s="578"/>
      <c r="F23" s="578"/>
      <c r="G23" s="578"/>
      <c r="H23" s="578"/>
      <c r="I23" s="578"/>
      <c r="J23" s="112" t="s">
        <v>353</v>
      </c>
      <c r="K23" s="112" t="s">
        <v>354</v>
      </c>
      <c r="L23" s="112" t="s">
        <v>355</v>
      </c>
      <c r="M23" s="113">
        <v>8</v>
      </c>
      <c r="N23" s="578"/>
      <c r="O23" s="578"/>
      <c r="P23" s="582"/>
      <c r="Q23" s="582"/>
      <c r="R23" s="582"/>
      <c r="S23" s="582"/>
      <c r="T23" s="539"/>
      <c r="U23" s="556"/>
      <c r="V23" s="556"/>
      <c r="W23" s="556"/>
      <c r="X23" s="556"/>
      <c r="Y23" s="556"/>
      <c r="Z23" s="556"/>
      <c r="AA23" s="558"/>
      <c r="AB23" s="556"/>
      <c r="AC23" s="580"/>
      <c r="AD23" s="558"/>
      <c r="AE23" s="558"/>
      <c r="AF23" s="558"/>
      <c r="AG23" s="580"/>
      <c r="AH23" s="578"/>
      <c r="AI23" s="578"/>
      <c r="AJ23" s="560"/>
    </row>
    <row r="24" spans="1:36" s="107" customFormat="1" ht="47.65" customHeight="1" x14ac:dyDescent="0.25">
      <c r="A24" s="106"/>
      <c r="B24" s="553" t="s">
        <v>367</v>
      </c>
      <c r="C24" s="529" t="s">
        <v>368</v>
      </c>
      <c r="D24" s="577" t="s">
        <v>348</v>
      </c>
      <c r="E24" s="577" t="s">
        <v>191</v>
      </c>
      <c r="F24" s="529" t="s">
        <v>369</v>
      </c>
      <c r="G24" s="529" t="s">
        <v>193</v>
      </c>
      <c r="H24" s="529" t="s">
        <v>79</v>
      </c>
      <c r="I24" s="529" t="s">
        <v>79</v>
      </c>
      <c r="J24" s="110" t="s">
        <v>350</v>
      </c>
      <c r="K24" s="110" t="s">
        <v>351</v>
      </c>
      <c r="L24" s="110" t="s">
        <v>317</v>
      </c>
      <c r="M24" s="104">
        <v>36</v>
      </c>
      <c r="N24" s="529" t="s">
        <v>196</v>
      </c>
      <c r="O24" s="529" t="s">
        <v>208</v>
      </c>
      <c r="P24" s="540" t="s">
        <v>197</v>
      </c>
      <c r="Q24" s="540" t="s">
        <v>198</v>
      </c>
      <c r="R24" s="540" t="s">
        <v>85</v>
      </c>
      <c r="S24" s="540" t="s">
        <v>144</v>
      </c>
      <c r="T24" s="538">
        <f>U24</f>
        <v>1258306</v>
      </c>
      <c r="U24" s="555">
        <f>V24</f>
        <v>1258306</v>
      </c>
      <c r="V24" s="555">
        <v>1258306</v>
      </c>
      <c r="W24" s="555">
        <v>0</v>
      </c>
      <c r="X24" s="555">
        <v>0</v>
      </c>
      <c r="Y24" s="555">
        <v>0</v>
      </c>
      <c r="Z24" s="555">
        <v>0</v>
      </c>
      <c r="AA24" s="557">
        <v>0</v>
      </c>
      <c r="AB24" s="555">
        <v>222054</v>
      </c>
      <c r="AC24" s="557" t="s">
        <v>86</v>
      </c>
      <c r="AD24" s="557">
        <v>0</v>
      </c>
      <c r="AE24" s="557">
        <f>V24</f>
        <v>1258306</v>
      </c>
      <c r="AF24" s="557">
        <v>0</v>
      </c>
      <c r="AG24" s="557"/>
      <c r="AH24" s="565" t="s">
        <v>370</v>
      </c>
      <c r="AI24" s="565" t="s">
        <v>371</v>
      </c>
      <c r="AJ24" s="559">
        <v>45667</v>
      </c>
    </row>
    <row r="25" spans="1:36" s="107" customFormat="1" ht="47.65" customHeight="1" thickBot="1" x14ac:dyDescent="0.3">
      <c r="A25" s="106"/>
      <c r="B25" s="554"/>
      <c r="C25" s="530"/>
      <c r="D25" s="578"/>
      <c r="E25" s="578"/>
      <c r="F25" s="530"/>
      <c r="G25" s="530"/>
      <c r="H25" s="530"/>
      <c r="I25" s="530"/>
      <c r="J25" s="112" t="s">
        <v>353</v>
      </c>
      <c r="K25" s="112" t="s">
        <v>354</v>
      </c>
      <c r="L25" s="112" t="s">
        <v>355</v>
      </c>
      <c r="M25" s="102">
        <v>36</v>
      </c>
      <c r="N25" s="530"/>
      <c r="O25" s="530"/>
      <c r="P25" s="541"/>
      <c r="Q25" s="541"/>
      <c r="R25" s="541"/>
      <c r="S25" s="541"/>
      <c r="T25" s="539"/>
      <c r="U25" s="556"/>
      <c r="V25" s="556"/>
      <c r="W25" s="556"/>
      <c r="X25" s="556"/>
      <c r="Y25" s="556"/>
      <c r="Z25" s="556"/>
      <c r="AA25" s="558"/>
      <c r="AB25" s="556"/>
      <c r="AC25" s="558"/>
      <c r="AD25" s="558"/>
      <c r="AE25" s="558"/>
      <c r="AF25" s="558"/>
      <c r="AG25" s="558"/>
      <c r="AH25" s="566"/>
      <c r="AI25" s="566"/>
      <c r="AJ25" s="560"/>
    </row>
    <row r="26" spans="1:36" s="107" customFormat="1" ht="47.65" customHeight="1" x14ac:dyDescent="0.25">
      <c r="A26" s="106"/>
      <c r="B26" s="553" t="s">
        <v>372</v>
      </c>
      <c r="C26" s="529" t="s">
        <v>373</v>
      </c>
      <c r="D26" s="577" t="s">
        <v>348</v>
      </c>
      <c r="E26" s="577" t="s">
        <v>191</v>
      </c>
      <c r="F26" s="529" t="s">
        <v>374</v>
      </c>
      <c r="G26" s="529" t="s">
        <v>193</v>
      </c>
      <c r="H26" s="529" t="s">
        <v>79</v>
      </c>
      <c r="I26" s="529" t="s">
        <v>79</v>
      </c>
      <c r="J26" s="110" t="s">
        <v>350</v>
      </c>
      <c r="K26" s="110" t="s">
        <v>351</v>
      </c>
      <c r="L26" s="110" t="s">
        <v>317</v>
      </c>
      <c r="M26" s="104">
        <v>30</v>
      </c>
      <c r="N26" s="529" t="s">
        <v>196</v>
      </c>
      <c r="O26" s="529" t="s">
        <v>114</v>
      </c>
      <c r="P26" s="540" t="s">
        <v>197</v>
      </c>
      <c r="Q26" s="540" t="s">
        <v>198</v>
      </c>
      <c r="R26" s="540" t="s">
        <v>85</v>
      </c>
      <c r="S26" s="540" t="s">
        <v>144</v>
      </c>
      <c r="T26" s="538">
        <f>U26</f>
        <v>2000000</v>
      </c>
      <c r="U26" s="555">
        <f>V26</f>
        <v>2000000</v>
      </c>
      <c r="V26" s="555">
        <v>2000000</v>
      </c>
      <c r="W26" s="555">
        <v>0</v>
      </c>
      <c r="X26" s="555">
        <v>0</v>
      </c>
      <c r="Y26" s="555">
        <v>0</v>
      </c>
      <c r="Z26" s="555">
        <v>0</v>
      </c>
      <c r="AA26" s="557">
        <v>0</v>
      </c>
      <c r="AB26" s="555">
        <v>352941.18</v>
      </c>
      <c r="AC26" s="557" t="s">
        <v>86</v>
      </c>
      <c r="AD26" s="557">
        <v>0</v>
      </c>
      <c r="AE26" s="557">
        <f>V26</f>
        <v>2000000</v>
      </c>
      <c r="AF26" s="557">
        <v>0</v>
      </c>
      <c r="AG26" s="557"/>
      <c r="AH26" s="565" t="s">
        <v>352</v>
      </c>
      <c r="AI26" s="565" t="s">
        <v>371</v>
      </c>
      <c r="AJ26" s="559">
        <v>45579</v>
      </c>
    </row>
    <row r="27" spans="1:36" s="107" customFormat="1" ht="47.65" customHeight="1" thickBot="1" x14ac:dyDescent="0.3">
      <c r="A27" s="106"/>
      <c r="B27" s="554"/>
      <c r="C27" s="530"/>
      <c r="D27" s="578"/>
      <c r="E27" s="578"/>
      <c r="F27" s="530"/>
      <c r="G27" s="530"/>
      <c r="H27" s="530"/>
      <c r="I27" s="530"/>
      <c r="J27" s="112" t="s">
        <v>353</v>
      </c>
      <c r="K27" s="112" t="s">
        <v>354</v>
      </c>
      <c r="L27" s="112" t="s">
        <v>355</v>
      </c>
      <c r="M27" s="102">
        <v>30</v>
      </c>
      <c r="N27" s="530"/>
      <c r="O27" s="530"/>
      <c r="P27" s="541"/>
      <c r="Q27" s="541"/>
      <c r="R27" s="541"/>
      <c r="S27" s="541"/>
      <c r="T27" s="539"/>
      <c r="U27" s="556"/>
      <c r="V27" s="556"/>
      <c r="W27" s="556"/>
      <c r="X27" s="556"/>
      <c r="Y27" s="556"/>
      <c r="Z27" s="556"/>
      <c r="AA27" s="558"/>
      <c r="AB27" s="556"/>
      <c r="AC27" s="558"/>
      <c r="AD27" s="558"/>
      <c r="AE27" s="558"/>
      <c r="AF27" s="558"/>
      <c r="AG27" s="558"/>
      <c r="AH27" s="566"/>
      <c r="AI27" s="566"/>
      <c r="AJ27" s="560"/>
    </row>
    <row r="28" spans="1:36" s="107" customFormat="1" ht="59.1" customHeight="1" x14ac:dyDescent="0.25">
      <c r="A28" s="106"/>
      <c r="B28" s="553" t="s">
        <v>375</v>
      </c>
      <c r="C28" s="529" t="s">
        <v>376</v>
      </c>
      <c r="D28" s="577" t="s">
        <v>348</v>
      </c>
      <c r="E28" s="577" t="s">
        <v>191</v>
      </c>
      <c r="F28" s="529" t="s">
        <v>377</v>
      </c>
      <c r="G28" s="529" t="s">
        <v>193</v>
      </c>
      <c r="H28" s="529" t="s">
        <v>79</v>
      </c>
      <c r="I28" s="529" t="s">
        <v>79</v>
      </c>
      <c r="J28" s="110" t="s">
        <v>350</v>
      </c>
      <c r="K28" s="110" t="s">
        <v>351</v>
      </c>
      <c r="L28" s="110" t="s">
        <v>317</v>
      </c>
      <c r="M28" s="104">
        <v>72</v>
      </c>
      <c r="N28" s="529" t="s">
        <v>196</v>
      </c>
      <c r="O28" s="529" t="s">
        <v>105</v>
      </c>
      <c r="P28" s="540" t="s">
        <v>197</v>
      </c>
      <c r="Q28" s="540" t="s">
        <v>198</v>
      </c>
      <c r="R28" s="540" t="s">
        <v>85</v>
      </c>
      <c r="S28" s="540" t="s">
        <v>144</v>
      </c>
      <c r="T28" s="538">
        <f>U28</f>
        <v>1450000</v>
      </c>
      <c r="U28" s="555">
        <f>V28</f>
        <v>1450000</v>
      </c>
      <c r="V28" s="555">
        <v>1450000</v>
      </c>
      <c r="W28" s="555">
        <v>0</v>
      </c>
      <c r="X28" s="555">
        <v>0</v>
      </c>
      <c r="Y28" s="555">
        <v>0</v>
      </c>
      <c r="Z28" s="555">
        <v>0</v>
      </c>
      <c r="AA28" s="557">
        <v>0</v>
      </c>
      <c r="AB28" s="555">
        <v>255883</v>
      </c>
      <c r="AC28" s="557" t="s">
        <v>86</v>
      </c>
      <c r="AD28" s="557">
        <v>0</v>
      </c>
      <c r="AE28" s="557">
        <f>V28</f>
        <v>1450000</v>
      </c>
      <c r="AF28" s="557">
        <v>0</v>
      </c>
      <c r="AG28" s="557"/>
      <c r="AH28" s="565" t="s">
        <v>378</v>
      </c>
      <c r="AI28" s="565" t="s">
        <v>379</v>
      </c>
      <c r="AJ28" s="583"/>
    </row>
    <row r="29" spans="1:36" s="107" customFormat="1" ht="54.6" customHeight="1" thickBot="1" x14ac:dyDescent="0.3">
      <c r="A29" s="106"/>
      <c r="B29" s="554"/>
      <c r="C29" s="530"/>
      <c r="D29" s="578"/>
      <c r="E29" s="578"/>
      <c r="F29" s="530"/>
      <c r="G29" s="530"/>
      <c r="H29" s="530"/>
      <c r="I29" s="530"/>
      <c r="J29" s="112" t="s">
        <v>353</v>
      </c>
      <c r="K29" s="112" t="s">
        <v>354</v>
      </c>
      <c r="L29" s="112" t="s">
        <v>355</v>
      </c>
      <c r="M29" s="102">
        <v>72</v>
      </c>
      <c r="N29" s="530"/>
      <c r="O29" s="530"/>
      <c r="P29" s="541"/>
      <c r="Q29" s="541"/>
      <c r="R29" s="541"/>
      <c r="S29" s="541"/>
      <c r="T29" s="539"/>
      <c r="U29" s="556"/>
      <c r="V29" s="556"/>
      <c r="W29" s="556"/>
      <c r="X29" s="556"/>
      <c r="Y29" s="556"/>
      <c r="Z29" s="556"/>
      <c r="AA29" s="558"/>
      <c r="AB29" s="556"/>
      <c r="AC29" s="558"/>
      <c r="AD29" s="558"/>
      <c r="AE29" s="558"/>
      <c r="AF29" s="558"/>
      <c r="AG29" s="558"/>
      <c r="AH29" s="566"/>
      <c r="AI29" s="566"/>
      <c r="AJ29" s="560"/>
    </row>
    <row r="30" spans="1:36" s="107" customFormat="1" ht="54.6" customHeight="1" x14ac:dyDescent="0.25">
      <c r="A30" s="106"/>
      <c r="B30" s="553" t="s">
        <v>380</v>
      </c>
      <c r="C30" s="529" t="s">
        <v>381</v>
      </c>
      <c r="D30" s="577" t="s">
        <v>348</v>
      </c>
      <c r="E30" s="577" t="s">
        <v>191</v>
      </c>
      <c r="F30" s="529" t="s">
        <v>382</v>
      </c>
      <c r="G30" s="529" t="s">
        <v>193</v>
      </c>
      <c r="H30" s="529" t="s">
        <v>79</v>
      </c>
      <c r="I30" s="529" t="s">
        <v>79</v>
      </c>
      <c r="J30" s="110" t="s">
        <v>350</v>
      </c>
      <c r="K30" s="110" t="s">
        <v>351</v>
      </c>
      <c r="L30" s="110" t="s">
        <v>317</v>
      </c>
      <c r="M30" s="104">
        <v>8</v>
      </c>
      <c r="N30" s="529" t="s">
        <v>196</v>
      </c>
      <c r="O30" s="529" t="s">
        <v>208</v>
      </c>
      <c r="P30" s="540" t="s">
        <v>197</v>
      </c>
      <c r="Q30" s="540" t="s">
        <v>198</v>
      </c>
      <c r="R30" s="540" t="s">
        <v>85</v>
      </c>
      <c r="S30" s="540" t="s">
        <v>144</v>
      </c>
      <c r="T30" s="538">
        <f>U30</f>
        <v>680000</v>
      </c>
      <c r="U30" s="555">
        <f>V30</f>
        <v>680000</v>
      </c>
      <c r="V30" s="555">
        <v>680000</v>
      </c>
      <c r="W30" s="555">
        <v>0</v>
      </c>
      <c r="X30" s="555">
        <v>0</v>
      </c>
      <c r="Y30" s="555">
        <v>0</v>
      </c>
      <c r="Z30" s="555">
        <v>0</v>
      </c>
      <c r="AA30" s="557">
        <v>0</v>
      </c>
      <c r="AB30" s="555">
        <v>120000</v>
      </c>
      <c r="AC30" s="557" t="s">
        <v>86</v>
      </c>
      <c r="AD30" s="557">
        <v>0</v>
      </c>
      <c r="AE30" s="557">
        <f>V30</f>
        <v>680000</v>
      </c>
      <c r="AF30" s="557">
        <v>0</v>
      </c>
      <c r="AG30" s="557"/>
      <c r="AH30" s="565" t="s">
        <v>370</v>
      </c>
      <c r="AI30" s="565" t="s">
        <v>371</v>
      </c>
      <c r="AJ30" s="559">
        <v>45667</v>
      </c>
    </row>
    <row r="31" spans="1:36" s="107" customFormat="1" ht="54.6" customHeight="1" thickBot="1" x14ac:dyDescent="0.3">
      <c r="A31" s="106"/>
      <c r="B31" s="554"/>
      <c r="C31" s="530"/>
      <c r="D31" s="578"/>
      <c r="E31" s="578"/>
      <c r="F31" s="530"/>
      <c r="G31" s="530"/>
      <c r="H31" s="530"/>
      <c r="I31" s="530"/>
      <c r="J31" s="112" t="s">
        <v>353</v>
      </c>
      <c r="K31" s="112" t="s">
        <v>354</v>
      </c>
      <c r="L31" s="112" t="s">
        <v>355</v>
      </c>
      <c r="M31" s="102">
        <v>8</v>
      </c>
      <c r="N31" s="530"/>
      <c r="O31" s="530"/>
      <c r="P31" s="541"/>
      <c r="Q31" s="541"/>
      <c r="R31" s="541"/>
      <c r="S31" s="541"/>
      <c r="T31" s="539"/>
      <c r="U31" s="556"/>
      <c r="V31" s="556"/>
      <c r="W31" s="556"/>
      <c r="X31" s="556"/>
      <c r="Y31" s="556"/>
      <c r="Z31" s="556"/>
      <c r="AA31" s="558"/>
      <c r="AB31" s="556"/>
      <c r="AC31" s="558"/>
      <c r="AD31" s="558"/>
      <c r="AE31" s="558"/>
      <c r="AF31" s="558"/>
      <c r="AG31" s="558"/>
      <c r="AH31" s="566"/>
      <c r="AI31" s="566"/>
      <c r="AJ31" s="560"/>
    </row>
    <row r="32" spans="1:36" s="107" customFormat="1" ht="47.65" customHeight="1" x14ac:dyDescent="0.25">
      <c r="A32" s="106"/>
      <c r="B32" s="553" t="s">
        <v>383</v>
      </c>
      <c r="C32" s="529" t="s">
        <v>384</v>
      </c>
      <c r="D32" s="577" t="s">
        <v>348</v>
      </c>
      <c r="E32" s="577" t="s">
        <v>191</v>
      </c>
      <c r="F32" s="529" t="s">
        <v>385</v>
      </c>
      <c r="G32" s="529" t="s">
        <v>193</v>
      </c>
      <c r="H32" s="529" t="s">
        <v>79</v>
      </c>
      <c r="I32" s="529" t="s">
        <v>79</v>
      </c>
      <c r="J32" s="110" t="s">
        <v>350</v>
      </c>
      <c r="K32" s="110" t="s">
        <v>351</v>
      </c>
      <c r="L32" s="110" t="s">
        <v>317</v>
      </c>
      <c r="M32" s="104">
        <v>40</v>
      </c>
      <c r="N32" s="529" t="s">
        <v>196</v>
      </c>
      <c r="O32" s="529" t="s">
        <v>208</v>
      </c>
      <c r="P32" s="540" t="s">
        <v>197</v>
      </c>
      <c r="Q32" s="540" t="s">
        <v>198</v>
      </c>
      <c r="R32" s="540" t="s">
        <v>85</v>
      </c>
      <c r="S32" s="540" t="s">
        <v>144</v>
      </c>
      <c r="T32" s="538">
        <f>U32</f>
        <v>2550000</v>
      </c>
      <c r="U32" s="555">
        <f>V32</f>
        <v>2550000</v>
      </c>
      <c r="V32" s="555">
        <v>2550000</v>
      </c>
      <c r="W32" s="555">
        <v>0</v>
      </c>
      <c r="X32" s="555">
        <v>0</v>
      </c>
      <c r="Y32" s="555">
        <v>0</v>
      </c>
      <c r="Z32" s="555">
        <v>0</v>
      </c>
      <c r="AA32" s="557">
        <v>0</v>
      </c>
      <c r="AB32" s="555">
        <v>450000</v>
      </c>
      <c r="AC32" s="557" t="s">
        <v>86</v>
      </c>
      <c r="AD32" s="557">
        <v>0</v>
      </c>
      <c r="AE32" s="557">
        <f>V32</f>
        <v>2550000</v>
      </c>
      <c r="AF32" s="557">
        <v>0</v>
      </c>
      <c r="AG32" s="557"/>
      <c r="AH32" s="565" t="s">
        <v>371</v>
      </c>
      <c r="AI32" s="565" t="s">
        <v>386</v>
      </c>
      <c r="AJ32" s="559">
        <v>45733</v>
      </c>
    </row>
    <row r="33" spans="1:36" s="107" customFormat="1" ht="47.65" customHeight="1" thickBot="1" x14ac:dyDescent="0.3">
      <c r="A33" s="106"/>
      <c r="B33" s="554"/>
      <c r="C33" s="530"/>
      <c r="D33" s="578"/>
      <c r="E33" s="578"/>
      <c r="F33" s="530"/>
      <c r="G33" s="530"/>
      <c r="H33" s="530"/>
      <c r="I33" s="530"/>
      <c r="J33" s="112" t="s">
        <v>353</v>
      </c>
      <c r="K33" s="112" t="s">
        <v>354</v>
      </c>
      <c r="L33" s="112" t="s">
        <v>355</v>
      </c>
      <c r="M33" s="101">
        <v>40</v>
      </c>
      <c r="N33" s="530"/>
      <c r="O33" s="530"/>
      <c r="P33" s="541"/>
      <c r="Q33" s="541"/>
      <c r="R33" s="541"/>
      <c r="S33" s="541"/>
      <c r="T33" s="539"/>
      <c r="U33" s="556"/>
      <c r="V33" s="556"/>
      <c r="W33" s="556"/>
      <c r="X33" s="556"/>
      <c r="Y33" s="556"/>
      <c r="Z33" s="556"/>
      <c r="AA33" s="558"/>
      <c r="AB33" s="556"/>
      <c r="AC33" s="558"/>
      <c r="AD33" s="558"/>
      <c r="AE33" s="558"/>
      <c r="AF33" s="558"/>
      <c r="AG33" s="558"/>
      <c r="AH33" s="566"/>
      <c r="AI33" s="566"/>
      <c r="AJ33" s="560"/>
    </row>
    <row r="34" spans="1:36" s="107" customFormat="1" ht="47.65" customHeight="1" x14ac:dyDescent="0.25">
      <c r="A34" s="106"/>
      <c r="B34" s="553" t="s">
        <v>387</v>
      </c>
      <c r="C34" s="529" t="s">
        <v>388</v>
      </c>
      <c r="D34" s="577" t="s">
        <v>348</v>
      </c>
      <c r="E34" s="577" t="s">
        <v>191</v>
      </c>
      <c r="F34" s="529" t="s">
        <v>389</v>
      </c>
      <c r="G34" s="529" t="s">
        <v>193</v>
      </c>
      <c r="H34" s="529" t="s">
        <v>79</v>
      </c>
      <c r="I34" s="529" t="s">
        <v>79</v>
      </c>
      <c r="J34" s="110" t="s">
        <v>350</v>
      </c>
      <c r="K34" s="110" t="s">
        <v>351</v>
      </c>
      <c r="L34" s="110" t="s">
        <v>317</v>
      </c>
      <c r="M34" s="104">
        <v>20</v>
      </c>
      <c r="N34" s="529" t="s">
        <v>196</v>
      </c>
      <c r="O34" s="529" t="s">
        <v>114</v>
      </c>
      <c r="P34" s="540" t="s">
        <v>197</v>
      </c>
      <c r="Q34" s="540" t="s">
        <v>198</v>
      </c>
      <c r="R34" s="540" t="s">
        <v>85</v>
      </c>
      <c r="S34" s="540" t="s">
        <v>144</v>
      </c>
      <c r="T34" s="538">
        <f>U34</f>
        <v>614802.75</v>
      </c>
      <c r="U34" s="555">
        <f>V34</f>
        <v>614802.75</v>
      </c>
      <c r="V34" s="555">
        <v>614802.75</v>
      </c>
      <c r="W34" s="555">
        <v>0</v>
      </c>
      <c r="X34" s="555">
        <v>0</v>
      </c>
      <c r="Y34" s="555">
        <v>0</v>
      </c>
      <c r="Z34" s="555">
        <v>0</v>
      </c>
      <c r="AA34" s="557">
        <v>0</v>
      </c>
      <c r="AB34" s="555">
        <v>108494.61</v>
      </c>
      <c r="AC34" s="557" t="s">
        <v>86</v>
      </c>
      <c r="AD34" s="557">
        <v>0</v>
      </c>
      <c r="AE34" s="557">
        <f>V34</f>
        <v>614802.75</v>
      </c>
      <c r="AF34" s="557">
        <v>0</v>
      </c>
      <c r="AG34" s="557"/>
      <c r="AH34" s="565" t="s">
        <v>390</v>
      </c>
      <c r="AI34" s="565" t="s">
        <v>391</v>
      </c>
      <c r="AJ34" s="583"/>
    </row>
    <row r="35" spans="1:36" s="107" customFormat="1" ht="47.65" customHeight="1" thickBot="1" x14ac:dyDescent="0.3">
      <c r="A35" s="106"/>
      <c r="B35" s="554"/>
      <c r="C35" s="530"/>
      <c r="D35" s="578"/>
      <c r="E35" s="578"/>
      <c r="F35" s="530"/>
      <c r="G35" s="530"/>
      <c r="H35" s="530"/>
      <c r="I35" s="530"/>
      <c r="J35" s="112" t="s">
        <v>353</v>
      </c>
      <c r="K35" s="112" t="s">
        <v>354</v>
      </c>
      <c r="L35" s="112" t="s">
        <v>355</v>
      </c>
      <c r="M35" s="101">
        <v>40</v>
      </c>
      <c r="N35" s="530"/>
      <c r="O35" s="530"/>
      <c r="P35" s="541"/>
      <c r="Q35" s="541"/>
      <c r="R35" s="541"/>
      <c r="S35" s="541"/>
      <c r="T35" s="539"/>
      <c r="U35" s="556"/>
      <c r="V35" s="556"/>
      <c r="W35" s="556"/>
      <c r="X35" s="556"/>
      <c r="Y35" s="556"/>
      <c r="Z35" s="556"/>
      <c r="AA35" s="558"/>
      <c r="AB35" s="556"/>
      <c r="AC35" s="558"/>
      <c r="AD35" s="558"/>
      <c r="AE35" s="558"/>
      <c r="AF35" s="558"/>
      <c r="AG35" s="558"/>
      <c r="AH35" s="566"/>
      <c r="AI35" s="566"/>
      <c r="AJ35" s="560"/>
    </row>
    <row r="36" spans="1:36" s="107" customFormat="1" ht="47.65" customHeight="1" x14ac:dyDescent="0.25">
      <c r="A36" s="106"/>
      <c r="B36" s="553" t="s">
        <v>392</v>
      </c>
      <c r="C36" s="529" t="s">
        <v>393</v>
      </c>
      <c r="D36" s="577" t="s">
        <v>348</v>
      </c>
      <c r="E36" s="577" t="s">
        <v>191</v>
      </c>
      <c r="F36" s="529" t="s">
        <v>394</v>
      </c>
      <c r="G36" s="529" t="s">
        <v>193</v>
      </c>
      <c r="H36" s="529" t="s">
        <v>79</v>
      </c>
      <c r="I36" s="529" t="s">
        <v>79</v>
      </c>
      <c r="J36" s="110" t="s">
        <v>350</v>
      </c>
      <c r="K36" s="110" t="s">
        <v>351</v>
      </c>
      <c r="L36" s="110" t="s">
        <v>317</v>
      </c>
      <c r="M36" s="104">
        <v>15</v>
      </c>
      <c r="N36" s="529" t="s">
        <v>196</v>
      </c>
      <c r="O36" s="529" t="s">
        <v>114</v>
      </c>
      <c r="P36" s="540" t="s">
        <v>197</v>
      </c>
      <c r="Q36" s="540" t="s">
        <v>198</v>
      </c>
      <c r="R36" s="540" t="s">
        <v>85</v>
      </c>
      <c r="S36" s="540" t="s">
        <v>144</v>
      </c>
      <c r="T36" s="538">
        <f>U36</f>
        <v>200000</v>
      </c>
      <c r="U36" s="555">
        <f>V36</f>
        <v>200000</v>
      </c>
      <c r="V36" s="555">
        <v>200000</v>
      </c>
      <c r="W36" s="555">
        <v>0</v>
      </c>
      <c r="X36" s="555">
        <v>0</v>
      </c>
      <c r="Y36" s="555">
        <v>0</v>
      </c>
      <c r="Z36" s="555">
        <v>0</v>
      </c>
      <c r="AA36" s="557">
        <v>0</v>
      </c>
      <c r="AB36" s="555">
        <v>35294.120000000003</v>
      </c>
      <c r="AC36" s="557" t="s">
        <v>86</v>
      </c>
      <c r="AD36" s="557">
        <v>0</v>
      </c>
      <c r="AE36" s="557">
        <f>V36</f>
        <v>200000</v>
      </c>
      <c r="AF36" s="557">
        <v>0</v>
      </c>
      <c r="AG36" s="557"/>
      <c r="AH36" s="565" t="s">
        <v>390</v>
      </c>
      <c r="AI36" s="565" t="s">
        <v>391</v>
      </c>
      <c r="AJ36" s="583"/>
    </row>
    <row r="37" spans="1:36" s="107" customFormat="1" ht="47.65" customHeight="1" thickBot="1" x14ac:dyDescent="0.3">
      <c r="A37" s="106"/>
      <c r="B37" s="554"/>
      <c r="C37" s="530"/>
      <c r="D37" s="578"/>
      <c r="E37" s="578"/>
      <c r="F37" s="530"/>
      <c r="G37" s="530"/>
      <c r="H37" s="530"/>
      <c r="I37" s="530"/>
      <c r="J37" s="112" t="s">
        <v>353</v>
      </c>
      <c r="K37" s="112" t="s">
        <v>354</v>
      </c>
      <c r="L37" s="112" t="s">
        <v>355</v>
      </c>
      <c r="M37" s="101">
        <v>17</v>
      </c>
      <c r="N37" s="530"/>
      <c r="O37" s="530"/>
      <c r="P37" s="541"/>
      <c r="Q37" s="541"/>
      <c r="R37" s="541"/>
      <c r="S37" s="541"/>
      <c r="T37" s="539"/>
      <c r="U37" s="556"/>
      <c r="V37" s="556"/>
      <c r="W37" s="556"/>
      <c r="X37" s="556"/>
      <c r="Y37" s="556"/>
      <c r="Z37" s="556"/>
      <c r="AA37" s="558"/>
      <c r="AB37" s="556"/>
      <c r="AC37" s="558"/>
      <c r="AD37" s="558"/>
      <c r="AE37" s="558"/>
      <c r="AF37" s="558"/>
      <c r="AG37" s="558"/>
      <c r="AH37" s="566"/>
      <c r="AI37" s="566"/>
      <c r="AJ37" s="560"/>
    </row>
    <row r="38" spans="1:36" s="107" customFormat="1" ht="47.65" customHeight="1" x14ac:dyDescent="0.25">
      <c r="A38" s="106"/>
      <c r="B38" s="553" t="s">
        <v>395</v>
      </c>
      <c r="C38" s="529" t="s">
        <v>396</v>
      </c>
      <c r="D38" s="577" t="s">
        <v>348</v>
      </c>
      <c r="E38" s="577" t="s">
        <v>191</v>
      </c>
      <c r="F38" s="529" t="s">
        <v>397</v>
      </c>
      <c r="G38" s="529" t="s">
        <v>193</v>
      </c>
      <c r="H38" s="529" t="s">
        <v>79</v>
      </c>
      <c r="I38" s="529" t="s">
        <v>79</v>
      </c>
      <c r="J38" s="110" t="s">
        <v>350</v>
      </c>
      <c r="K38" s="110" t="s">
        <v>351</v>
      </c>
      <c r="L38" s="110" t="s">
        <v>317</v>
      </c>
      <c r="M38" s="104">
        <v>8</v>
      </c>
      <c r="N38" s="529" t="s">
        <v>196</v>
      </c>
      <c r="O38" s="529" t="s">
        <v>114</v>
      </c>
      <c r="P38" s="540" t="s">
        <v>197</v>
      </c>
      <c r="Q38" s="540" t="s">
        <v>198</v>
      </c>
      <c r="R38" s="540" t="s">
        <v>85</v>
      </c>
      <c r="S38" s="540" t="s">
        <v>144</v>
      </c>
      <c r="T38" s="538">
        <f>U38</f>
        <v>250000</v>
      </c>
      <c r="U38" s="555">
        <f>V38</f>
        <v>250000</v>
      </c>
      <c r="V38" s="555">
        <v>250000</v>
      </c>
      <c r="W38" s="555">
        <v>0</v>
      </c>
      <c r="X38" s="555">
        <v>0</v>
      </c>
      <c r="Y38" s="555">
        <v>0</v>
      </c>
      <c r="Z38" s="555">
        <v>0</v>
      </c>
      <c r="AA38" s="557">
        <v>0</v>
      </c>
      <c r="AB38" s="555">
        <v>44117.65</v>
      </c>
      <c r="AC38" s="557" t="s">
        <v>86</v>
      </c>
      <c r="AD38" s="557">
        <v>0</v>
      </c>
      <c r="AE38" s="557">
        <f>V38</f>
        <v>250000</v>
      </c>
      <c r="AF38" s="557">
        <v>0</v>
      </c>
      <c r="AG38" s="557"/>
      <c r="AH38" s="565" t="s">
        <v>386</v>
      </c>
      <c r="AI38" s="565" t="s">
        <v>398</v>
      </c>
      <c r="AJ38" s="559">
        <v>45804</v>
      </c>
    </row>
    <row r="39" spans="1:36" s="107" customFormat="1" ht="47.65" customHeight="1" thickBot="1" x14ac:dyDescent="0.3">
      <c r="A39" s="106"/>
      <c r="B39" s="554"/>
      <c r="C39" s="530"/>
      <c r="D39" s="578"/>
      <c r="E39" s="578"/>
      <c r="F39" s="530"/>
      <c r="G39" s="530"/>
      <c r="H39" s="530"/>
      <c r="I39" s="530"/>
      <c r="J39" s="112" t="s">
        <v>353</v>
      </c>
      <c r="K39" s="112" t="s">
        <v>354</v>
      </c>
      <c r="L39" s="112" t="s">
        <v>355</v>
      </c>
      <c r="M39" s="102">
        <v>8</v>
      </c>
      <c r="N39" s="530"/>
      <c r="O39" s="530"/>
      <c r="P39" s="541"/>
      <c r="Q39" s="541"/>
      <c r="R39" s="541"/>
      <c r="S39" s="541"/>
      <c r="T39" s="539"/>
      <c r="U39" s="556"/>
      <c r="V39" s="556"/>
      <c r="W39" s="556"/>
      <c r="X39" s="556"/>
      <c r="Y39" s="556"/>
      <c r="Z39" s="556"/>
      <c r="AA39" s="558"/>
      <c r="AB39" s="556"/>
      <c r="AC39" s="558"/>
      <c r="AD39" s="558"/>
      <c r="AE39" s="558"/>
      <c r="AF39" s="558"/>
      <c r="AG39" s="558"/>
      <c r="AH39" s="566"/>
      <c r="AI39" s="566"/>
      <c r="AJ39" s="560"/>
    </row>
    <row r="40" spans="1:36" s="107" customFormat="1" ht="47.65" customHeight="1" x14ac:dyDescent="0.25">
      <c r="A40" s="106"/>
      <c r="B40" s="561" t="s">
        <v>399</v>
      </c>
      <c r="C40" s="563" t="s">
        <v>400</v>
      </c>
      <c r="D40" s="577" t="s">
        <v>348</v>
      </c>
      <c r="E40" s="577" t="s">
        <v>191</v>
      </c>
      <c r="F40" s="563" t="s">
        <v>401</v>
      </c>
      <c r="G40" s="529" t="s">
        <v>193</v>
      </c>
      <c r="H40" s="529" t="s">
        <v>79</v>
      </c>
      <c r="I40" s="529" t="s">
        <v>79</v>
      </c>
      <c r="J40" s="108" t="s">
        <v>402</v>
      </c>
      <c r="K40" s="108" t="s">
        <v>403</v>
      </c>
      <c r="L40" s="108" t="s">
        <v>317</v>
      </c>
      <c r="M40" s="104">
        <v>12</v>
      </c>
      <c r="N40" s="577" t="s">
        <v>196</v>
      </c>
      <c r="O40" s="577" t="s">
        <v>130</v>
      </c>
      <c r="P40" s="581" t="s">
        <v>197</v>
      </c>
      <c r="Q40" s="581" t="s">
        <v>198</v>
      </c>
      <c r="R40" s="581" t="s">
        <v>85</v>
      </c>
      <c r="S40" s="581" t="s">
        <v>144</v>
      </c>
      <c r="T40" s="584">
        <f>U40</f>
        <v>1275000</v>
      </c>
      <c r="U40" s="573">
        <f>V40</f>
        <v>1275000</v>
      </c>
      <c r="V40" s="573">
        <v>1275000</v>
      </c>
      <c r="W40" s="573">
        <v>0</v>
      </c>
      <c r="X40" s="573">
        <v>0</v>
      </c>
      <c r="Y40" s="573">
        <v>0</v>
      </c>
      <c r="Z40" s="573">
        <v>0</v>
      </c>
      <c r="AA40" s="567">
        <v>0</v>
      </c>
      <c r="AB40" s="573">
        <v>225000</v>
      </c>
      <c r="AC40" s="557" t="s">
        <v>86</v>
      </c>
      <c r="AD40" s="567">
        <v>0</v>
      </c>
      <c r="AE40" s="567">
        <f>V40</f>
        <v>1275000</v>
      </c>
      <c r="AF40" s="567">
        <v>0</v>
      </c>
      <c r="AG40" s="567"/>
      <c r="AH40" s="569" t="s">
        <v>352</v>
      </c>
      <c r="AI40" s="569" t="s">
        <v>366</v>
      </c>
      <c r="AJ40" s="571">
        <v>45579</v>
      </c>
    </row>
    <row r="41" spans="1:36" s="107" customFormat="1" ht="47.65" customHeight="1" thickBot="1" x14ac:dyDescent="0.3">
      <c r="A41" s="106"/>
      <c r="B41" s="562"/>
      <c r="C41" s="564"/>
      <c r="D41" s="578"/>
      <c r="E41" s="578"/>
      <c r="F41" s="564"/>
      <c r="G41" s="530"/>
      <c r="H41" s="530"/>
      <c r="I41" s="530"/>
      <c r="J41" s="109" t="s">
        <v>404</v>
      </c>
      <c r="K41" s="109" t="s">
        <v>405</v>
      </c>
      <c r="L41" s="109" t="s">
        <v>355</v>
      </c>
      <c r="M41" s="102">
        <v>15</v>
      </c>
      <c r="N41" s="578"/>
      <c r="O41" s="578"/>
      <c r="P41" s="582"/>
      <c r="Q41" s="582"/>
      <c r="R41" s="582"/>
      <c r="S41" s="582"/>
      <c r="T41" s="585"/>
      <c r="U41" s="574"/>
      <c r="V41" s="574"/>
      <c r="W41" s="574"/>
      <c r="X41" s="574"/>
      <c r="Y41" s="574"/>
      <c r="Z41" s="574"/>
      <c r="AA41" s="568"/>
      <c r="AB41" s="574"/>
      <c r="AC41" s="558"/>
      <c r="AD41" s="568"/>
      <c r="AE41" s="568"/>
      <c r="AF41" s="568"/>
      <c r="AG41" s="568"/>
      <c r="AH41" s="570"/>
      <c r="AI41" s="570"/>
      <c r="AJ41" s="572"/>
    </row>
    <row r="42" spans="1:36" s="107" customFormat="1" ht="47.65" customHeight="1" x14ac:dyDescent="0.25">
      <c r="A42" s="106"/>
      <c r="B42" s="561" t="s">
        <v>406</v>
      </c>
      <c r="C42" s="563" t="s">
        <v>407</v>
      </c>
      <c r="D42" s="577" t="s">
        <v>348</v>
      </c>
      <c r="E42" s="577" t="s">
        <v>191</v>
      </c>
      <c r="F42" s="563" t="s">
        <v>408</v>
      </c>
      <c r="G42" s="529" t="s">
        <v>193</v>
      </c>
      <c r="H42" s="529" t="s">
        <v>79</v>
      </c>
      <c r="I42" s="529" t="s">
        <v>79</v>
      </c>
      <c r="J42" s="108" t="s">
        <v>402</v>
      </c>
      <c r="K42" s="108" t="s">
        <v>403</v>
      </c>
      <c r="L42" s="108" t="s">
        <v>317</v>
      </c>
      <c r="M42" s="104">
        <v>10</v>
      </c>
      <c r="N42" s="529" t="s">
        <v>196</v>
      </c>
      <c r="O42" s="529" t="s">
        <v>105</v>
      </c>
      <c r="P42" s="540" t="s">
        <v>197</v>
      </c>
      <c r="Q42" s="540" t="s">
        <v>198</v>
      </c>
      <c r="R42" s="540" t="s">
        <v>85</v>
      </c>
      <c r="S42" s="540" t="s">
        <v>144</v>
      </c>
      <c r="T42" s="584">
        <f>U42</f>
        <v>100000</v>
      </c>
      <c r="U42" s="573">
        <f>V42</f>
        <v>100000</v>
      </c>
      <c r="V42" s="573">
        <v>100000</v>
      </c>
      <c r="W42" s="573">
        <v>0</v>
      </c>
      <c r="X42" s="573">
        <v>0</v>
      </c>
      <c r="Y42" s="573">
        <v>0</v>
      </c>
      <c r="Z42" s="573">
        <v>0</v>
      </c>
      <c r="AA42" s="567">
        <v>0</v>
      </c>
      <c r="AB42" s="573">
        <v>17648</v>
      </c>
      <c r="AC42" s="557" t="s">
        <v>86</v>
      </c>
      <c r="AD42" s="567">
        <v>0</v>
      </c>
      <c r="AE42" s="567">
        <f>V42</f>
        <v>100000</v>
      </c>
      <c r="AF42" s="567">
        <v>0</v>
      </c>
      <c r="AG42" s="567"/>
      <c r="AH42" s="569" t="s">
        <v>409</v>
      </c>
      <c r="AI42" s="569" t="s">
        <v>345</v>
      </c>
      <c r="AJ42" s="571">
        <v>45513</v>
      </c>
    </row>
    <row r="43" spans="1:36" s="107" customFormat="1" ht="47.65" customHeight="1" thickBot="1" x14ac:dyDescent="0.3">
      <c r="A43" s="106"/>
      <c r="B43" s="562"/>
      <c r="C43" s="564"/>
      <c r="D43" s="578"/>
      <c r="E43" s="578"/>
      <c r="F43" s="564"/>
      <c r="G43" s="530"/>
      <c r="H43" s="530"/>
      <c r="I43" s="530"/>
      <c r="J43" s="109" t="s">
        <v>404</v>
      </c>
      <c r="K43" s="109" t="s">
        <v>405</v>
      </c>
      <c r="L43" s="109" t="s">
        <v>355</v>
      </c>
      <c r="M43" s="102">
        <v>20</v>
      </c>
      <c r="N43" s="530"/>
      <c r="O43" s="530"/>
      <c r="P43" s="541"/>
      <c r="Q43" s="541"/>
      <c r="R43" s="541"/>
      <c r="S43" s="541"/>
      <c r="T43" s="585"/>
      <c r="U43" s="574"/>
      <c r="V43" s="574"/>
      <c r="W43" s="574"/>
      <c r="X43" s="574"/>
      <c r="Y43" s="574"/>
      <c r="Z43" s="574"/>
      <c r="AA43" s="568"/>
      <c r="AB43" s="574"/>
      <c r="AC43" s="558"/>
      <c r="AD43" s="568"/>
      <c r="AE43" s="568"/>
      <c r="AF43" s="568"/>
      <c r="AG43" s="568"/>
      <c r="AH43" s="570"/>
      <c r="AI43" s="570"/>
      <c r="AJ43" s="572"/>
    </row>
    <row r="44" spans="1:36" s="107" customFormat="1" ht="47.65" customHeight="1" x14ac:dyDescent="0.25">
      <c r="A44" s="106"/>
      <c r="B44" s="561" t="s">
        <v>410</v>
      </c>
      <c r="C44" s="563" t="s">
        <v>411</v>
      </c>
      <c r="D44" s="586" t="s">
        <v>348</v>
      </c>
      <c r="E44" s="586" t="s">
        <v>191</v>
      </c>
      <c r="F44" s="563" t="s">
        <v>412</v>
      </c>
      <c r="G44" s="563" t="s">
        <v>193</v>
      </c>
      <c r="H44" s="563" t="s">
        <v>79</v>
      </c>
      <c r="I44" s="563" t="s">
        <v>79</v>
      </c>
      <c r="J44" s="108" t="s">
        <v>402</v>
      </c>
      <c r="K44" s="108" t="s">
        <v>403</v>
      </c>
      <c r="L44" s="108" t="s">
        <v>317</v>
      </c>
      <c r="M44" s="104">
        <v>80</v>
      </c>
      <c r="N44" s="563" t="s">
        <v>196</v>
      </c>
      <c r="O44" s="563" t="s">
        <v>105</v>
      </c>
      <c r="P44" s="540" t="s">
        <v>197</v>
      </c>
      <c r="Q44" s="540" t="s">
        <v>198</v>
      </c>
      <c r="R44" s="540" t="s">
        <v>85</v>
      </c>
      <c r="S44" s="540" t="s">
        <v>144</v>
      </c>
      <c r="T44" s="584">
        <f>U44</f>
        <v>400000</v>
      </c>
      <c r="U44" s="573">
        <f>V44</f>
        <v>400000</v>
      </c>
      <c r="V44" s="573">
        <v>400000</v>
      </c>
      <c r="W44" s="573">
        <v>0</v>
      </c>
      <c r="X44" s="573">
        <v>0</v>
      </c>
      <c r="Y44" s="573">
        <v>0</v>
      </c>
      <c r="Z44" s="573">
        <v>0</v>
      </c>
      <c r="AA44" s="567">
        <v>0</v>
      </c>
      <c r="AB44" s="573">
        <v>70589</v>
      </c>
      <c r="AC44" s="567" t="s">
        <v>86</v>
      </c>
      <c r="AD44" s="567">
        <v>0</v>
      </c>
      <c r="AE44" s="567">
        <f>V44</f>
        <v>400000</v>
      </c>
      <c r="AF44" s="567">
        <v>0</v>
      </c>
      <c r="AG44" s="567"/>
      <c r="AH44" s="569" t="s">
        <v>413</v>
      </c>
      <c r="AI44" s="569" t="s">
        <v>371</v>
      </c>
      <c r="AJ44" s="571">
        <v>45716</v>
      </c>
    </row>
    <row r="45" spans="1:36" s="107" customFormat="1" ht="47.65" customHeight="1" thickBot="1" x14ac:dyDescent="0.3">
      <c r="A45" s="106"/>
      <c r="B45" s="562"/>
      <c r="C45" s="564"/>
      <c r="D45" s="587"/>
      <c r="E45" s="587"/>
      <c r="F45" s="564"/>
      <c r="G45" s="564"/>
      <c r="H45" s="564"/>
      <c r="I45" s="564"/>
      <c r="J45" s="109" t="s">
        <v>404</v>
      </c>
      <c r="K45" s="109" t="s">
        <v>405</v>
      </c>
      <c r="L45" s="109" t="s">
        <v>355</v>
      </c>
      <c r="M45" s="102">
        <v>300</v>
      </c>
      <c r="N45" s="564"/>
      <c r="O45" s="564"/>
      <c r="P45" s="541"/>
      <c r="Q45" s="541"/>
      <c r="R45" s="541"/>
      <c r="S45" s="541"/>
      <c r="T45" s="585"/>
      <c r="U45" s="574"/>
      <c r="V45" s="574"/>
      <c r="W45" s="574"/>
      <c r="X45" s="574"/>
      <c r="Y45" s="574"/>
      <c r="Z45" s="574"/>
      <c r="AA45" s="568"/>
      <c r="AB45" s="574"/>
      <c r="AC45" s="568"/>
      <c r="AD45" s="568"/>
      <c r="AE45" s="568"/>
      <c r="AF45" s="568"/>
      <c r="AG45" s="568"/>
      <c r="AH45" s="570"/>
      <c r="AI45" s="570"/>
      <c r="AJ45" s="572"/>
    </row>
    <row r="46" spans="1:36" s="107" customFormat="1" ht="47.65" customHeight="1" x14ac:dyDescent="0.25">
      <c r="A46" s="106"/>
      <c r="B46" s="561" t="s">
        <v>414</v>
      </c>
      <c r="C46" s="563" t="s">
        <v>415</v>
      </c>
      <c r="D46" s="586" t="s">
        <v>348</v>
      </c>
      <c r="E46" s="586" t="s">
        <v>191</v>
      </c>
      <c r="F46" s="563" t="s">
        <v>416</v>
      </c>
      <c r="G46" s="563" t="s">
        <v>193</v>
      </c>
      <c r="H46" s="563" t="s">
        <v>79</v>
      </c>
      <c r="I46" s="563" t="s">
        <v>79</v>
      </c>
      <c r="J46" s="108" t="s">
        <v>402</v>
      </c>
      <c r="K46" s="108" t="s">
        <v>403</v>
      </c>
      <c r="L46" s="108" t="s">
        <v>317</v>
      </c>
      <c r="M46" s="104">
        <v>20</v>
      </c>
      <c r="N46" s="563" t="s">
        <v>196</v>
      </c>
      <c r="O46" s="563" t="s">
        <v>208</v>
      </c>
      <c r="P46" s="540" t="s">
        <v>197</v>
      </c>
      <c r="Q46" s="540" t="s">
        <v>198</v>
      </c>
      <c r="R46" s="540" t="s">
        <v>85</v>
      </c>
      <c r="S46" s="540" t="s">
        <v>144</v>
      </c>
      <c r="T46" s="584">
        <f>U46</f>
        <v>722500</v>
      </c>
      <c r="U46" s="573">
        <f>V46</f>
        <v>722500</v>
      </c>
      <c r="V46" s="573">
        <v>722500</v>
      </c>
      <c r="W46" s="573">
        <v>0</v>
      </c>
      <c r="X46" s="573">
        <v>0</v>
      </c>
      <c r="Y46" s="573">
        <v>0</v>
      </c>
      <c r="Z46" s="573">
        <v>0</v>
      </c>
      <c r="AA46" s="567">
        <v>0</v>
      </c>
      <c r="AB46" s="573">
        <v>127500</v>
      </c>
      <c r="AC46" s="567" t="s">
        <v>86</v>
      </c>
      <c r="AD46" s="567">
        <v>0</v>
      </c>
      <c r="AE46" s="567">
        <f>V46</f>
        <v>722500</v>
      </c>
      <c r="AF46" s="567">
        <v>0</v>
      </c>
      <c r="AG46" s="567"/>
      <c r="AH46" s="569" t="s">
        <v>352</v>
      </c>
      <c r="AI46" s="569" t="s">
        <v>362</v>
      </c>
      <c r="AJ46" s="571">
        <v>45579</v>
      </c>
    </row>
    <row r="47" spans="1:36" s="107" customFormat="1" ht="47.65" customHeight="1" thickBot="1" x14ac:dyDescent="0.3">
      <c r="A47" s="106"/>
      <c r="B47" s="562"/>
      <c r="C47" s="564"/>
      <c r="D47" s="587"/>
      <c r="E47" s="587"/>
      <c r="F47" s="564"/>
      <c r="G47" s="564"/>
      <c r="H47" s="564"/>
      <c r="I47" s="564"/>
      <c r="J47" s="109" t="s">
        <v>404</v>
      </c>
      <c r="K47" s="109" t="s">
        <v>405</v>
      </c>
      <c r="L47" s="109" t="s">
        <v>355</v>
      </c>
      <c r="M47" s="102">
        <v>200</v>
      </c>
      <c r="N47" s="564"/>
      <c r="O47" s="564"/>
      <c r="P47" s="541"/>
      <c r="Q47" s="541"/>
      <c r="R47" s="541"/>
      <c r="S47" s="541"/>
      <c r="T47" s="585"/>
      <c r="U47" s="574"/>
      <c r="V47" s="574"/>
      <c r="W47" s="574"/>
      <c r="X47" s="574"/>
      <c r="Y47" s="574"/>
      <c r="Z47" s="574"/>
      <c r="AA47" s="568"/>
      <c r="AB47" s="574"/>
      <c r="AC47" s="568"/>
      <c r="AD47" s="568"/>
      <c r="AE47" s="568"/>
      <c r="AF47" s="568"/>
      <c r="AG47" s="568"/>
      <c r="AH47" s="570"/>
      <c r="AI47" s="570"/>
      <c r="AJ47" s="572"/>
    </row>
    <row r="48" spans="1:36" s="107" customFormat="1" ht="47.65" customHeight="1" x14ac:dyDescent="0.25">
      <c r="A48" s="106"/>
      <c r="B48" s="561" t="s">
        <v>417</v>
      </c>
      <c r="C48" s="563" t="s">
        <v>418</v>
      </c>
      <c r="D48" s="586" t="s">
        <v>348</v>
      </c>
      <c r="E48" s="586" t="s">
        <v>191</v>
      </c>
      <c r="F48" s="563" t="s">
        <v>419</v>
      </c>
      <c r="G48" s="563" t="s">
        <v>420</v>
      </c>
      <c r="H48" s="563" t="s">
        <v>79</v>
      </c>
      <c r="I48" s="563" t="s">
        <v>79</v>
      </c>
      <c r="J48" s="108" t="s">
        <v>421</v>
      </c>
      <c r="K48" s="108" t="s">
        <v>422</v>
      </c>
      <c r="L48" s="108" t="s">
        <v>355</v>
      </c>
      <c r="M48" s="104">
        <v>80</v>
      </c>
      <c r="N48" s="563" t="s">
        <v>196</v>
      </c>
      <c r="O48" s="563" t="s">
        <v>208</v>
      </c>
      <c r="P48" s="540" t="s">
        <v>197</v>
      </c>
      <c r="Q48" s="540" t="s">
        <v>198</v>
      </c>
      <c r="R48" s="540" t="s">
        <v>85</v>
      </c>
      <c r="S48" s="540" t="s">
        <v>144</v>
      </c>
      <c r="T48" s="584">
        <f>U48</f>
        <v>8273192</v>
      </c>
      <c r="U48" s="573">
        <f>V48</f>
        <v>8273192</v>
      </c>
      <c r="V48" s="573">
        <v>8273192</v>
      </c>
      <c r="W48" s="573">
        <v>0</v>
      </c>
      <c r="X48" s="573">
        <v>0</v>
      </c>
      <c r="Y48" s="573">
        <v>0</v>
      </c>
      <c r="Z48" s="573">
        <v>0</v>
      </c>
      <c r="AA48" s="567">
        <v>0</v>
      </c>
      <c r="AB48" s="573">
        <v>3979299</v>
      </c>
      <c r="AC48" s="567" t="s">
        <v>86</v>
      </c>
      <c r="AD48" s="567">
        <v>0</v>
      </c>
      <c r="AE48" s="567">
        <f>V48</f>
        <v>8273192</v>
      </c>
      <c r="AF48" s="567">
        <v>0</v>
      </c>
      <c r="AG48" s="567"/>
      <c r="AH48" s="569" t="s">
        <v>409</v>
      </c>
      <c r="AI48" s="569" t="s">
        <v>345</v>
      </c>
      <c r="AJ48" s="571">
        <v>45513</v>
      </c>
    </row>
    <row r="49" spans="1:36" s="107" customFormat="1" ht="47.65" customHeight="1" thickBot="1" x14ac:dyDescent="0.3">
      <c r="A49" s="106"/>
      <c r="B49" s="562"/>
      <c r="C49" s="564"/>
      <c r="D49" s="587"/>
      <c r="E49" s="587"/>
      <c r="F49" s="564"/>
      <c r="G49" s="564"/>
      <c r="H49" s="564"/>
      <c r="I49" s="564"/>
      <c r="J49" s="109" t="s">
        <v>423</v>
      </c>
      <c r="K49" s="109" t="s">
        <v>424</v>
      </c>
      <c r="L49" s="109" t="s">
        <v>201</v>
      </c>
      <c r="M49" s="102">
        <v>80</v>
      </c>
      <c r="N49" s="564"/>
      <c r="O49" s="564"/>
      <c r="P49" s="541"/>
      <c r="Q49" s="541"/>
      <c r="R49" s="541"/>
      <c r="S49" s="541"/>
      <c r="T49" s="585"/>
      <c r="U49" s="574"/>
      <c r="V49" s="574"/>
      <c r="W49" s="574"/>
      <c r="X49" s="574"/>
      <c r="Y49" s="574"/>
      <c r="Z49" s="574"/>
      <c r="AA49" s="568"/>
      <c r="AB49" s="574"/>
      <c r="AC49" s="568"/>
      <c r="AD49" s="568"/>
      <c r="AE49" s="568"/>
      <c r="AF49" s="568"/>
      <c r="AG49" s="568"/>
      <c r="AH49" s="570"/>
      <c r="AI49" s="570"/>
      <c r="AJ49" s="572"/>
    </row>
    <row r="50" spans="1:36" s="107" customFormat="1" ht="47.65" customHeight="1" x14ac:dyDescent="0.25">
      <c r="A50" s="106"/>
      <c r="B50" s="561" t="s">
        <v>425</v>
      </c>
      <c r="C50" s="563" t="s">
        <v>426</v>
      </c>
      <c r="D50" s="586" t="s">
        <v>348</v>
      </c>
      <c r="E50" s="586" t="s">
        <v>191</v>
      </c>
      <c r="F50" s="563" t="s">
        <v>427</v>
      </c>
      <c r="G50" s="563" t="s">
        <v>420</v>
      </c>
      <c r="H50" s="563" t="s">
        <v>79</v>
      </c>
      <c r="I50" s="563" t="s">
        <v>79</v>
      </c>
      <c r="J50" s="108" t="s">
        <v>421</v>
      </c>
      <c r="K50" s="108" t="s">
        <v>422</v>
      </c>
      <c r="L50" s="108" t="s">
        <v>355</v>
      </c>
      <c r="M50" s="104">
        <v>127</v>
      </c>
      <c r="N50" s="563" t="s">
        <v>196</v>
      </c>
      <c r="O50" s="563" t="s">
        <v>662</v>
      </c>
      <c r="P50" s="540" t="s">
        <v>197</v>
      </c>
      <c r="Q50" s="540" t="s">
        <v>198</v>
      </c>
      <c r="R50" s="540" t="s">
        <v>85</v>
      </c>
      <c r="S50" s="540" t="s">
        <v>144</v>
      </c>
      <c r="T50" s="584">
        <f>U50</f>
        <v>3550000</v>
      </c>
      <c r="U50" s="573">
        <f>V50</f>
        <v>3550000</v>
      </c>
      <c r="V50" s="573">
        <v>3550000</v>
      </c>
      <c r="W50" s="573">
        <v>0</v>
      </c>
      <c r="X50" s="573">
        <v>0</v>
      </c>
      <c r="Y50" s="573">
        <v>0</v>
      </c>
      <c r="Z50" s="573">
        <v>0</v>
      </c>
      <c r="AA50" s="567">
        <v>0</v>
      </c>
      <c r="AB50" s="573">
        <v>626470.59</v>
      </c>
      <c r="AC50" s="567" t="s">
        <v>86</v>
      </c>
      <c r="AD50" s="567">
        <v>0</v>
      </c>
      <c r="AE50" s="567">
        <f>V50</f>
        <v>3550000</v>
      </c>
      <c r="AF50" s="567">
        <v>0</v>
      </c>
      <c r="AG50" s="567"/>
      <c r="AH50" s="569" t="s">
        <v>362</v>
      </c>
      <c r="AI50" s="569" t="s">
        <v>370</v>
      </c>
      <c r="AJ50" s="571">
        <v>45644</v>
      </c>
    </row>
    <row r="51" spans="1:36" s="107" customFormat="1" ht="47.65" customHeight="1" thickBot="1" x14ac:dyDescent="0.3">
      <c r="A51" s="106"/>
      <c r="B51" s="562"/>
      <c r="C51" s="564"/>
      <c r="D51" s="587"/>
      <c r="E51" s="587"/>
      <c r="F51" s="564"/>
      <c r="G51" s="564"/>
      <c r="H51" s="564"/>
      <c r="I51" s="564"/>
      <c r="J51" s="109" t="s">
        <v>423</v>
      </c>
      <c r="K51" s="109" t="s">
        <v>424</v>
      </c>
      <c r="L51" s="109" t="s">
        <v>201</v>
      </c>
      <c r="M51" s="102">
        <v>140</v>
      </c>
      <c r="N51" s="564"/>
      <c r="O51" s="564"/>
      <c r="P51" s="541"/>
      <c r="Q51" s="541"/>
      <c r="R51" s="541"/>
      <c r="S51" s="541"/>
      <c r="T51" s="585"/>
      <c r="U51" s="574"/>
      <c r="V51" s="574"/>
      <c r="W51" s="574"/>
      <c r="X51" s="574"/>
      <c r="Y51" s="574"/>
      <c r="Z51" s="574"/>
      <c r="AA51" s="568"/>
      <c r="AB51" s="574"/>
      <c r="AC51" s="568"/>
      <c r="AD51" s="568"/>
      <c r="AE51" s="568"/>
      <c r="AF51" s="568"/>
      <c r="AG51" s="568"/>
      <c r="AH51" s="570"/>
      <c r="AI51" s="570"/>
      <c r="AJ51" s="572"/>
    </row>
    <row r="52" spans="1:36" s="107" customFormat="1" ht="47.65" customHeight="1" x14ac:dyDescent="0.25">
      <c r="A52" s="106"/>
      <c r="B52" s="561" t="s">
        <v>428</v>
      </c>
      <c r="C52" s="563" t="s">
        <v>429</v>
      </c>
      <c r="D52" s="586" t="s">
        <v>348</v>
      </c>
      <c r="E52" s="586" t="s">
        <v>191</v>
      </c>
      <c r="F52" s="563" t="s">
        <v>430</v>
      </c>
      <c r="G52" s="563" t="s">
        <v>420</v>
      </c>
      <c r="H52" s="563" t="s">
        <v>79</v>
      </c>
      <c r="I52" s="563" t="s">
        <v>79</v>
      </c>
      <c r="J52" s="108" t="s">
        <v>421</v>
      </c>
      <c r="K52" s="108" t="s">
        <v>422</v>
      </c>
      <c r="L52" s="108" t="s">
        <v>355</v>
      </c>
      <c r="M52" s="104">
        <v>40</v>
      </c>
      <c r="N52" s="563" t="s">
        <v>196</v>
      </c>
      <c r="O52" s="563" t="s">
        <v>105</v>
      </c>
      <c r="P52" s="540" t="s">
        <v>197</v>
      </c>
      <c r="Q52" s="540" t="s">
        <v>198</v>
      </c>
      <c r="R52" s="540" t="s">
        <v>85</v>
      </c>
      <c r="S52" s="540" t="s">
        <v>144</v>
      </c>
      <c r="T52" s="584">
        <f>U52</f>
        <v>2437500</v>
      </c>
      <c r="U52" s="573">
        <f>V52</f>
        <v>2437500</v>
      </c>
      <c r="V52" s="573">
        <v>2437500</v>
      </c>
      <c r="W52" s="573">
        <v>0</v>
      </c>
      <c r="X52" s="573">
        <v>0</v>
      </c>
      <c r="Y52" s="573">
        <v>0</v>
      </c>
      <c r="Z52" s="573">
        <v>0</v>
      </c>
      <c r="AA52" s="567">
        <v>0</v>
      </c>
      <c r="AB52" s="573">
        <v>430148</v>
      </c>
      <c r="AC52" s="567" t="s">
        <v>86</v>
      </c>
      <c r="AD52" s="567">
        <v>0</v>
      </c>
      <c r="AE52" s="567">
        <f>V52</f>
        <v>2437500</v>
      </c>
      <c r="AF52" s="567">
        <v>0</v>
      </c>
      <c r="AG52" s="567"/>
      <c r="AH52" s="569" t="s">
        <v>390</v>
      </c>
      <c r="AI52" s="569" t="s">
        <v>391</v>
      </c>
      <c r="AJ52" s="589"/>
    </row>
    <row r="53" spans="1:36" s="107" customFormat="1" ht="47.65" customHeight="1" thickBot="1" x14ac:dyDescent="0.3">
      <c r="A53" s="106"/>
      <c r="B53" s="562"/>
      <c r="C53" s="564"/>
      <c r="D53" s="587"/>
      <c r="E53" s="587"/>
      <c r="F53" s="564"/>
      <c r="G53" s="564"/>
      <c r="H53" s="564"/>
      <c r="I53" s="564"/>
      <c r="J53" s="109" t="s">
        <v>423</v>
      </c>
      <c r="K53" s="109" t="s">
        <v>424</v>
      </c>
      <c r="L53" s="109" t="s">
        <v>201</v>
      </c>
      <c r="M53" s="102">
        <v>40</v>
      </c>
      <c r="N53" s="564"/>
      <c r="O53" s="564"/>
      <c r="P53" s="541"/>
      <c r="Q53" s="541"/>
      <c r="R53" s="541"/>
      <c r="S53" s="541"/>
      <c r="T53" s="585"/>
      <c r="U53" s="574"/>
      <c r="V53" s="574"/>
      <c r="W53" s="574"/>
      <c r="X53" s="574"/>
      <c r="Y53" s="574"/>
      <c r="Z53" s="574"/>
      <c r="AA53" s="568"/>
      <c r="AB53" s="574"/>
      <c r="AC53" s="568"/>
      <c r="AD53" s="568"/>
      <c r="AE53" s="568"/>
      <c r="AF53" s="568"/>
      <c r="AG53" s="568"/>
      <c r="AH53" s="570"/>
      <c r="AI53" s="570"/>
      <c r="AJ53" s="572"/>
    </row>
    <row r="54" spans="1:36" s="107" customFormat="1" ht="47.65" customHeight="1" x14ac:dyDescent="0.25">
      <c r="A54" s="106"/>
      <c r="B54" s="561" t="s">
        <v>605</v>
      </c>
      <c r="C54" s="563" t="s">
        <v>606</v>
      </c>
      <c r="D54" s="586" t="s">
        <v>190</v>
      </c>
      <c r="E54" s="586" t="s">
        <v>191</v>
      </c>
      <c r="F54" s="563" t="s">
        <v>192</v>
      </c>
      <c r="G54" s="563" t="s">
        <v>193</v>
      </c>
      <c r="H54" s="563" t="s">
        <v>79</v>
      </c>
      <c r="I54" s="563" t="s">
        <v>79</v>
      </c>
      <c r="J54" s="85" t="s">
        <v>194</v>
      </c>
      <c r="K54" s="85" t="s">
        <v>195</v>
      </c>
      <c r="L54" s="85" t="s">
        <v>150</v>
      </c>
      <c r="M54" s="104">
        <v>32</v>
      </c>
      <c r="N54" s="536" t="s">
        <v>196</v>
      </c>
      <c r="O54" s="536" t="s">
        <v>105</v>
      </c>
      <c r="P54" s="588" t="s">
        <v>197</v>
      </c>
      <c r="Q54" s="588" t="s">
        <v>198</v>
      </c>
      <c r="R54" s="588" t="s">
        <v>85</v>
      </c>
      <c r="S54" s="588" t="s">
        <v>144</v>
      </c>
      <c r="T54" s="584">
        <f>U54</f>
        <v>1511045.28</v>
      </c>
      <c r="U54" s="573">
        <f>V54</f>
        <v>1511045.28</v>
      </c>
      <c r="V54" s="573">
        <v>1511045.28</v>
      </c>
      <c r="W54" s="573">
        <v>0</v>
      </c>
      <c r="X54" s="573">
        <v>0</v>
      </c>
      <c r="Y54" s="573">
        <v>0</v>
      </c>
      <c r="Z54" s="573">
        <v>0</v>
      </c>
      <c r="AA54" s="567">
        <v>0</v>
      </c>
      <c r="AB54" s="573">
        <v>266655.06</v>
      </c>
      <c r="AC54" s="567" t="s">
        <v>86</v>
      </c>
      <c r="AD54" s="567">
        <v>0</v>
      </c>
      <c r="AE54" s="567">
        <f>V54</f>
        <v>1511045.28</v>
      </c>
      <c r="AF54" s="567">
        <v>0</v>
      </c>
      <c r="AG54" s="567"/>
      <c r="AH54" s="569" t="s">
        <v>663</v>
      </c>
      <c r="AI54" s="569" t="s">
        <v>664</v>
      </c>
      <c r="AJ54" s="589"/>
    </row>
    <row r="55" spans="1:36" s="107" customFormat="1" ht="47.65" customHeight="1" thickBot="1" x14ac:dyDescent="0.3">
      <c r="A55" s="106"/>
      <c r="B55" s="562"/>
      <c r="C55" s="564"/>
      <c r="D55" s="587"/>
      <c r="E55" s="587"/>
      <c r="F55" s="564"/>
      <c r="G55" s="564"/>
      <c r="H55" s="564"/>
      <c r="I55" s="564"/>
      <c r="J55" s="102" t="s">
        <v>199</v>
      </c>
      <c r="K55" s="102" t="s">
        <v>200</v>
      </c>
      <c r="L55" s="102" t="s">
        <v>201</v>
      </c>
      <c r="M55" s="102">
        <v>32</v>
      </c>
      <c r="N55" s="530"/>
      <c r="O55" s="530"/>
      <c r="P55" s="541"/>
      <c r="Q55" s="541"/>
      <c r="R55" s="541"/>
      <c r="S55" s="541"/>
      <c r="T55" s="585"/>
      <c r="U55" s="574"/>
      <c r="V55" s="574"/>
      <c r="W55" s="574"/>
      <c r="X55" s="574"/>
      <c r="Y55" s="574"/>
      <c r="Z55" s="574"/>
      <c r="AA55" s="568"/>
      <c r="AB55" s="574"/>
      <c r="AC55" s="568"/>
      <c r="AD55" s="568"/>
      <c r="AE55" s="568"/>
      <c r="AF55" s="568"/>
      <c r="AG55" s="568"/>
      <c r="AH55" s="570"/>
      <c r="AI55" s="570"/>
      <c r="AJ55" s="572"/>
    </row>
    <row r="56" spans="1:36" x14ac:dyDescent="0.25">
      <c r="A56" s="1"/>
      <c r="B56" s="8" t="s">
        <v>23</v>
      </c>
      <c r="C56" s="9"/>
      <c r="D56" s="9"/>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row>
    <row r="57" spans="1:36" x14ac:dyDescent="0.25">
      <c r="A57" s="9"/>
      <c r="B57" s="9" t="s">
        <v>73</v>
      </c>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row>
    <row r="58" spans="1:36" x14ac:dyDescent="0.25">
      <c r="A58" s="14"/>
      <c r="B58" s="9" t="s">
        <v>74</v>
      </c>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row>
    <row r="59" spans="1:36" s="115" customFormat="1" x14ac:dyDescent="0.25">
      <c r="A59" s="114"/>
      <c r="B59" s="1" t="s">
        <v>431</v>
      </c>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row>
    <row r="60" spans="1:36" x14ac:dyDescent="0.25">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row>
    <row r="61" spans="1:36" x14ac:dyDescent="0.25">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row>
    <row r="62" spans="1:36" x14ac:dyDescent="0.25">
      <c r="A62" s="1"/>
      <c r="B62" s="590" t="s">
        <v>676</v>
      </c>
      <c r="C62" s="591"/>
      <c r="D62" s="591"/>
      <c r="E62" s="591"/>
      <c r="F62" s="591"/>
      <c r="G62" s="591"/>
      <c r="H62" s="591"/>
      <c r="I62" s="591"/>
      <c r="J62" s="591"/>
      <c r="K62" s="591"/>
      <c r="L62" s="591"/>
      <c r="M62" s="591"/>
      <c r="N62" s="591"/>
      <c r="O62" s="591"/>
      <c r="P62" s="591"/>
      <c r="Q62" s="591"/>
      <c r="R62" s="591"/>
      <c r="S62" s="591"/>
      <c r="T62" s="591"/>
      <c r="U62" s="591"/>
      <c r="V62" s="591"/>
      <c r="W62" s="591"/>
      <c r="X62" s="591"/>
      <c r="Y62" s="591"/>
      <c r="Z62" s="591"/>
      <c r="AA62" s="591"/>
      <c r="AB62" s="591"/>
      <c r="AC62" s="591"/>
      <c r="AD62" s="591"/>
      <c r="AE62" s="591"/>
      <c r="AF62" s="591"/>
      <c r="AG62" s="591"/>
      <c r="AH62" s="591"/>
      <c r="AI62" s="591"/>
      <c r="AJ62" s="591"/>
    </row>
  </sheetData>
  <mergeCells count="793">
    <mergeCell ref="AJ54:AJ55"/>
    <mergeCell ref="B62:AJ62"/>
    <mergeCell ref="AD54:AD55"/>
    <mergeCell ref="AE54:AE55"/>
    <mergeCell ref="AF54:AF55"/>
    <mergeCell ref="AG54:AG55"/>
    <mergeCell ref="AH54:AH55"/>
    <mergeCell ref="AI54:AI55"/>
    <mergeCell ref="X54:X55"/>
    <mergeCell ref="Y54:Y55"/>
    <mergeCell ref="Z54:Z55"/>
    <mergeCell ref="AA54:AA55"/>
    <mergeCell ref="AB54:AB55"/>
    <mergeCell ref="AC54:AC55"/>
    <mergeCell ref="R54:R55"/>
    <mergeCell ref="S54:S55"/>
    <mergeCell ref="T54:T55"/>
    <mergeCell ref="U54:U55"/>
    <mergeCell ref="V54:V55"/>
    <mergeCell ref="W54:W55"/>
    <mergeCell ref="H54:H55"/>
    <mergeCell ref="I54:I55"/>
    <mergeCell ref="N54:N55"/>
    <mergeCell ref="O54:O55"/>
    <mergeCell ref="P54:P55"/>
    <mergeCell ref="Q54:Q55"/>
    <mergeCell ref="AG52:AG53"/>
    <mergeCell ref="AH52:AH53"/>
    <mergeCell ref="AI52:AI53"/>
    <mergeCell ref="AJ52:AJ53"/>
    <mergeCell ref="B54:B55"/>
    <mergeCell ref="C54:C55"/>
    <mergeCell ref="D54:D55"/>
    <mergeCell ref="E54:E55"/>
    <mergeCell ref="F54:F55"/>
    <mergeCell ref="G54:G55"/>
    <mergeCell ref="AA52:AA53"/>
    <mergeCell ref="AB52:AB53"/>
    <mergeCell ref="AC52:AC53"/>
    <mergeCell ref="AD52:AD53"/>
    <mergeCell ref="AE52:AE53"/>
    <mergeCell ref="AF52:AF53"/>
    <mergeCell ref="U52:U53"/>
    <mergeCell ref="V52:V53"/>
    <mergeCell ref="W52:W53"/>
    <mergeCell ref="X52:X53"/>
    <mergeCell ref="Y52:Y53"/>
    <mergeCell ref="Z52:Z53"/>
    <mergeCell ref="O52:O53"/>
    <mergeCell ref="P52:P53"/>
    <mergeCell ref="Q52:Q53"/>
    <mergeCell ref="R52:R53"/>
    <mergeCell ref="S52:S53"/>
    <mergeCell ref="T52:T53"/>
    <mergeCell ref="AJ50:AJ51"/>
    <mergeCell ref="B52:B53"/>
    <mergeCell ref="C52:C53"/>
    <mergeCell ref="D52:D53"/>
    <mergeCell ref="E52:E53"/>
    <mergeCell ref="F52:F53"/>
    <mergeCell ref="G52:G53"/>
    <mergeCell ref="H52:H53"/>
    <mergeCell ref="I52:I53"/>
    <mergeCell ref="N52:N53"/>
    <mergeCell ref="AD50:AD51"/>
    <mergeCell ref="AE50:AE51"/>
    <mergeCell ref="AF50:AF51"/>
    <mergeCell ref="AG50:AG51"/>
    <mergeCell ref="AH50:AH51"/>
    <mergeCell ref="AI50:AI51"/>
    <mergeCell ref="X50:X51"/>
    <mergeCell ref="Y50:Y51"/>
    <mergeCell ref="H50:H51"/>
    <mergeCell ref="I50:I51"/>
    <mergeCell ref="N50:N51"/>
    <mergeCell ref="O50:O51"/>
    <mergeCell ref="P50:P51"/>
    <mergeCell ref="Q50:Q51"/>
    <mergeCell ref="AG48:AG49"/>
    <mergeCell ref="AH48:AH49"/>
    <mergeCell ref="AI48:AI49"/>
    <mergeCell ref="T48:T49"/>
    <mergeCell ref="Z50:Z51"/>
    <mergeCell ref="AA50:AA51"/>
    <mergeCell ref="AB50:AB51"/>
    <mergeCell ref="AC50:AC51"/>
    <mergeCell ref="R50:R51"/>
    <mergeCell ref="S50:S51"/>
    <mergeCell ref="T50:T51"/>
    <mergeCell ref="U50:U51"/>
    <mergeCell ref="V50:V51"/>
    <mergeCell ref="W50:W51"/>
    <mergeCell ref="AJ48:AJ49"/>
    <mergeCell ref="B50:B51"/>
    <mergeCell ref="C50:C51"/>
    <mergeCell ref="D50:D51"/>
    <mergeCell ref="E50:E51"/>
    <mergeCell ref="F50:F51"/>
    <mergeCell ref="G50:G51"/>
    <mergeCell ref="AA48:AA49"/>
    <mergeCell ref="AB48:AB49"/>
    <mergeCell ref="AC48:AC49"/>
    <mergeCell ref="AD48:AD49"/>
    <mergeCell ref="AE48:AE49"/>
    <mergeCell ref="AF48:AF49"/>
    <mergeCell ref="U48:U49"/>
    <mergeCell ref="V48:V49"/>
    <mergeCell ref="W48:W49"/>
    <mergeCell ref="X48:X49"/>
    <mergeCell ref="Y48:Y49"/>
    <mergeCell ref="Z48:Z49"/>
    <mergeCell ref="O48:O49"/>
    <mergeCell ref="P48:P49"/>
    <mergeCell ref="Q48:Q49"/>
    <mergeCell ref="R48:R49"/>
    <mergeCell ref="S48:S49"/>
    <mergeCell ref="AJ46:AJ47"/>
    <mergeCell ref="B48:B49"/>
    <mergeCell ref="C48:C49"/>
    <mergeCell ref="D48:D49"/>
    <mergeCell ref="E48:E49"/>
    <mergeCell ref="F48:F49"/>
    <mergeCell ref="G48:G49"/>
    <mergeCell ref="H48:H49"/>
    <mergeCell ref="I48:I49"/>
    <mergeCell ref="N48:N49"/>
    <mergeCell ref="AD46:AD47"/>
    <mergeCell ref="AE46:AE47"/>
    <mergeCell ref="AF46:AF47"/>
    <mergeCell ref="AG46:AG47"/>
    <mergeCell ref="AH46:AH47"/>
    <mergeCell ref="AI46:AI47"/>
    <mergeCell ref="X46:X47"/>
    <mergeCell ref="Y46:Y47"/>
    <mergeCell ref="Z46:Z47"/>
    <mergeCell ref="AA46:AA47"/>
    <mergeCell ref="AB46:AB47"/>
    <mergeCell ref="AC46:AC47"/>
    <mergeCell ref="R46:R47"/>
    <mergeCell ref="S46:S47"/>
    <mergeCell ref="T46:T47"/>
    <mergeCell ref="U46:U47"/>
    <mergeCell ref="V46:V47"/>
    <mergeCell ref="W46:W47"/>
    <mergeCell ref="H46:H47"/>
    <mergeCell ref="I46:I47"/>
    <mergeCell ref="N46:N47"/>
    <mergeCell ref="O46:O47"/>
    <mergeCell ref="P46:P47"/>
    <mergeCell ref="Q46:Q47"/>
    <mergeCell ref="AG44:AG45"/>
    <mergeCell ref="AH44:AH45"/>
    <mergeCell ref="AI44:AI45"/>
    <mergeCell ref="AJ44:AJ45"/>
    <mergeCell ref="B46:B47"/>
    <mergeCell ref="C46:C47"/>
    <mergeCell ref="D46:D47"/>
    <mergeCell ref="E46:E47"/>
    <mergeCell ref="F46:F47"/>
    <mergeCell ref="G46:G47"/>
    <mergeCell ref="AA44:AA45"/>
    <mergeCell ref="AB44:AB45"/>
    <mergeCell ref="AC44:AC45"/>
    <mergeCell ref="AD44:AD45"/>
    <mergeCell ref="AE44:AE45"/>
    <mergeCell ref="AF44:AF45"/>
    <mergeCell ref="U44:U45"/>
    <mergeCell ref="V44:V45"/>
    <mergeCell ref="W44:W45"/>
    <mergeCell ref="X44:X45"/>
    <mergeCell ref="Y44:Y45"/>
    <mergeCell ref="Z44:Z45"/>
    <mergeCell ref="O44:O45"/>
    <mergeCell ref="P44:P45"/>
    <mergeCell ref="Q44:Q45"/>
    <mergeCell ref="R44:R45"/>
    <mergeCell ref="S44:S45"/>
    <mergeCell ref="T44:T45"/>
    <mergeCell ref="AJ42:AJ43"/>
    <mergeCell ref="B44:B45"/>
    <mergeCell ref="C44:C45"/>
    <mergeCell ref="D44:D45"/>
    <mergeCell ref="E44:E45"/>
    <mergeCell ref="F44:F45"/>
    <mergeCell ref="G44:G45"/>
    <mergeCell ref="H44:H45"/>
    <mergeCell ref="I44:I45"/>
    <mergeCell ref="N44:N45"/>
    <mergeCell ref="AD42:AD43"/>
    <mergeCell ref="AE42:AE43"/>
    <mergeCell ref="AF42:AF43"/>
    <mergeCell ref="AG42:AG43"/>
    <mergeCell ref="AH42:AH43"/>
    <mergeCell ref="AI42:AI43"/>
    <mergeCell ref="X42:X43"/>
    <mergeCell ref="Y42:Y43"/>
    <mergeCell ref="Z42:Z43"/>
    <mergeCell ref="AA42:AA43"/>
    <mergeCell ref="AB42:AB43"/>
    <mergeCell ref="AC42:AC43"/>
    <mergeCell ref="R42:R43"/>
    <mergeCell ref="S42:S43"/>
    <mergeCell ref="T42:T43"/>
    <mergeCell ref="U42:U43"/>
    <mergeCell ref="V42:V43"/>
    <mergeCell ref="W42:W43"/>
    <mergeCell ref="H42:H43"/>
    <mergeCell ref="I42:I43"/>
    <mergeCell ref="N42:N43"/>
    <mergeCell ref="O42:O43"/>
    <mergeCell ref="P42:P43"/>
    <mergeCell ref="Q42:Q43"/>
    <mergeCell ref="AG40:AG41"/>
    <mergeCell ref="AH40:AH41"/>
    <mergeCell ref="AI40:AI41"/>
    <mergeCell ref="AJ40:AJ41"/>
    <mergeCell ref="B42:B43"/>
    <mergeCell ref="C42:C43"/>
    <mergeCell ref="D42:D43"/>
    <mergeCell ref="E42:E43"/>
    <mergeCell ref="F42:F43"/>
    <mergeCell ref="G42:G43"/>
    <mergeCell ref="AA40:AA41"/>
    <mergeCell ref="AB40:AB41"/>
    <mergeCell ref="AC40:AC41"/>
    <mergeCell ref="AD40:AD41"/>
    <mergeCell ref="AE40:AE41"/>
    <mergeCell ref="AF40:AF41"/>
    <mergeCell ref="U40:U41"/>
    <mergeCell ref="V40:V41"/>
    <mergeCell ref="W40:W41"/>
    <mergeCell ref="X40:X41"/>
    <mergeCell ref="Y40:Y41"/>
    <mergeCell ref="Z40:Z41"/>
    <mergeCell ref="O40:O41"/>
    <mergeCell ref="P40:P41"/>
    <mergeCell ref="Q40:Q41"/>
    <mergeCell ref="R40:R41"/>
    <mergeCell ref="S40:S41"/>
    <mergeCell ref="T40:T41"/>
    <mergeCell ref="AJ38:AJ39"/>
    <mergeCell ref="B40:B41"/>
    <mergeCell ref="C40:C41"/>
    <mergeCell ref="D40:D41"/>
    <mergeCell ref="E40:E41"/>
    <mergeCell ref="F40:F41"/>
    <mergeCell ref="G40:G41"/>
    <mergeCell ref="H40:H41"/>
    <mergeCell ref="I40:I41"/>
    <mergeCell ref="N40:N41"/>
    <mergeCell ref="AD38:AD39"/>
    <mergeCell ref="AE38:AE39"/>
    <mergeCell ref="AF38:AF39"/>
    <mergeCell ref="AG38:AG39"/>
    <mergeCell ref="AH38:AH39"/>
    <mergeCell ref="AI38:AI39"/>
    <mergeCell ref="X38:X39"/>
    <mergeCell ref="Y38:Y39"/>
    <mergeCell ref="Z38:Z39"/>
    <mergeCell ref="AA38:AA39"/>
    <mergeCell ref="AB38:AB39"/>
    <mergeCell ref="AC38:AC39"/>
    <mergeCell ref="R38:R39"/>
    <mergeCell ref="S38:S39"/>
    <mergeCell ref="T38:T39"/>
    <mergeCell ref="U38:U39"/>
    <mergeCell ref="V38:V39"/>
    <mergeCell ref="W38:W39"/>
    <mergeCell ref="H38:H39"/>
    <mergeCell ref="I38:I39"/>
    <mergeCell ref="N38:N39"/>
    <mergeCell ref="O38:O39"/>
    <mergeCell ref="P38:P39"/>
    <mergeCell ref="Q38:Q39"/>
    <mergeCell ref="AG36:AG37"/>
    <mergeCell ref="AH36:AH37"/>
    <mergeCell ref="AI36:AI37"/>
    <mergeCell ref="AJ36:AJ37"/>
    <mergeCell ref="B38:B39"/>
    <mergeCell ref="C38:C39"/>
    <mergeCell ref="D38:D39"/>
    <mergeCell ref="E38:E39"/>
    <mergeCell ref="F38:F39"/>
    <mergeCell ref="G38:G39"/>
    <mergeCell ref="AA36:AA37"/>
    <mergeCell ref="AB36:AB37"/>
    <mergeCell ref="AC36:AC37"/>
    <mergeCell ref="AD36:AD37"/>
    <mergeCell ref="AE36:AE37"/>
    <mergeCell ref="AF36:AF37"/>
    <mergeCell ref="U36:U37"/>
    <mergeCell ref="V36:V37"/>
    <mergeCell ref="W36:W37"/>
    <mergeCell ref="X36:X37"/>
    <mergeCell ref="Y36:Y37"/>
    <mergeCell ref="Z36:Z37"/>
    <mergeCell ref="O36:O37"/>
    <mergeCell ref="P36:P37"/>
    <mergeCell ref="Q36:Q37"/>
    <mergeCell ref="R36:R37"/>
    <mergeCell ref="S36:S37"/>
    <mergeCell ref="T36:T37"/>
    <mergeCell ref="AJ34:AJ35"/>
    <mergeCell ref="B36:B37"/>
    <mergeCell ref="C36:C37"/>
    <mergeCell ref="D36:D37"/>
    <mergeCell ref="E36:E37"/>
    <mergeCell ref="F36:F37"/>
    <mergeCell ref="G36:G37"/>
    <mergeCell ref="H36:H37"/>
    <mergeCell ref="I36:I37"/>
    <mergeCell ref="N36:N37"/>
    <mergeCell ref="AD34:AD35"/>
    <mergeCell ref="AE34:AE35"/>
    <mergeCell ref="AF34:AF35"/>
    <mergeCell ref="AG34:AG35"/>
    <mergeCell ref="AH34:AH35"/>
    <mergeCell ref="AI34:AI35"/>
    <mergeCell ref="X34:X35"/>
    <mergeCell ref="Y34:Y35"/>
    <mergeCell ref="Z34:Z35"/>
    <mergeCell ref="AA34:AA35"/>
    <mergeCell ref="AB34:AB35"/>
    <mergeCell ref="AC34:AC35"/>
    <mergeCell ref="R34:R35"/>
    <mergeCell ref="S34:S35"/>
    <mergeCell ref="T34:T35"/>
    <mergeCell ref="U34:U35"/>
    <mergeCell ref="V34:V35"/>
    <mergeCell ref="W34:W35"/>
    <mergeCell ref="H34:H35"/>
    <mergeCell ref="I34:I35"/>
    <mergeCell ref="N34:N35"/>
    <mergeCell ref="O34:O35"/>
    <mergeCell ref="P34:P35"/>
    <mergeCell ref="Q34:Q35"/>
    <mergeCell ref="AG32:AG33"/>
    <mergeCell ref="AH32:AH33"/>
    <mergeCell ref="AI32:AI33"/>
    <mergeCell ref="AJ32:AJ33"/>
    <mergeCell ref="B34:B35"/>
    <mergeCell ref="C34:C35"/>
    <mergeCell ref="D34:D35"/>
    <mergeCell ref="E34:E35"/>
    <mergeCell ref="F34:F35"/>
    <mergeCell ref="G34:G35"/>
    <mergeCell ref="AA32:AA33"/>
    <mergeCell ref="AB32:AB33"/>
    <mergeCell ref="AC32:AC33"/>
    <mergeCell ref="AD32:AD33"/>
    <mergeCell ref="AE32:AE33"/>
    <mergeCell ref="AF32:AF33"/>
    <mergeCell ref="U32:U33"/>
    <mergeCell ref="V32:V33"/>
    <mergeCell ref="W32:W33"/>
    <mergeCell ref="X32:X33"/>
    <mergeCell ref="Y32:Y33"/>
    <mergeCell ref="Z32:Z33"/>
    <mergeCell ref="O32:O33"/>
    <mergeCell ref="P32:P33"/>
    <mergeCell ref="Q32:Q33"/>
    <mergeCell ref="R32:R33"/>
    <mergeCell ref="S32:S33"/>
    <mergeCell ref="T32:T33"/>
    <mergeCell ref="AJ30:AJ31"/>
    <mergeCell ref="B32:B33"/>
    <mergeCell ref="C32:C33"/>
    <mergeCell ref="D32:D33"/>
    <mergeCell ref="E32:E33"/>
    <mergeCell ref="F32:F33"/>
    <mergeCell ref="G32:G33"/>
    <mergeCell ref="H32:H33"/>
    <mergeCell ref="I32:I33"/>
    <mergeCell ref="N32:N33"/>
    <mergeCell ref="AD30:AD31"/>
    <mergeCell ref="AE30:AE31"/>
    <mergeCell ref="AF30:AF31"/>
    <mergeCell ref="AG30:AG31"/>
    <mergeCell ref="AH30:AH31"/>
    <mergeCell ref="AI30:AI31"/>
    <mergeCell ref="X30:X31"/>
    <mergeCell ref="Y30:Y31"/>
    <mergeCell ref="Z30:Z31"/>
    <mergeCell ref="AA30:AA31"/>
    <mergeCell ref="AB30:AB31"/>
    <mergeCell ref="AC30:AC31"/>
    <mergeCell ref="R30:R31"/>
    <mergeCell ref="S30:S31"/>
    <mergeCell ref="T30:T31"/>
    <mergeCell ref="U30:U31"/>
    <mergeCell ref="V30:V31"/>
    <mergeCell ref="W30:W31"/>
    <mergeCell ref="H30:H31"/>
    <mergeCell ref="I30:I31"/>
    <mergeCell ref="N30:N31"/>
    <mergeCell ref="O30:O31"/>
    <mergeCell ref="P30:P31"/>
    <mergeCell ref="Q30:Q31"/>
    <mergeCell ref="AG28:AG29"/>
    <mergeCell ref="AH28:AH29"/>
    <mergeCell ref="AI28:AI29"/>
    <mergeCell ref="AJ28:AJ29"/>
    <mergeCell ref="B30:B31"/>
    <mergeCell ref="C30:C31"/>
    <mergeCell ref="D30:D31"/>
    <mergeCell ref="E30:E31"/>
    <mergeCell ref="F30:F31"/>
    <mergeCell ref="G30:G31"/>
    <mergeCell ref="AA28:AA29"/>
    <mergeCell ref="AB28:AB29"/>
    <mergeCell ref="AC28:AC29"/>
    <mergeCell ref="AD28:AD29"/>
    <mergeCell ref="AE28:AE29"/>
    <mergeCell ref="AF28:AF29"/>
    <mergeCell ref="U28:U29"/>
    <mergeCell ref="V28:V29"/>
    <mergeCell ref="W28:W29"/>
    <mergeCell ref="X28:X29"/>
    <mergeCell ref="Y28:Y29"/>
    <mergeCell ref="Z28:Z29"/>
    <mergeCell ref="O28:O29"/>
    <mergeCell ref="P28:P29"/>
    <mergeCell ref="Q28:Q29"/>
    <mergeCell ref="R28:R29"/>
    <mergeCell ref="S28:S29"/>
    <mergeCell ref="T28:T29"/>
    <mergeCell ref="AJ26:AJ27"/>
    <mergeCell ref="B28:B29"/>
    <mergeCell ref="C28:C29"/>
    <mergeCell ref="D28:D29"/>
    <mergeCell ref="E28:E29"/>
    <mergeCell ref="F28:F29"/>
    <mergeCell ref="G28:G29"/>
    <mergeCell ref="H28:H29"/>
    <mergeCell ref="I28:I29"/>
    <mergeCell ref="N28:N29"/>
    <mergeCell ref="AD26:AD27"/>
    <mergeCell ref="AE26:AE27"/>
    <mergeCell ref="AF26:AF27"/>
    <mergeCell ref="AG26:AG27"/>
    <mergeCell ref="AH26:AH27"/>
    <mergeCell ref="AI26:AI27"/>
    <mergeCell ref="X26:X27"/>
    <mergeCell ref="Y26:Y27"/>
    <mergeCell ref="Z26:Z27"/>
    <mergeCell ref="AA26:AA27"/>
    <mergeCell ref="AB26:AB27"/>
    <mergeCell ref="AC26:AC27"/>
    <mergeCell ref="R26:R27"/>
    <mergeCell ref="S26:S27"/>
    <mergeCell ref="T26:T27"/>
    <mergeCell ref="U26:U27"/>
    <mergeCell ref="V26:V27"/>
    <mergeCell ref="W26:W27"/>
    <mergeCell ref="H26:H27"/>
    <mergeCell ref="I26:I27"/>
    <mergeCell ref="N26:N27"/>
    <mergeCell ref="O26:O27"/>
    <mergeCell ref="P26:P27"/>
    <mergeCell ref="Q26:Q27"/>
    <mergeCell ref="AG24:AG25"/>
    <mergeCell ref="AH24:AH25"/>
    <mergeCell ref="AI24:AI25"/>
    <mergeCell ref="AJ24:AJ25"/>
    <mergeCell ref="B26:B27"/>
    <mergeCell ref="C26:C27"/>
    <mergeCell ref="D26:D27"/>
    <mergeCell ref="E26:E27"/>
    <mergeCell ref="F26:F27"/>
    <mergeCell ref="G26:G27"/>
    <mergeCell ref="AA24:AA25"/>
    <mergeCell ref="AB24:AB25"/>
    <mergeCell ref="AC24:AC25"/>
    <mergeCell ref="AD24:AD25"/>
    <mergeCell ref="AE24:AE25"/>
    <mergeCell ref="AF24:AF25"/>
    <mergeCell ref="U24:U25"/>
    <mergeCell ref="V24:V25"/>
    <mergeCell ref="W24:W25"/>
    <mergeCell ref="X24:X25"/>
    <mergeCell ref="Y24:Y25"/>
    <mergeCell ref="Z24:Z25"/>
    <mergeCell ref="O24:O25"/>
    <mergeCell ref="P24:P25"/>
    <mergeCell ref="Q24:Q25"/>
    <mergeCell ref="R24:R25"/>
    <mergeCell ref="S24:S25"/>
    <mergeCell ref="T24:T25"/>
    <mergeCell ref="AJ22:AJ23"/>
    <mergeCell ref="B24:B25"/>
    <mergeCell ref="C24:C25"/>
    <mergeCell ref="D24:D25"/>
    <mergeCell ref="E24:E25"/>
    <mergeCell ref="F24:F25"/>
    <mergeCell ref="G24:G25"/>
    <mergeCell ref="H24:H25"/>
    <mergeCell ref="I24:I25"/>
    <mergeCell ref="N24:N25"/>
    <mergeCell ref="AD22:AD23"/>
    <mergeCell ref="AE22:AE23"/>
    <mergeCell ref="AF22:AF23"/>
    <mergeCell ref="AG22:AG23"/>
    <mergeCell ref="AH22:AH23"/>
    <mergeCell ref="AI22:AI23"/>
    <mergeCell ref="X22:X23"/>
    <mergeCell ref="Y22:Y23"/>
    <mergeCell ref="Z22:Z23"/>
    <mergeCell ref="AA22:AA23"/>
    <mergeCell ref="AB22:AB23"/>
    <mergeCell ref="AC22:AC23"/>
    <mergeCell ref="R22:R23"/>
    <mergeCell ref="S22:S23"/>
    <mergeCell ref="T22:T23"/>
    <mergeCell ref="U22:U23"/>
    <mergeCell ref="V22:V23"/>
    <mergeCell ref="W22:W23"/>
    <mergeCell ref="H22:H23"/>
    <mergeCell ref="I22:I23"/>
    <mergeCell ref="N22:N23"/>
    <mergeCell ref="O22:O23"/>
    <mergeCell ref="P22:P23"/>
    <mergeCell ref="Q22:Q23"/>
    <mergeCell ref="AG20:AG21"/>
    <mergeCell ref="AH20:AH21"/>
    <mergeCell ref="AI20:AI21"/>
    <mergeCell ref="AJ20:AJ21"/>
    <mergeCell ref="B22:B23"/>
    <mergeCell ref="C22:C23"/>
    <mergeCell ref="D22:D23"/>
    <mergeCell ref="E22:E23"/>
    <mergeCell ref="F22:F23"/>
    <mergeCell ref="G22:G23"/>
    <mergeCell ref="AA20:AA21"/>
    <mergeCell ref="AB20:AB21"/>
    <mergeCell ref="AC20:AC21"/>
    <mergeCell ref="AD20:AD21"/>
    <mergeCell ref="AE20:AE21"/>
    <mergeCell ref="AF20:AF21"/>
    <mergeCell ref="U20:U21"/>
    <mergeCell ref="V20:V21"/>
    <mergeCell ref="W20:W21"/>
    <mergeCell ref="X20:X21"/>
    <mergeCell ref="Y20:Y21"/>
    <mergeCell ref="Z20:Z21"/>
    <mergeCell ref="O20:O21"/>
    <mergeCell ref="P20:P21"/>
    <mergeCell ref="Q20:Q21"/>
    <mergeCell ref="R20:R21"/>
    <mergeCell ref="S20:S21"/>
    <mergeCell ref="T20:T21"/>
    <mergeCell ref="AJ18:AJ19"/>
    <mergeCell ref="B20:B21"/>
    <mergeCell ref="C20:C21"/>
    <mergeCell ref="D20:D21"/>
    <mergeCell ref="E20:E21"/>
    <mergeCell ref="F20:F21"/>
    <mergeCell ref="G20:G21"/>
    <mergeCell ref="H20:H21"/>
    <mergeCell ref="I20:I21"/>
    <mergeCell ref="N20:N21"/>
    <mergeCell ref="AD18:AD19"/>
    <mergeCell ref="AE18:AE19"/>
    <mergeCell ref="AF18:AF19"/>
    <mergeCell ref="AG18:AG19"/>
    <mergeCell ref="AH18:AH19"/>
    <mergeCell ref="AI18:AI19"/>
    <mergeCell ref="X18:X19"/>
    <mergeCell ref="Y18:Y19"/>
    <mergeCell ref="Z18:Z19"/>
    <mergeCell ref="AA18:AA19"/>
    <mergeCell ref="AB18:AB19"/>
    <mergeCell ref="AC18:AC19"/>
    <mergeCell ref="R18:R19"/>
    <mergeCell ref="S18:S19"/>
    <mergeCell ref="T18:T19"/>
    <mergeCell ref="U18:U19"/>
    <mergeCell ref="V18:V19"/>
    <mergeCell ref="W18:W19"/>
    <mergeCell ref="H18:H19"/>
    <mergeCell ref="I18:I19"/>
    <mergeCell ref="N18:N19"/>
    <mergeCell ref="O18:O19"/>
    <mergeCell ref="P18:P19"/>
    <mergeCell ref="Q18:Q19"/>
    <mergeCell ref="AG16:AG17"/>
    <mergeCell ref="AH16:AH17"/>
    <mergeCell ref="AI16:AI17"/>
    <mergeCell ref="AJ16:AJ17"/>
    <mergeCell ref="B18:B19"/>
    <mergeCell ref="C18:C19"/>
    <mergeCell ref="D18:D19"/>
    <mergeCell ref="E18:E19"/>
    <mergeCell ref="F18:F19"/>
    <mergeCell ref="G18:G19"/>
    <mergeCell ref="AA16:AA17"/>
    <mergeCell ref="AB16:AB17"/>
    <mergeCell ref="AC16:AC17"/>
    <mergeCell ref="AD16:AD17"/>
    <mergeCell ref="AE16:AE17"/>
    <mergeCell ref="AF16:AF17"/>
    <mergeCell ref="U16:U17"/>
    <mergeCell ref="V16:V17"/>
    <mergeCell ref="W16:W17"/>
    <mergeCell ref="X16:X17"/>
    <mergeCell ref="Y16:Y17"/>
    <mergeCell ref="Z16:Z17"/>
    <mergeCell ref="O16:O17"/>
    <mergeCell ref="P16:P17"/>
    <mergeCell ref="Q16:Q17"/>
    <mergeCell ref="R16:R17"/>
    <mergeCell ref="S16:S17"/>
    <mergeCell ref="T16:T17"/>
    <mergeCell ref="AJ14:AJ15"/>
    <mergeCell ref="B16:B17"/>
    <mergeCell ref="C16:C17"/>
    <mergeCell ref="D16:D17"/>
    <mergeCell ref="E16:E17"/>
    <mergeCell ref="F16:F17"/>
    <mergeCell ref="G16:G17"/>
    <mergeCell ref="H16:H17"/>
    <mergeCell ref="I16:I17"/>
    <mergeCell ref="N16:N17"/>
    <mergeCell ref="AD14:AD15"/>
    <mergeCell ref="AE14:AE15"/>
    <mergeCell ref="AF14:AF15"/>
    <mergeCell ref="AG14:AG15"/>
    <mergeCell ref="AH14:AH15"/>
    <mergeCell ref="AI14:AI15"/>
    <mergeCell ref="X14:X15"/>
    <mergeCell ref="Y14:Y15"/>
    <mergeCell ref="Z14:Z15"/>
    <mergeCell ref="AA14:AA15"/>
    <mergeCell ref="AB14:AB15"/>
    <mergeCell ref="AC14:AC15"/>
    <mergeCell ref="R14:R15"/>
    <mergeCell ref="S14:S15"/>
    <mergeCell ref="T14:T15"/>
    <mergeCell ref="U14:U15"/>
    <mergeCell ref="V14:V15"/>
    <mergeCell ref="W14:W15"/>
    <mergeCell ref="H14:H15"/>
    <mergeCell ref="I14:I15"/>
    <mergeCell ref="N14:N15"/>
    <mergeCell ref="O14:O15"/>
    <mergeCell ref="P14:P15"/>
    <mergeCell ref="Q14:Q15"/>
    <mergeCell ref="B14:B15"/>
    <mergeCell ref="C14:C15"/>
    <mergeCell ref="D14:D15"/>
    <mergeCell ref="E14:E15"/>
    <mergeCell ref="F14:F15"/>
    <mergeCell ref="G14:G15"/>
    <mergeCell ref="X12:X13"/>
    <mergeCell ref="Y12:Y13"/>
    <mergeCell ref="Z12:Z13"/>
    <mergeCell ref="AJ10:AJ13"/>
    <mergeCell ref="F12:F13"/>
    <mergeCell ref="H12:H13"/>
    <mergeCell ref="I12:I13"/>
    <mergeCell ref="N12:N13"/>
    <mergeCell ref="O12:O13"/>
    <mergeCell ref="P12:P13"/>
    <mergeCell ref="Q12:Q13"/>
    <mergeCell ref="R12:R13"/>
    <mergeCell ref="S12:S13"/>
    <mergeCell ref="AD10:AD11"/>
    <mergeCell ref="AE10:AE11"/>
    <mergeCell ref="AF10:AF11"/>
    <mergeCell ref="AG10:AG11"/>
    <mergeCell ref="AH10:AH13"/>
    <mergeCell ref="AI10:AI13"/>
    <mergeCell ref="AD12:AD13"/>
    <mergeCell ref="AE12:AE13"/>
    <mergeCell ref="AF12:AF13"/>
    <mergeCell ref="AG12:AG13"/>
    <mergeCell ref="X10:X11"/>
    <mergeCell ref="AG8:AG9"/>
    <mergeCell ref="AH8:AH9"/>
    <mergeCell ref="AI8:AI9"/>
    <mergeCell ref="T8:T9"/>
    <mergeCell ref="Y10:Y11"/>
    <mergeCell ref="Z10:Z11"/>
    <mergeCell ref="AA10:AA11"/>
    <mergeCell ref="AB10:AB11"/>
    <mergeCell ref="AC10:AC11"/>
    <mergeCell ref="T10:T13"/>
    <mergeCell ref="U10:U11"/>
    <mergeCell ref="V10:V11"/>
    <mergeCell ref="W10:W11"/>
    <mergeCell ref="U12:U13"/>
    <mergeCell ref="V12:V13"/>
    <mergeCell ref="W12:W13"/>
    <mergeCell ref="AA12:AA13"/>
    <mergeCell ref="AB12:AB13"/>
    <mergeCell ref="AC12:AC13"/>
    <mergeCell ref="O8:O9"/>
    <mergeCell ref="P8:P9"/>
    <mergeCell ref="Q8:Q9"/>
    <mergeCell ref="R8:R9"/>
    <mergeCell ref="S8:S9"/>
    <mergeCell ref="H10:H11"/>
    <mergeCell ref="I10:I11"/>
    <mergeCell ref="N10:N11"/>
    <mergeCell ref="O10:O11"/>
    <mergeCell ref="P10:P11"/>
    <mergeCell ref="Q10:Q11"/>
    <mergeCell ref="R10:R11"/>
    <mergeCell ref="S10:S11"/>
    <mergeCell ref="AA6:AA7"/>
    <mergeCell ref="AB6:AB7"/>
    <mergeCell ref="AC6:AC7"/>
    <mergeCell ref="R6:R7"/>
    <mergeCell ref="S6:S7"/>
    <mergeCell ref="AJ8:AJ9"/>
    <mergeCell ref="B10:B13"/>
    <mergeCell ref="C10:C13"/>
    <mergeCell ref="D10:D13"/>
    <mergeCell ref="E10:E13"/>
    <mergeCell ref="F10:F11"/>
    <mergeCell ref="G10:G13"/>
    <mergeCell ref="AA8:AA9"/>
    <mergeCell ref="AB8:AB9"/>
    <mergeCell ref="AC8:AC9"/>
    <mergeCell ref="AD8:AD9"/>
    <mergeCell ref="AE8:AE9"/>
    <mergeCell ref="AF8:AF9"/>
    <mergeCell ref="U8:U9"/>
    <mergeCell ref="V8:V9"/>
    <mergeCell ref="W8:W9"/>
    <mergeCell ref="X8:X9"/>
    <mergeCell ref="Y8:Y9"/>
    <mergeCell ref="Z8:Z9"/>
    <mergeCell ref="I6:I7"/>
    <mergeCell ref="N6:N7"/>
    <mergeCell ref="O6:O7"/>
    <mergeCell ref="P6:P7"/>
    <mergeCell ref="Q6:Q7"/>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T6:T7"/>
    <mergeCell ref="U6:U7"/>
    <mergeCell ref="V6:V7"/>
    <mergeCell ref="W6:W7"/>
    <mergeCell ref="H6:H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89F588-8BDF-4A7E-BB7D-B419101818BF}">
  <dimension ref="A1:AJ63"/>
  <sheetViews>
    <sheetView zoomScale="85" zoomScaleNormal="85" workbookViewId="0">
      <selection activeCell="B6" sqref="B6:B7"/>
    </sheetView>
  </sheetViews>
  <sheetFormatPr defaultColWidth="8.85546875" defaultRowHeight="15" x14ac:dyDescent="0.25"/>
  <cols>
    <col min="1" max="1" width="5" style="115" customWidth="1"/>
    <col min="2" max="2" width="15.5703125" style="115" customWidth="1"/>
    <col min="3" max="3" width="17.85546875" style="115" customWidth="1"/>
    <col min="4" max="5" width="13.85546875" style="115" customWidth="1"/>
    <col min="6" max="6" width="18.140625" style="162" customWidth="1"/>
    <col min="7" max="7" width="42" style="115" customWidth="1"/>
    <col min="8" max="8" width="10.140625" style="115" customWidth="1"/>
    <col min="9" max="9" width="9.85546875" style="115" customWidth="1"/>
    <col min="10" max="10" width="37.85546875" style="115" customWidth="1"/>
    <col min="11" max="14" width="10.5703125" style="115" customWidth="1"/>
    <col min="15" max="16" width="15.85546875" style="115" customWidth="1"/>
    <col min="17" max="17" width="18.5703125" style="115" customWidth="1"/>
    <col min="18" max="18" width="15.85546875" style="115" customWidth="1"/>
    <col min="19" max="21" width="14" style="115" customWidth="1"/>
    <col min="22" max="22" width="10" style="115" customWidth="1"/>
    <col min="23" max="23" width="11.140625" style="115" customWidth="1"/>
    <col min="24" max="24" width="10" style="115" customWidth="1"/>
    <col min="25" max="25" width="11.85546875" style="115" customWidth="1"/>
    <col min="26" max="27" width="12.140625" style="115" customWidth="1"/>
    <col min="28" max="29" width="11.140625" style="115" customWidth="1"/>
    <col min="30" max="30" width="12.140625" style="115" customWidth="1"/>
    <col min="31" max="33" width="11.140625" style="115" customWidth="1"/>
    <col min="34" max="34" width="13.42578125" style="115" customWidth="1"/>
    <col min="35" max="35" width="11.85546875" style="115" customWidth="1"/>
    <col min="36" max="36" width="10.42578125" style="115" customWidth="1"/>
    <col min="37" max="37" width="8.85546875" style="115"/>
    <col min="38" max="38" width="27.140625" style="115" customWidth="1"/>
    <col min="39" max="16384" width="8.85546875" style="115"/>
  </cols>
  <sheetData>
    <row r="1" spans="1:36" x14ac:dyDescent="0.25">
      <c r="A1" s="114"/>
      <c r="B1" s="592" t="s">
        <v>40</v>
      </c>
      <c r="C1" s="592"/>
      <c r="D1" s="592"/>
      <c r="E1" s="592"/>
      <c r="F1" s="592"/>
      <c r="G1" s="592"/>
      <c r="H1" s="592"/>
      <c r="I1" s="592"/>
      <c r="J1" s="592"/>
      <c r="K1" s="592"/>
      <c r="L1" s="592"/>
      <c r="M1" s="592"/>
      <c r="N1" s="592"/>
      <c r="O1" s="592"/>
      <c r="P1" s="592"/>
      <c r="Q1" s="592"/>
      <c r="R1" s="592"/>
      <c r="S1" s="592"/>
      <c r="T1" s="592"/>
      <c r="U1" s="592"/>
      <c r="V1" s="592"/>
      <c r="W1" s="592"/>
      <c r="X1" s="592"/>
      <c r="Y1" s="592"/>
      <c r="Z1" s="592"/>
      <c r="AA1" s="592"/>
      <c r="AB1" s="592"/>
      <c r="AC1" s="592"/>
      <c r="AD1" s="592"/>
      <c r="AE1" s="592"/>
      <c r="AF1" s="592"/>
      <c r="AG1" s="592"/>
      <c r="AH1" s="592"/>
      <c r="AI1" s="592"/>
      <c r="AJ1" s="114"/>
    </row>
    <row r="2" spans="1:36" x14ac:dyDescent="0.25">
      <c r="A2" s="114"/>
      <c r="B2" s="114"/>
      <c r="C2" s="114"/>
      <c r="D2" s="114"/>
      <c r="E2" s="114"/>
      <c r="F2" s="157"/>
      <c r="G2" s="114"/>
      <c r="H2" s="114"/>
      <c r="I2" s="114"/>
      <c r="J2" s="114"/>
      <c r="K2" s="114"/>
      <c r="L2" s="114"/>
      <c r="M2" s="114"/>
      <c r="N2" s="114"/>
      <c r="O2" s="114"/>
      <c r="P2" s="114"/>
      <c r="Q2" s="114"/>
      <c r="R2" s="114"/>
      <c r="S2" s="114"/>
      <c r="T2" s="114"/>
      <c r="U2" s="114"/>
      <c r="V2" s="114"/>
      <c r="W2" s="114"/>
      <c r="X2" s="114"/>
      <c r="Y2" s="114"/>
      <c r="Z2" s="114"/>
      <c r="AA2" s="114"/>
      <c r="AB2" s="114"/>
      <c r="AC2" s="114"/>
      <c r="AD2" s="114"/>
      <c r="AE2" s="114"/>
      <c r="AF2" s="114"/>
      <c r="AG2" s="114"/>
      <c r="AH2" s="114"/>
      <c r="AI2" s="114"/>
      <c r="AJ2" s="114"/>
    </row>
    <row r="3" spans="1:36" ht="23.1" customHeight="1" x14ac:dyDescent="0.25">
      <c r="A3" s="114"/>
      <c r="B3" s="278" t="s">
        <v>0</v>
      </c>
      <c r="C3" s="278" t="s">
        <v>1</v>
      </c>
      <c r="D3" s="278" t="s">
        <v>28</v>
      </c>
      <c r="E3" s="278" t="s">
        <v>29</v>
      </c>
      <c r="F3" s="278" t="s">
        <v>30</v>
      </c>
      <c r="G3" s="278" t="s">
        <v>3</v>
      </c>
      <c r="H3" s="278" t="s">
        <v>4</v>
      </c>
      <c r="I3" s="278" t="s">
        <v>5</v>
      </c>
      <c r="J3" s="279" t="s">
        <v>6</v>
      </c>
      <c r="K3" s="279"/>
      <c r="L3" s="279"/>
      <c r="M3" s="279"/>
      <c r="N3" s="280" t="s">
        <v>47</v>
      </c>
      <c r="O3" s="278" t="s">
        <v>31</v>
      </c>
      <c r="P3" s="290" t="s">
        <v>42</v>
      </c>
      <c r="Q3" s="290" t="s">
        <v>32</v>
      </c>
      <c r="R3" s="290" t="s">
        <v>37</v>
      </c>
      <c r="S3" s="290" t="s">
        <v>33</v>
      </c>
      <c r="T3" s="278" t="s">
        <v>55</v>
      </c>
      <c r="U3" s="278" t="s">
        <v>57</v>
      </c>
      <c r="V3" s="279" t="s">
        <v>59</v>
      </c>
      <c r="W3" s="279"/>
      <c r="X3" s="279"/>
      <c r="Y3" s="279"/>
      <c r="Z3" s="279"/>
      <c r="AA3" s="279"/>
      <c r="AB3" s="278" t="s">
        <v>69</v>
      </c>
      <c r="AC3" s="285" t="s">
        <v>75</v>
      </c>
      <c r="AD3" s="287" t="s">
        <v>231</v>
      </c>
      <c r="AE3" s="288"/>
      <c r="AF3" s="289"/>
      <c r="AG3" s="280" t="s">
        <v>27</v>
      </c>
      <c r="AH3" s="280" t="s">
        <v>36</v>
      </c>
      <c r="AI3" s="278" t="s">
        <v>34</v>
      </c>
      <c r="AJ3" s="280" t="s">
        <v>35</v>
      </c>
    </row>
    <row r="4" spans="1:36" ht="168.95" customHeight="1" x14ac:dyDescent="0.25">
      <c r="A4" s="114"/>
      <c r="B4" s="278"/>
      <c r="C4" s="278"/>
      <c r="D4" s="278"/>
      <c r="E4" s="278"/>
      <c r="F4" s="278"/>
      <c r="G4" s="278"/>
      <c r="H4" s="278"/>
      <c r="I4" s="278"/>
      <c r="J4" s="3" t="s">
        <v>7</v>
      </c>
      <c r="K4" s="3" t="s">
        <v>8</v>
      </c>
      <c r="L4" s="3" t="s">
        <v>9</v>
      </c>
      <c r="M4" s="11" t="s">
        <v>10</v>
      </c>
      <c r="N4" s="281"/>
      <c r="O4" s="278"/>
      <c r="P4" s="290"/>
      <c r="Q4" s="290"/>
      <c r="R4" s="290"/>
      <c r="S4" s="290"/>
      <c r="T4" s="278"/>
      <c r="U4" s="278"/>
      <c r="V4" s="3" t="s">
        <v>61</v>
      </c>
      <c r="W4" s="3" t="s">
        <v>62</v>
      </c>
      <c r="X4" s="3" t="s">
        <v>15</v>
      </c>
      <c r="Y4" s="3" t="s">
        <v>63</v>
      </c>
      <c r="Z4" s="3" t="s">
        <v>60</v>
      </c>
      <c r="AA4" s="3" t="s">
        <v>25</v>
      </c>
      <c r="AB4" s="278"/>
      <c r="AC4" s="286"/>
      <c r="AD4" s="3" t="s">
        <v>16</v>
      </c>
      <c r="AE4" s="3" t="s">
        <v>17</v>
      </c>
      <c r="AF4" s="3" t="s">
        <v>26</v>
      </c>
      <c r="AG4" s="281"/>
      <c r="AH4" s="281"/>
      <c r="AI4" s="278"/>
      <c r="AJ4" s="281"/>
    </row>
    <row r="5" spans="1:36" ht="15.75" thickBot="1" x14ac:dyDescent="0.3">
      <c r="A5" s="114"/>
      <c r="B5" s="173">
        <v>1</v>
      </c>
      <c r="C5" s="173">
        <v>2</v>
      </c>
      <c r="D5" s="173">
        <v>3</v>
      </c>
      <c r="E5" s="173">
        <v>4</v>
      </c>
      <c r="F5" s="174">
        <v>5</v>
      </c>
      <c r="G5" s="173">
        <v>6</v>
      </c>
      <c r="H5" s="173">
        <v>7</v>
      </c>
      <c r="I5" s="173">
        <v>8</v>
      </c>
      <c r="J5" s="173">
        <v>9</v>
      </c>
      <c r="K5" s="173">
        <v>10</v>
      </c>
      <c r="L5" s="173">
        <v>11</v>
      </c>
      <c r="M5" s="173">
        <v>12</v>
      </c>
      <c r="N5" s="173">
        <v>13</v>
      </c>
      <c r="O5" s="173">
        <v>14</v>
      </c>
      <c r="P5" s="173">
        <v>15</v>
      </c>
      <c r="Q5" s="173">
        <v>16</v>
      </c>
      <c r="R5" s="173">
        <v>17</v>
      </c>
      <c r="S5" s="175">
        <v>18</v>
      </c>
      <c r="T5" s="173">
        <v>19</v>
      </c>
      <c r="U5" s="173">
        <v>20</v>
      </c>
      <c r="V5" s="173">
        <v>21</v>
      </c>
      <c r="W5" s="173">
        <v>22</v>
      </c>
      <c r="X5" s="173">
        <v>23</v>
      </c>
      <c r="Y5" s="173">
        <v>24</v>
      </c>
      <c r="Z5" s="173">
        <v>25</v>
      </c>
      <c r="AA5" s="173">
        <v>26</v>
      </c>
      <c r="AB5" s="173">
        <v>27</v>
      </c>
      <c r="AC5" s="173">
        <v>28</v>
      </c>
      <c r="AD5" s="173">
        <v>29</v>
      </c>
      <c r="AE5" s="173">
        <v>30</v>
      </c>
      <c r="AF5" s="173">
        <v>31</v>
      </c>
      <c r="AG5" s="173">
        <v>32</v>
      </c>
      <c r="AH5" s="173">
        <v>33</v>
      </c>
      <c r="AI5" s="173">
        <v>34</v>
      </c>
      <c r="AJ5" s="173">
        <v>35</v>
      </c>
    </row>
    <row r="6" spans="1:36" s="159" customFormat="1" ht="52.5" customHeight="1" thickBot="1" x14ac:dyDescent="0.25">
      <c r="A6" s="158"/>
      <c r="B6" s="593" t="s">
        <v>509</v>
      </c>
      <c r="C6" s="595" t="s">
        <v>510</v>
      </c>
      <c r="D6" s="595" t="s">
        <v>511</v>
      </c>
      <c r="E6" s="595" t="s">
        <v>512</v>
      </c>
      <c r="F6" s="595" t="s">
        <v>513</v>
      </c>
      <c r="G6" s="595" t="s">
        <v>514</v>
      </c>
      <c r="H6" s="595" t="s">
        <v>79</v>
      </c>
      <c r="I6" s="595" t="s">
        <v>79</v>
      </c>
      <c r="J6" s="176" t="s">
        <v>515</v>
      </c>
      <c r="K6" s="176" t="s">
        <v>516</v>
      </c>
      <c r="L6" s="172" t="s">
        <v>355</v>
      </c>
      <c r="M6" s="160" t="s">
        <v>517</v>
      </c>
      <c r="N6" s="595" t="s">
        <v>141</v>
      </c>
      <c r="O6" s="599" t="s">
        <v>114</v>
      </c>
      <c r="P6" s="595" t="s">
        <v>143</v>
      </c>
      <c r="Q6" s="595" t="s">
        <v>84</v>
      </c>
      <c r="R6" s="595" t="s">
        <v>85</v>
      </c>
      <c r="S6" s="595" t="s">
        <v>144</v>
      </c>
      <c r="T6" s="557">
        <f>U6</f>
        <v>330000</v>
      </c>
      <c r="U6" s="557">
        <f>V6</f>
        <v>330000</v>
      </c>
      <c r="V6" s="557">
        <v>330000</v>
      </c>
      <c r="W6" s="557">
        <v>0</v>
      </c>
      <c r="X6" s="557">
        <v>0</v>
      </c>
      <c r="Y6" s="557">
        <v>0</v>
      </c>
      <c r="Z6" s="557">
        <v>0</v>
      </c>
      <c r="AA6" s="557">
        <v>0</v>
      </c>
      <c r="AB6" s="597">
        <v>58236</v>
      </c>
      <c r="AC6" s="595" t="s">
        <v>86</v>
      </c>
      <c r="AD6" s="595">
        <v>0</v>
      </c>
      <c r="AE6" s="595">
        <f t="shared" ref="AE6" si="0">V6</f>
        <v>330000</v>
      </c>
      <c r="AF6" s="595">
        <v>0</v>
      </c>
      <c r="AG6" s="595">
        <v>0</v>
      </c>
      <c r="AH6" s="606" t="s">
        <v>518</v>
      </c>
      <c r="AI6" s="606" t="s">
        <v>519</v>
      </c>
      <c r="AJ6" s="603"/>
    </row>
    <row r="7" spans="1:36" s="159" customFormat="1" ht="42.6" customHeight="1" thickBot="1" x14ac:dyDescent="0.25">
      <c r="A7" s="158"/>
      <c r="B7" s="594"/>
      <c r="C7" s="596"/>
      <c r="D7" s="596"/>
      <c r="E7" s="596"/>
      <c r="F7" s="596"/>
      <c r="G7" s="596"/>
      <c r="H7" s="596"/>
      <c r="I7" s="596"/>
      <c r="J7" s="177" t="s">
        <v>520</v>
      </c>
      <c r="K7" s="177" t="s">
        <v>521</v>
      </c>
      <c r="L7" s="171" t="s">
        <v>201</v>
      </c>
      <c r="M7" s="160" t="s">
        <v>517</v>
      </c>
      <c r="N7" s="596"/>
      <c r="O7" s="600"/>
      <c r="P7" s="596"/>
      <c r="Q7" s="596"/>
      <c r="R7" s="596"/>
      <c r="S7" s="596"/>
      <c r="T7" s="558"/>
      <c r="U7" s="558"/>
      <c r="V7" s="558"/>
      <c r="W7" s="558"/>
      <c r="X7" s="558"/>
      <c r="Y7" s="558"/>
      <c r="Z7" s="558"/>
      <c r="AA7" s="558"/>
      <c r="AB7" s="598"/>
      <c r="AC7" s="596"/>
      <c r="AD7" s="596"/>
      <c r="AE7" s="596"/>
      <c r="AF7" s="596"/>
      <c r="AG7" s="596"/>
      <c r="AH7" s="607"/>
      <c r="AI7" s="607"/>
      <c r="AJ7" s="604"/>
    </row>
    <row r="8" spans="1:36" s="159" customFormat="1" ht="52.5" customHeight="1" x14ac:dyDescent="0.2">
      <c r="A8" s="158"/>
      <c r="B8" s="593" t="s">
        <v>522</v>
      </c>
      <c r="C8" s="595" t="s">
        <v>510</v>
      </c>
      <c r="D8" s="595" t="s">
        <v>511</v>
      </c>
      <c r="E8" s="595" t="s">
        <v>512</v>
      </c>
      <c r="F8" s="595" t="s">
        <v>523</v>
      </c>
      <c r="G8" s="595" t="s">
        <v>514</v>
      </c>
      <c r="H8" s="595" t="s">
        <v>79</v>
      </c>
      <c r="I8" s="595" t="s">
        <v>79</v>
      </c>
      <c r="J8" s="176" t="s">
        <v>515</v>
      </c>
      <c r="K8" s="176" t="s">
        <v>516</v>
      </c>
      <c r="L8" s="172" t="s">
        <v>355</v>
      </c>
      <c r="M8" s="160" t="s">
        <v>524</v>
      </c>
      <c r="N8" s="595" t="s">
        <v>141</v>
      </c>
      <c r="O8" s="599" t="s">
        <v>123</v>
      </c>
      <c r="P8" s="595" t="s">
        <v>143</v>
      </c>
      <c r="Q8" s="595" t="s">
        <v>84</v>
      </c>
      <c r="R8" s="595" t="s">
        <v>85</v>
      </c>
      <c r="S8" s="595" t="s">
        <v>144</v>
      </c>
      <c r="T8" s="557">
        <f>U8</f>
        <v>443700</v>
      </c>
      <c r="U8" s="557">
        <f>V8</f>
        <v>443700</v>
      </c>
      <c r="V8" s="557">
        <v>443700</v>
      </c>
      <c r="W8" s="557">
        <v>0</v>
      </c>
      <c r="X8" s="557">
        <v>0</v>
      </c>
      <c r="Y8" s="557">
        <v>0</v>
      </c>
      <c r="Z8" s="557">
        <v>0</v>
      </c>
      <c r="AA8" s="557">
        <v>0</v>
      </c>
      <c r="AB8" s="597">
        <v>78300</v>
      </c>
      <c r="AC8" s="595" t="s">
        <v>86</v>
      </c>
      <c r="AD8" s="595">
        <v>0</v>
      </c>
      <c r="AE8" s="595">
        <f t="shared" ref="AE8" si="1">V8</f>
        <v>443700</v>
      </c>
      <c r="AF8" s="595">
        <v>0</v>
      </c>
      <c r="AG8" s="595">
        <v>0</v>
      </c>
      <c r="AH8" s="606" t="s">
        <v>525</v>
      </c>
      <c r="AI8" s="606" t="s">
        <v>518</v>
      </c>
      <c r="AJ8" s="609">
        <v>45566</v>
      </c>
    </row>
    <row r="9" spans="1:36" s="159" customFormat="1" ht="48.6" customHeight="1" thickBot="1" x14ac:dyDescent="0.25">
      <c r="A9" s="158"/>
      <c r="B9" s="605"/>
      <c r="C9" s="601"/>
      <c r="D9" s="601"/>
      <c r="E9" s="601"/>
      <c r="F9" s="601"/>
      <c r="G9" s="601"/>
      <c r="H9" s="601"/>
      <c r="I9" s="601"/>
      <c r="J9" s="178" t="s">
        <v>520</v>
      </c>
      <c r="K9" s="178" t="s">
        <v>521</v>
      </c>
      <c r="L9" s="179" t="s">
        <v>201</v>
      </c>
      <c r="M9" s="161" t="s">
        <v>524</v>
      </c>
      <c r="N9" s="601"/>
      <c r="O9" s="612"/>
      <c r="P9" s="601"/>
      <c r="Q9" s="601"/>
      <c r="R9" s="601"/>
      <c r="S9" s="601"/>
      <c r="T9" s="602"/>
      <c r="U9" s="602"/>
      <c r="V9" s="602"/>
      <c r="W9" s="602"/>
      <c r="X9" s="602"/>
      <c r="Y9" s="602"/>
      <c r="Z9" s="602"/>
      <c r="AA9" s="602"/>
      <c r="AB9" s="611"/>
      <c r="AC9" s="601"/>
      <c r="AD9" s="601"/>
      <c r="AE9" s="601"/>
      <c r="AF9" s="601"/>
      <c r="AG9" s="601"/>
      <c r="AH9" s="608"/>
      <c r="AI9" s="608"/>
      <c r="AJ9" s="610"/>
    </row>
    <row r="10" spans="1:36" s="159" customFormat="1" ht="52.5" customHeight="1" x14ac:dyDescent="0.2">
      <c r="A10" s="158"/>
      <c r="B10" s="593" t="s">
        <v>526</v>
      </c>
      <c r="C10" s="540" t="s">
        <v>510</v>
      </c>
      <c r="D10" s="540" t="s">
        <v>511</v>
      </c>
      <c r="E10" s="540" t="s">
        <v>512</v>
      </c>
      <c r="F10" s="540" t="s">
        <v>527</v>
      </c>
      <c r="G10" s="540" t="s">
        <v>514</v>
      </c>
      <c r="H10" s="540" t="s">
        <v>79</v>
      </c>
      <c r="I10" s="540" t="s">
        <v>79</v>
      </c>
      <c r="J10" s="180" t="s">
        <v>515</v>
      </c>
      <c r="K10" s="180" t="s">
        <v>516</v>
      </c>
      <c r="L10" s="170" t="s">
        <v>355</v>
      </c>
      <c r="M10" s="181" t="s">
        <v>528</v>
      </c>
      <c r="N10" s="540" t="s">
        <v>141</v>
      </c>
      <c r="O10" s="613" t="s">
        <v>105</v>
      </c>
      <c r="P10" s="540" t="s">
        <v>143</v>
      </c>
      <c r="Q10" s="540" t="s">
        <v>84</v>
      </c>
      <c r="R10" s="540" t="s">
        <v>85</v>
      </c>
      <c r="S10" s="540" t="s">
        <v>144</v>
      </c>
      <c r="T10" s="567">
        <f>U10</f>
        <v>500000</v>
      </c>
      <c r="U10" s="567">
        <f>V10</f>
        <v>500000</v>
      </c>
      <c r="V10" s="567">
        <v>500000</v>
      </c>
      <c r="W10" s="567">
        <v>0</v>
      </c>
      <c r="X10" s="567">
        <v>0</v>
      </c>
      <c r="Y10" s="567">
        <v>0</v>
      </c>
      <c r="Z10" s="567">
        <v>0</v>
      </c>
      <c r="AA10" s="567">
        <v>0</v>
      </c>
      <c r="AB10" s="626">
        <v>88236</v>
      </c>
      <c r="AC10" s="540" t="s">
        <v>86</v>
      </c>
      <c r="AD10" s="540">
        <v>0</v>
      </c>
      <c r="AE10" s="540">
        <f t="shared" ref="AE10" si="2">V10</f>
        <v>500000</v>
      </c>
      <c r="AF10" s="540">
        <v>0</v>
      </c>
      <c r="AG10" s="540">
        <v>0</v>
      </c>
      <c r="AH10" s="624" t="s">
        <v>529</v>
      </c>
      <c r="AI10" s="624" t="s">
        <v>530</v>
      </c>
      <c r="AJ10" s="615"/>
    </row>
    <row r="11" spans="1:36" s="159" customFormat="1" ht="41.1" customHeight="1" thickBot="1" x14ac:dyDescent="0.25">
      <c r="A11" s="158"/>
      <c r="B11" s="594"/>
      <c r="C11" s="541"/>
      <c r="D11" s="541"/>
      <c r="E11" s="541"/>
      <c r="F11" s="541"/>
      <c r="G11" s="541"/>
      <c r="H11" s="541"/>
      <c r="I11" s="541"/>
      <c r="J11" s="177" t="s">
        <v>520</v>
      </c>
      <c r="K11" s="177" t="s">
        <v>521</v>
      </c>
      <c r="L11" s="171" t="s">
        <v>201</v>
      </c>
      <c r="M11" s="182" t="s">
        <v>528</v>
      </c>
      <c r="N11" s="541"/>
      <c r="O11" s="614"/>
      <c r="P11" s="541"/>
      <c r="Q11" s="541"/>
      <c r="R11" s="541"/>
      <c r="S11" s="541"/>
      <c r="T11" s="568"/>
      <c r="U11" s="568"/>
      <c r="V11" s="568"/>
      <c r="W11" s="568"/>
      <c r="X11" s="568"/>
      <c r="Y11" s="568"/>
      <c r="Z11" s="568"/>
      <c r="AA11" s="568"/>
      <c r="AB11" s="627"/>
      <c r="AC11" s="541"/>
      <c r="AD11" s="541"/>
      <c r="AE11" s="541"/>
      <c r="AF11" s="541"/>
      <c r="AG11" s="541"/>
      <c r="AH11" s="625"/>
      <c r="AI11" s="625"/>
      <c r="AJ11" s="616"/>
    </row>
    <row r="12" spans="1:36" s="16" customFormat="1" ht="27" customHeight="1" x14ac:dyDescent="0.2">
      <c r="A12" s="617"/>
      <c r="B12" s="619" t="s">
        <v>131</v>
      </c>
      <c r="C12" s="536" t="s">
        <v>132</v>
      </c>
      <c r="D12" s="536" t="s">
        <v>133</v>
      </c>
      <c r="E12" s="621" t="s">
        <v>134</v>
      </c>
      <c r="F12" s="537" t="s">
        <v>135</v>
      </c>
      <c r="G12" s="536" t="s">
        <v>136</v>
      </c>
      <c r="H12" s="536" t="s">
        <v>79</v>
      </c>
      <c r="I12" s="536" t="s">
        <v>79</v>
      </c>
      <c r="J12" s="183" t="s">
        <v>137</v>
      </c>
      <c r="K12" s="183" t="s">
        <v>138</v>
      </c>
      <c r="L12" s="85" t="s">
        <v>139</v>
      </c>
      <c r="M12" s="184" t="s">
        <v>140</v>
      </c>
      <c r="N12" s="536" t="s">
        <v>141</v>
      </c>
      <c r="O12" s="622" t="s">
        <v>142</v>
      </c>
      <c r="P12" s="601" t="s">
        <v>143</v>
      </c>
      <c r="Q12" s="601" t="s">
        <v>84</v>
      </c>
      <c r="R12" s="601" t="s">
        <v>85</v>
      </c>
      <c r="S12" s="601" t="s">
        <v>144</v>
      </c>
      <c r="T12" s="602">
        <f>+V12+V16+V20</f>
        <v>480000</v>
      </c>
      <c r="U12" s="637">
        <f t="shared" ref="U12" si="3">V12</f>
        <v>80000</v>
      </c>
      <c r="V12" s="637">
        <v>80000</v>
      </c>
      <c r="W12" s="636">
        <v>0</v>
      </c>
      <c r="X12" s="636">
        <v>0</v>
      </c>
      <c r="Y12" s="636">
        <v>0</v>
      </c>
      <c r="Z12" s="636">
        <v>0</v>
      </c>
      <c r="AA12" s="636">
        <v>0</v>
      </c>
      <c r="AB12" s="547">
        <v>14118</v>
      </c>
      <c r="AC12" s="588" t="s">
        <v>145</v>
      </c>
      <c r="AD12" s="588">
        <v>0</v>
      </c>
      <c r="AE12" s="588">
        <f t="shared" ref="AE12" si="4">V12</f>
        <v>80000</v>
      </c>
      <c r="AF12" s="588">
        <v>0</v>
      </c>
      <c r="AG12" s="588">
        <v>0</v>
      </c>
      <c r="AH12" s="631" t="s">
        <v>146</v>
      </c>
      <c r="AI12" s="631" t="s">
        <v>147</v>
      </c>
      <c r="AJ12" s="633">
        <v>45306</v>
      </c>
    </row>
    <row r="13" spans="1:36" s="16" customFormat="1" ht="19.5" customHeight="1" x14ac:dyDescent="0.2">
      <c r="A13" s="618"/>
      <c r="B13" s="619"/>
      <c r="C13" s="536"/>
      <c r="D13" s="536"/>
      <c r="E13" s="621"/>
      <c r="F13" s="623"/>
      <c r="G13" s="536"/>
      <c r="H13" s="536"/>
      <c r="I13" s="536"/>
      <c r="J13" s="185" t="s">
        <v>148</v>
      </c>
      <c r="K13" s="185" t="s">
        <v>149</v>
      </c>
      <c r="L13" s="18" t="s">
        <v>150</v>
      </c>
      <c r="M13" s="18" t="s">
        <v>151</v>
      </c>
      <c r="N13" s="536"/>
      <c r="O13" s="629"/>
      <c r="P13" s="601"/>
      <c r="Q13" s="601"/>
      <c r="R13" s="601"/>
      <c r="S13" s="601"/>
      <c r="T13" s="602"/>
      <c r="U13" s="630"/>
      <c r="V13" s="630"/>
      <c r="W13" s="628"/>
      <c r="X13" s="628"/>
      <c r="Y13" s="628"/>
      <c r="Z13" s="628"/>
      <c r="AA13" s="628"/>
      <c r="AB13" s="547"/>
      <c r="AC13" s="542"/>
      <c r="AD13" s="542"/>
      <c r="AE13" s="542"/>
      <c r="AF13" s="542"/>
      <c r="AG13" s="542"/>
      <c r="AH13" s="632"/>
      <c r="AI13" s="632"/>
      <c r="AJ13" s="634"/>
    </row>
    <row r="14" spans="1:36" s="16" customFormat="1" ht="27.95" customHeight="1" x14ac:dyDescent="0.2">
      <c r="A14" s="618"/>
      <c r="B14" s="619"/>
      <c r="C14" s="536"/>
      <c r="D14" s="536"/>
      <c r="E14" s="621"/>
      <c r="F14" s="623"/>
      <c r="G14" s="536"/>
      <c r="H14" s="536"/>
      <c r="I14" s="536"/>
      <c r="J14" s="185" t="s">
        <v>152</v>
      </c>
      <c r="K14" s="185" t="s">
        <v>153</v>
      </c>
      <c r="L14" s="18" t="s">
        <v>139</v>
      </c>
      <c r="M14" s="186" t="s">
        <v>140</v>
      </c>
      <c r="N14" s="536"/>
      <c r="O14" s="629"/>
      <c r="P14" s="601"/>
      <c r="Q14" s="601"/>
      <c r="R14" s="601"/>
      <c r="S14" s="601"/>
      <c r="T14" s="602"/>
      <c r="U14" s="630"/>
      <c r="V14" s="630"/>
      <c r="W14" s="628"/>
      <c r="X14" s="628"/>
      <c r="Y14" s="628"/>
      <c r="Z14" s="628"/>
      <c r="AA14" s="628"/>
      <c r="AB14" s="547"/>
      <c r="AC14" s="542"/>
      <c r="AD14" s="542"/>
      <c r="AE14" s="542"/>
      <c r="AF14" s="542"/>
      <c r="AG14" s="542"/>
      <c r="AH14" s="632"/>
      <c r="AI14" s="632"/>
      <c r="AJ14" s="634"/>
    </row>
    <row r="15" spans="1:36" s="16" customFormat="1" ht="33.950000000000003" customHeight="1" x14ac:dyDescent="0.2">
      <c r="A15" s="618"/>
      <c r="B15" s="619"/>
      <c r="C15" s="536"/>
      <c r="D15" s="536"/>
      <c r="E15" s="621"/>
      <c r="F15" s="623"/>
      <c r="G15" s="536"/>
      <c r="H15" s="537"/>
      <c r="I15" s="537"/>
      <c r="J15" s="185" t="s">
        <v>154</v>
      </c>
      <c r="K15" s="185" t="s">
        <v>155</v>
      </c>
      <c r="L15" s="18" t="s">
        <v>156</v>
      </c>
      <c r="M15" s="18" t="s">
        <v>157</v>
      </c>
      <c r="N15" s="537"/>
      <c r="O15" s="629"/>
      <c r="P15" s="588"/>
      <c r="Q15" s="588"/>
      <c r="R15" s="588"/>
      <c r="S15" s="588"/>
      <c r="T15" s="602"/>
      <c r="U15" s="630"/>
      <c r="V15" s="630"/>
      <c r="W15" s="628"/>
      <c r="X15" s="628"/>
      <c r="Y15" s="628"/>
      <c r="Z15" s="628"/>
      <c r="AA15" s="628"/>
      <c r="AB15" s="546"/>
      <c r="AC15" s="542"/>
      <c r="AD15" s="542"/>
      <c r="AE15" s="542"/>
      <c r="AF15" s="542"/>
      <c r="AG15" s="542"/>
      <c r="AH15" s="632"/>
      <c r="AI15" s="632"/>
      <c r="AJ15" s="634"/>
    </row>
    <row r="16" spans="1:36" s="16" customFormat="1" ht="27" customHeight="1" x14ac:dyDescent="0.2">
      <c r="A16" s="618"/>
      <c r="B16" s="619"/>
      <c r="C16" s="536"/>
      <c r="D16" s="536"/>
      <c r="E16" s="621"/>
      <c r="F16" s="623" t="s">
        <v>158</v>
      </c>
      <c r="G16" s="536"/>
      <c r="H16" s="550" t="s">
        <v>79</v>
      </c>
      <c r="I16" s="550" t="s">
        <v>79</v>
      </c>
      <c r="J16" s="185" t="s">
        <v>137</v>
      </c>
      <c r="K16" s="185" t="s">
        <v>138</v>
      </c>
      <c r="L16" s="18" t="s">
        <v>139</v>
      </c>
      <c r="M16" s="186" t="s">
        <v>159</v>
      </c>
      <c r="N16" s="550" t="s">
        <v>141</v>
      </c>
      <c r="O16" s="629" t="s">
        <v>160</v>
      </c>
      <c r="P16" s="638" t="s">
        <v>143</v>
      </c>
      <c r="Q16" s="638" t="s">
        <v>84</v>
      </c>
      <c r="R16" s="638" t="s">
        <v>85</v>
      </c>
      <c r="S16" s="638" t="s">
        <v>144</v>
      </c>
      <c r="T16" s="602"/>
      <c r="U16" s="630">
        <f>V16</f>
        <v>125000</v>
      </c>
      <c r="V16" s="630">
        <v>125000</v>
      </c>
      <c r="W16" s="628">
        <v>0</v>
      </c>
      <c r="X16" s="628">
        <v>0</v>
      </c>
      <c r="Y16" s="628">
        <v>0</v>
      </c>
      <c r="Z16" s="628">
        <v>0</v>
      </c>
      <c r="AA16" s="628">
        <v>0</v>
      </c>
      <c r="AB16" s="548">
        <v>22059</v>
      </c>
      <c r="AC16" s="542" t="s">
        <v>145</v>
      </c>
      <c r="AD16" s="542">
        <v>0</v>
      </c>
      <c r="AE16" s="542">
        <f t="shared" ref="AE16" si="5">V16</f>
        <v>125000</v>
      </c>
      <c r="AF16" s="542">
        <v>0</v>
      </c>
      <c r="AG16" s="542">
        <v>0</v>
      </c>
      <c r="AH16" s="632"/>
      <c r="AI16" s="632"/>
      <c r="AJ16" s="634"/>
    </row>
    <row r="17" spans="1:36" s="16" customFormat="1" ht="21.6" customHeight="1" x14ac:dyDescent="0.2">
      <c r="A17" s="618"/>
      <c r="B17" s="619"/>
      <c r="C17" s="536"/>
      <c r="D17" s="536"/>
      <c r="E17" s="621"/>
      <c r="F17" s="623"/>
      <c r="G17" s="536"/>
      <c r="H17" s="536"/>
      <c r="I17" s="536"/>
      <c r="J17" s="185" t="s">
        <v>148</v>
      </c>
      <c r="K17" s="185" t="s">
        <v>149</v>
      </c>
      <c r="L17" s="18" t="s">
        <v>150</v>
      </c>
      <c r="M17" s="186" t="s">
        <v>161</v>
      </c>
      <c r="N17" s="536"/>
      <c r="O17" s="629"/>
      <c r="P17" s="601"/>
      <c r="Q17" s="601"/>
      <c r="R17" s="601"/>
      <c r="S17" s="601"/>
      <c r="T17" s="602"/>
      <c r="U17" s="630"/>
      <c r="V17" s="630"/>
      <c r="W17" s="628"/>
      <c r="X17" s="628"/>
      <c r="Y17" s="628"/>
      <c r="Z17" s="628"/>
      <c r="AA17" s="628"/>
      <c r="AB17" s="547"/>
      <c r="AC17" s="542"/>
      <c r="AD17" s="542"/>
      <c r="AE17" s="542"/>
      <c r="AF17" s="542"/>
      <c r="AG17" s="542"/>
      <c r="AH17" s="632"/>
      <c r="AI17" s="632"/>
      <c r="AJ17" s="634"/>
    </row>
    <row r="18" spans="1:36" s="16" customFormat="1" ht="24.6" customHeight="1" x14ac:dyDescent="0.2">
      <c r="A18" s="618"/>
      <c r="B18" s="619"/>
      <c r="C18" s="536"/>
      <c r="D18" s="536"/>
      <c r="E18" s="621"/>
      <c r="F18" s="623"/>
      <c r="G18" s="536"/>
      <c r="H18" s="536"/>
      <c r="I18" s="536"/>
      <c r="J18" s="185" t="s">
        <v>152</v>
      </c>
      <c r="K18" s="185" t="s">
        <v>153</v>
      </c>
      <c r="L18" s="18" t="s">
        <v>139</v>
      </c>
      <c r="M18" s="186" t="s">
        <v>159</v>
      </c>
      <c r="N18" s="536"/>
      <c r="O18" s="629"/>
      <c r="P18" s="601"/>
      <c r="Q18" s="601"/>
      <c r="R18" s="601"/>
      <c r="S18" s="601"/>
      <c r="T18" s="602"/>
      <c r="U18" s="630"/>
      <c r="V18" s="630"/>
      <c r="W18" s="628"/>
      <c r="X18" s="628"/>
      <c r="Y18" s="628"/>
      <c r="Z18" s="628"/>
      <c r="AA18" s="628"/>
      <c r="AB18" s="547"/>
      <c r="AC18" s="542"/>
      <c r="AD18" s="542"/>
      <c r="AE18" s="542"/>
      <c r="AF18" s="542"/>
      <c r="AG18" s="542"/>
      <c r="AH18" s="632"/>
      <c r="AI18" s="632"/>
      <c r="AJ18" s="634"/>
    </row>
    <row r="19" spans="1:36" s="16" customFormat="1" ht="34.5" customHeight="1" x14ac:dyDescent="0.2">
      <c r="A19" s="618"/>
      <c r="B19" s="619"/>
      <c r="C19" s="536"/>
      <c r="D19" s="536"/>
      <c r="E19" s="621"/>
      <c r="F19" s="623"/>
      <c r="G19" s="536"/>
      <c r="H19" s="537"/>
      <c r="I19" s="537"/>
      <c r="J19" s="185" t="s">
        <v>154</v>
      </c>
      <c r="K19" s="185" t="s">
        <v>155</v>
      </c>
      <c r="L19" s="18" t="s">
        <v>156</v>
      </c>
      <c r="M19" s="18" t="s">
        <v>162</v>
      </c>
      <c r="N19" s="537"/>
      <c r="O19" s="629"/>
      <c r="P19" s="588"/>
      <c r="Q19" s="588"/>
      <c r="R19" s="588"/>
      <c r="S19" s="588"/>
      <c r="T19" s="602"/>
      <c r="U19" s="630"/>
      <c r="V19" s="630"/>
      <c r="W19" s="628"/>
      <c r="X19" s="628"/>
      <c r="Y19" s="628"/>
      <c r="Z19" s="628"/>
      <c r="AA19" s="628"/>
      <c r="AB19" s="546"/>
      <c r="AC19" s="542"/>
      <c r="AD19" s="542"/>
      <c r="AE19" s="542"/>
      <c r="AF19" s="542"/>
      <c r="AG19" s="542"/>
      <c r="AH19" s="632"/>
      <c r="AI19" s="632"/>
      <c r="AJ19" s="634"/>
    </row>
    <row r="20" spans="1:36" s="16" customFormat="1" ht="28.5" customHeight="1" x14ac:dyDescent="0.2">
      <c r="A20" s="618"/>
      <c r="B20" s="619"/>
      <c r="C20" s="536"/>
      <c r="D20" s="536"/>
      <c r="E20" s="621"/>
      <c r="F20" s="623" t="s">
        <v>163</v>
      </c>
      <c r="G20" s="536"/>
      <c r="H20" s="550" t="s">
        <v>79</v>
      </c>
      <c r="I20" s="550" t="s">
        <v>79</v>
      </c>
      <c r="J20" s="185" t="s">
        <v>137</v>
      </c>
      <c r="K20" s="185" t="s">
        <v>138</v>
      </c>
      <c r="L20" s="18" t="s">
        <v>139</v>
      </c>
      <c r="M20" s="186" t="s">
        <v>164</v>
      </c>
      <c r="N20" s="550" t="s">
        <v>141</v>
      </c>
      <c r="O20" s="629" t="s">
        <v>160</v>
      </c>
      <c r="P20" s="638" t="s">
        <v>143</v>
      </c>
      <c r="Q20" s="638" t="s">
        <v>84</v>
      </c>
      <c r="R20" s="638" t="s">
        <v>85</v>
      </c>
      <c r="S20" s="638" t="s">
        <v>144</v>
      </c>
      <c r="T20" s="602"/>
      <c r="U20" s="630">
        <f>V20</f>
        <v>275000</v>
      </c>
      <c r="V20" s="630">
        <v>275000</v>
      </c>
      <c r="W20" s="628">
        <v>0</v>
      </c>
      <c r="X20" s="628">
        <v>0</v>
      </c>
      <c r="Y20" s="628">
        <v>0</v>
      </c>
      <c r="Z20" s="628">
        <v>0</v>
      </c>
      <c r="AA20" s="628">
        <v>0</v>
      </c>
      <c r="AB20" s="548">
        <v>48530</v>
      </c>
      <c r="AC20" s="542" t="s">
        <v>145</v>
      </c>
      <c r="AD20" s="542">
        <v>0</v>
      </c>
      <c r="AE20" s="542">
        <f t="shared" ref="AE20" si="6">V20</f>
        <v>275000</v>
      </c>
      <c r="AF20" s="542">
        <v>0</v>
      </c>
      <c r="AG20" s="542">
        <v>0</v>
      </c>
      <c r="AH20" s="632"/>
      <c r="AI20" s="632"/>
      <c r="AJ20" s="634"/>
    </row>
    <row r="21" spans="1:36" s="16" customFormat="1" ht="21" customHeight="1" x14ac:dyDescent="0.2">
      <c r="A21" s="618"/>
      <c r="B21" s="619"/>
      <c r="C21" s="536"/>
      <c r="D21" s="536"/>
      <c r="E21" s="621"/>
      <c r="F21" s="623"/>
      <c r="G21" s="536"/>
      <c r="H21" s="536"/>
      <c r="I21" s="536"/>
      <c r="J21" s="185" t="s">
        <v>148</v>
      </c>
      <c r="K21" s="185" t="s">
        <v>149</v>
      </c>
      <c r="L21" s="18" t="s">
        <v>150</v>
      </c>
      <c r="M21" s="186" t="s">
        <v>165</v>
      </c>
      <c r="N21" s="536"/>
      <c r="O21" s="629"/>
      <c r="P21" s="601"/>
      <c r="Q21" s="601"/>
      <c r="R21" s="601"/>
      <c r="S21" s="601"/>
      <c r="T21" s="602"/>
      <c r="U21" s="630"/>
      <c r="V21" s="630"/>
      <c r="W21" s="628"/>
      <c r="X21" s="628"/>
      <c r="Y21" s="628"/>
      <c r="Z21" s="628"/>
      <c r="AA21" s="628"/>
      <c r="AB21" s="547"/>
      <c r="AC21" s="542"/>
      <c r="AD21" s="542"/>
      <c r="AE21" s="542"/>
      <c r="AF21" s="542"/>
      <c r="AG21" s="542"/>
      <c r="AH21" s="632"/>
      <c r="AI21" s="632"/>
      <c r="AJ21" s="634"/>
    </row>
    <row r="22" spans="1:36" s="16" customFormat="1" ht="26.1" customHeight="1" x14ac:dyDescent="0.2">
      <c r="A22" s="618"/>
      <c r="B22" s="619"/>
      <c r="C22" s="536"/>
      <c r="D22" s="536"/>
      <c r="E22" s="621"/>
      <c r="F22" s="623"/>
      <c r="G22" s="536"/>
      <c r="H22" s="536"/>
      <c r="I22" s="536"/>
      <c r="J22" s="185" t="s">
        <v>152</v>
      </c>
      <c r="K22" s="185" t="s">
        <v>153</v>
      </c>
      <c r="L22" s="18" t="s">
        <v>139</v>
      </c>
      <c r="M22" s="186" t="s">
        <v>164</v>
      </c>
      <c r="N22" s="536"/>
      <c r="O22" s="629"/>
      <c r="P22" s="601"/>
      <c r="Q22" s="601"/>
      <c r="R22" s="601"/>
      <c r="S22" s="601"/>
      <c r="T22" s="602"/>
      <c r="U22" s="630"/>
      <c r="V22" s="630"/>
      <c r="W22" s="628"/>
      <c r="X22" s="628"/>
      <c r="Y22" s="628"/>
      <c r="Z22" s="628"/>
      <c r="AA22" s="628"/>
      <c r="AB22" s="547"/>
      <c r="AC22" s="542"/>
      <c r="AD22" s="542"/>
      <c r="AE22" s="542"/>
      <c r="AF22" s="542"/>
      <c r="AG22" s="542"/>
      <c r="AH22" s="632"/>
      <c r="AI22" s="632"/>
      <c r="AJ22" s="634"/>
    </row>
    <row r="23" spans="1:36" s="16" customFormat="1" ht="35.450000000000003" customHeight="1" x14ac:dyDescent="0.2">
      <c r="A23" s="618"/>
      <c r="B23" s="620"/>
      <c r="C23" s="537"/>
      <c r="D23" s="537"/>
      <c r="E23" s="622"/>
      <c r="F23" s="623"/>
      <c r="G23" s="537"/>
      <c r="H23" s="537"/>
      <c r="I23" s="537"/>
      <c r="J23" s="185" t="s">
        <v>154</v>
      </c>
      <c r="K23" s="185" t="s">
        <v>155</v>
      </c>
      <c r="L23" s="18" t="s">
        <v>156</v>
      </c>
      <c r="M23" s="18" t="s">
        <v>157</v>
      </c>
      <c r="N23" s="537"/>
      <c r="O23" s="629"/>
      <c r="P23" s="588"/>
      <c r="Q23" s="588"/>
      <c r="R23" s="588"/>
      <c r="S23" s="588"/>
      <c r="T23" s="637"/>
      <c r="U23" s="630"/>
      <c r="V23" s="630"/>
      <c r="W23" s="628"/>
      <c r="X23" s="628"/>
      <c r="Y23" s="628"/>
      <c r="Z23" s="628"/>
      <c r="AA23" s="628"/>
      <c r="AB23" s="546"/>
      <c r="AC23" s="542"/>
      <c r="AD23" s="542"/>
      <c r="AE23" s="542"/>
      <c r="AF23" s="542"/>
      <c r="AG23" s="542"/>
      <c r="AH23" s="632"/>
      <c r="AI23" s="632"/>
      <c r="AJ23" s="635"/>
    </row>
    <row r="24" spans="1:36" s="16" customFormat="1" ht="30" customHeight="1" x14ac:dyDescent="0.2">
      <c r="A24" s="17"/>
      <c r="B24" s="639" t="s">
        <v>166</v>
      </c>
      <c r="C24" s="550" t="s">
        <v>132</v>
      </c>
      <c r="D24" s="550" t="s">
        <v>133</v>
      </c>
      <c r="E24" s="640" t="s">
        <v>134</v>
      </c>
      <c r="F24" s="623" t="s">
        <v>167</v>
      </c>
      <c r="G24" s="550" t="s">
        <v>136</v>
      </c>
      <c r="H24" s="550" t="s">
        <v>79</v>
      </c>
      <c r="I24" s="550" t="s">
        <v>79</v>
      </c>
      <c r="J24" s="185" t="s">
        <v>137</v>
      </c>
      <c r="K24" s="185" t="s">
        <v>138</v>
      </c>
      <c r="L24" s="18" t="s">
        <v>139</v>
      </c>
      <c r="M24" s="186" t="s">
        <v>168</v>
      </c>
      <c r="N24" s="550" t="s">
        <v>141</v>
      </c>
      <c r="O24" s="623" t="s">
        <v>169</v>
      </c>
      <c r="P24" s="638" t="s">
        <v>143</v>
      </c>
      <c r="Q24" s="638" t="s">
        <v>84</v>
      </c>
      <c r="R24" s="638" t="s">
        <v>85</v>
      </c>
      <c r="S24" s="638" t="s">
        <v>144</v>
      </c>
      <c r="T24" s="642">
        <f>+V24+V28</f>
        <v>0</v>
      </c>
      <c r="U24" s="630">
        <f>V24</f>
        <v>0</v>
      </c>
      <c r="V24" s="630">
        <v>0</v>
      </c>
      <c r="W24" s="628">
        <v>0</v>
      </c>
      <c r="X24" s="628">
        <v>0</v>
      </c>
      <c r="Y24" s="628">
        <v>0</v>
      </c>
      <c r="Z24" s="628">
        <v>0</v>
      </c>
      <c r="AA24" s="628">
        <v>0</v>
      </c>
      <c r="AB24" s="548">
        <v>0</v>
      </c>
      <c r="AC24" s="542" t="s">
        <v>145</v>
      </c>
      <c r="AD24" s="542">
        <v>0</v>
      </c>
      <c r="AE24" s="542">
        <f>V24</f>
        <v>0</v>
      </c>
      <c r="AF24" s="542">
        <v>0</v>
      </c>
      <c r="AG24" s="542">
        <v>0</v>
      </c>
      <c r="AH24" s="632" t="s">
        <v>147</v>
      </c>
      <c r="AI24" s="632" t="s">
        <v>170</v>
      </c>
      <c r="AJ24" s="641" t="s">
        <v>607</v>
      </c>
    </row>
    <row r="25" spans="1:36" s="16" customFormat="1" ht="26.45" customHeight="1" x14ac:dyDescent="0.2">
      <c r="A25" s="17"/>
      <c r="B25" s="619"/>
      <c r="C25" s="536"/>
      <c r="D25" s="536"/>
      <c r="E25" s="621"/>
      <c r="F25" s="623"/>
      <c r="G25" s="536"/>
      <c r="H25" s="536"/>
      <c r="I25" s="536"/>
      <c r="J25" s="185" t="s">
        <v>148</v>
      </c>
      <c r="K25" s="185" t="s">
        <v>149</v>
      </c>
      <c r="L25" s="18" t="s">
        <v>150</v>
      </c>
      <c r="M25" s="18" t="s">
        <v>171</v>
      </c>
      <c r="N25" s="536"/>
      <c r="O25" s="623"/>
      <c r="P25" s="601"/>
      <c r="Q25" s="601"/>
      <c r="R25" s="601"/>
      <c r="S25" s="601"/>
      <c r="T25" s="602"/>
      <c r="U25" s="630"/>
      <c r="V25" s="630"/>
      <c r="W25" s="628"/>
      <c r="X25" s="628"/>
      <c r="Y25" s="628"/>
      <c r="Z25" s="628"/>
      <c r="AA25" s="628"/>
      <c r="AB25" s="547"/>
      <c r="AC25" s="542"/>
      <c r="AD25" s="542"/>
      <c r="AE25" s="542"/>
      <c r="AF25" s="542"/>
      <c r="AG25" s="542"/>
      <c r="AH25" s="632"/>
      <c r="AI25" s="632"/>
      <c r="AJ25" s="601"/>
    </row>
    <row r="26" spans="1:36" s="16" customFormat="1" ht="27" customHeight="1" x14ac:dyDescent="0.2">
      <c r="A26" s="17"/>
      <c r="B26" s="619"/>
      <c r="C26" s="536"/>
      <c r="D26" s="536"/>
      <c r="E26" s="621"/>
      <c r="F26" s="623"/>
      <c r="G26" s="536"/>
      <c r="H26" s="536"/>
      <c r="I26" s="536"/>
      <c r="J26" s="185" t="s">
        <v>152</v>
      </c>
      <c r="K26" s="185" t="s">
        <v>153</v>
      </c>
      <c r="L26" s="18" t="s">
        <v>139</v>
      </c>
      <c r="M26" s="186" t="s">
        <v>172</v>
      </c>
      <c r="N26" s="536"/>
      <c r="O26" s="623"/>
      <c r="P26" s="601"/>
      <c r="Q26" s="601"/>
      <c r="R26" s="601"/>
      <c r="S26" s="601"/>
      <c r="T26" s="602"/>
      <c r="U26" s="630"/>
      <c r="V26" s="630"/>
      <c r="W26" s="628"/>
      <c r="X26" s="628"/>
      <c r="Y26" s="628"/>
      <c r="Z26" s="628"/>
      <c r="AA26" s="628"/>
      <c r="AB26" s="547"/>
      <c r="AC26" s="542"/>
      <c r="AD26" s="542"/>
      <c r="AE26" s="542"/>
      <c r="AF26" s="542"/>
      <c r="AG26" s="542"/>
      <c r="AH26" s="632"/>
      <c r="AI26" s="632"/>
      <c r="AJ26" s="601"/>
    </row>
    <row r="27" spans="1:36" s="16" customFormat="1" ht="41.45" customHeight="1" x14ac:dyDescent="0.2">
      <c r="A27" s="17"/>
      <c r="B27" s="619"/>
      <c r="C27" s="536"/>
      <c r="D27" s="536"/>
      <c r="E27" s="621"/>
      <c r="F27" s="623"/>
      <c r="G27" s="536"/>
      <c r="H27" s="537"/>
      <c r="I27" s="537"/>
      <c r="J27" s="185" t="s">
        <v>154</v>
      </c>
      <c r="K27" s="185" t="s">
        <v>155</v>
      </c>
      <c r="L27" s="18" t="s">
        <v>156</v>
      </c>
      <c r="M27" s="18" t="s">
        <v>173</v>
      </c>
      <c r="N27" s="537"/>
      <c r="O27" s="623"/>
      <c r="P27" s="588"/>
      <c r="Q27" s="588"/>
      <c r="R27" s="588"/>
      <c r="S27" s="588"/>
      <c r="T27" s="602"/>
      <c r="U27" s="630"/>
      <c r="V27" s="630"/>
      <c r="W27" s="628"/>
      <c r="X27" s="628"/>
      <c r="Y27" s="628"/>
      <c r="Z27" s="628"/>
      <c r="AA27" s="628"/>
      <c r="AB27" s="546"/>
      <c r="AC27" s="542"/>
      <c r="AD27" s="542"/>
      <c r="AE27" s="542"/>
      <c r="AF27" s="542"/>
      <c r="AG27" s="542"/>
      <c r="AH27" s="632"/>
      <c r="AI27" s="632"/>
      <c r="AJ27" s="601"/>
    </row>
    <row r="28" spans="1:36" s="16" customFormat="1" ht="27.6" customHeight="1" x14ac:dyDescent="0.2">
      <c r="A28" s="17"/>
      <c r="B28" s="619"/>
      <c r="C28" s="536"/>
      <c r="D28" s="536"/>
      <c r="E28" s="621"/>
      <c r="F28" s="623" t="s">
        <v>174</v>
      </c>
      <c r="G28" s="536"/>
      <c r="H28" s="550" t="s">
        <v>79</v>
      </c>
      <c r="I28" s="550" t="s">
        <v>79</v>
      </c>
      <c r="J28" s="185" t="s">
        <v>137</v>
      </c>
      <c r="K28" s="185" t="s">
        <v>138</v>
      </c>
      <c r="L28" s="18" t="s">
        <v>139</v>
      </c>
      <c r="M28" s="186" t="s">
        <v>168</v>
      </c>
      <c r="N28" s="550" t="s">
        <v>141</v>
      </c>
      <c r="O28" s="629" t="s">
        <v>169</v>
      </c>
      <c r="P28" s="638" t="s">
        <v>143</v>
      </c>
      <c r="Q28" s="638" t="s">
        <v>84</v>
      </c>
      <c r="R28" s="638" t="s">
        <v>85</v>
      </c>
      <c r="S28" s="638" t="s">
        <v>144</v>
      </c>
      <c r="T28" s="602"/>
      <c r="U28" s="630">
        <f t="shared" ref="U28" si="7">V28</f>
        <v>0</v>
      </c>
      <c r="V28" s="630">
        <v>0</v>
      </c>
      <c r="W28" s="628">
        <v>0</v>
      </c>
      <c r="X28" s="628">
        <v>0</v>
      </c>
      <c r="Y28" s="628">
        <v>0</v>
      </c>
      <c r="Z28" s="628">
        <v>0</v>
      </c>
      <c r="AA28" s="628">
        <v>0</v>
      </c>
      <c r="AB28" s="548">
        <v>0</v>
      </c>
      <c r="AC28" s="542" t="s">
        <v>145</v>
      </c>
      <c r="AD28" s="542">
        <v>0</v>
      </c>
      <c r="AE28" s="542">
        <f t="shared" ref="AE28" si="8">V28</f>
        <v>0</v>
      </c>
      <c r="AF28" s="542">
        <v>0</v>
      </c>
      <c r="AG28" s="542">
        <v>0</v>
      </c>
      <c r="AH28" s="632"/>
      <c r="AI28" s="632"/>
      <c r="AJ28" s="601"/>
    </row>
    <row r="29" spans="1:36" s="16" customFormat="1" ht="22.5" customHeight="1" x14ac:dyDescent="0.2">
      <c r="A29" s="17"/>
      <c r="B29" s="619"/>
      <c r="C29" s="536"/>
      <c r="D29" s="536"/>
      <c r="E29" s="621"/>
      <c r="F29" s="623"/>
      <c r="G29" s="536"/>
      <c r="H29" s="536"/>
      <c r="I29" s="536"/>
      <c r="J29" s="185" t="s">
        <v>148</v>
      </c>
      <c r="K29" s="185" t="s">
        <v>149</v>
      </c>
      <c r="L29" s="18" t="s">
        <v>150</v>
      </c>
      <c r="M29" s="18" t="s">
        <v>175</v>
      </c>
      <c r="N29" s="536"/>
      <c r="O29" s="629"/>
      <c r="P29" s="601"/>
      <c r="Q29" s="601"/>
      <c r="R29" s="601"/>
      <c r="S29" s="601"/>
      <c r="T29" s="602"/>
      <c r="U29" s="630"/>
      <c r="V29" s="630"/>
      <c r="W29" s="628"/>
      <c r="X29" s="628"/>
      <c r="Y29" s="628"/>
      <c r="Z29" s="628"/>
      <c r="AA29" s="628"/>
      <c r="AB29" s="547"/>
      <c r="AC29" s="542"/>
      <c r="AD29" s="542"/>
      <c r="AE29" s="542"/>
      <c r="AF29" s="542"/>
      <c r="AG29" s="542"/>
      <c r="AH29" s="632"/>
      <c r="AI29" s="632"/>
      <c r="AJ29" s="601"/>
    </row>
    <row r="30" spans="1:36" s="16" customFormat="1" ht="23.1" customHeight="1" x14ac:dyDescent="0.2">
      <c r="A30" s="17"/>
      <c r="B30" s="619"/>
      <c r="C30" s="536"/>
      <c r="D30" s="536"/>
      <c r="E30" s="621"/>
      <c r="F30" s="623"/>
      <c r="G30" s="536"/>
      <c r="H30" s="536"/>
      <c r="I30" s="536"/>
      <c r="J30" s="185" t="s">
        <v>152</v>
      </c>
      <c r="K30" s="185" t="s">
        <v>153</v>
      </c>
      <c r="L30" s="18" t="s">
        <v>139</v>
      </c>
      <c r="M30" s="186" t="s">
        <v>172</v>
      </c>
      <c r="N30" s="536"/>
      <c r="O30" s="629"/>
      <c r="P30" s="601"/>
      <c r="Q30" s="601"/>
      <c r="R30" s="601"/>
      <c r="S30" s="601"/>
      <c r="T30" s="602"/>
      <c r="U30" s="630"/>
      <c r="V30" s="630"/>
      <c r="W30" s="628"/>
      <c r="X30" s="628"/>
      <c r="Y30" s="628"/>
      <c r="Z30" s="628"/>
      <c r="AA30" s="628"/>
      <c r="AB30" s="547"/>
      <c r="AC30" s="542"/>
      <c r="AD30" s="542"/>
      <c r="AE30" s="542"/>
      <c r="AF30" s="542"/>
      <c r="AG30" s="542"/>
      <c r="AH30" s="632"/>
      <c r="AI30" s="632"/>
      <c r="AJ30" s="601"/>
    </row>
    <row r="31" spans="1:36" s="16" customFormat="1" ht="34.5" customHeight="1" x14ac:dyDescent="0.2">
      <c r="A31" s="17"/>
      <c r="B31" s="620"/>
      <c r="C31" s="537"/>
      <c r="D31" s="537"/>
      <c r="E31" s="622"/>
      <c r="F31" s="623"/>
      <c r="G31" s="537"/>
      <c r="H31" s="537"/>
      <c r="I31" s="537"/>
      <c r="J31" s="185" t="s">
        <v>154</v>
      </c>
      <c r="K31" s="185" t="s">
        <v>155</v>
      </c>
      <c r="L31" s="18" t="s">
        <v>156</v>
      </c>
      <c r="M31" s="186" t="s">
        <v>173</v>
      </c>
      <c r="N31" s="537"/>
      <c r="O31" s="629"/>
      <c r="P31" s="588"/>
      <c r="Q31" s="588"/>
      <c r="R31" s="588"/>
      <c r="S31" s="588"/>
      <c r="T31" s="637"/>
      <c r="U31" s="630"/>
      <c r="V31" s="630"/>
      <c r="W31" s="628"/>
      <c r="X31" s="628"/>
      <c r="Y31" s="628"/>
      <c r="Z31" s="628"/>
      <c r="AA31" s="628"/>
      <c r="AB31" s="546"/>
      <c r="AC31" s="542"/>
      <c r="AD31" s="542"/>
      <c r="AE31" s="542"/>
      <c r="AF31" s="542"/>
      <c r="AG31" s="542"/>
      <c r="AH31" s="632"/>
      <c r="AI31" s="632"/>
      <c r="AJ31" s="601"/>
    </row>
    <row r="32" spans="1:36" s="16" customFormat="1" ht="28.5" customHeight="1" x14ac:dyDescent="0.2">
      <c r="A32" s="17"/>
      <c r="B32" s="639" t="s">
        <v>176</v>
      </c>
      <c r="C32" s="550" t="s">
        <v>132</v>
      </c>
      <c r="D32" s="550" t="s">
        <v>133</v>
      </c>
      <c r="E32" s="640" t="s">
        <v>134</v>
      </c>
      <c r="F32" s="550" t="s">
        <v>177</v>
      </c>
      <c r="G32" s="550" t="s">
        <v>136</v>
      </c>
      <c r="H32" s="550" t="s">
        <v>79</v>
      </c>
      <c r="I32" s="550" t="s">
        <v>79</v>
      </c>
      <c r="J32" s="185" t="s">
        <v>137</v>
      </c>
      <c r="K32" s="185" t="s">
        <v>138</v>
      </c>
      <c r="L32" s="18" t="s">
        <v>139</v>
      </c>
      <c r="M32" s="186" t="s">
        <v>172</v>
      </c>
      <c r="N32" s="550" t="s">
        <v>141</v>
      </c>
      <c r="O32" s="640" t="s">
        <v>169</v>
      </c>
      <c r="P32" s="638" t="s">
        <v>143</v>
      </c>
      <c r="Q32" s="638" t="s">
        <v>84</v>
      </c>
      <c r="R32" s="638" t="s">
        <v>85</v>
      </c>
      <c r="S32" s="638" t="s">
        <v>144</v>
      </c>
      <c r="T32" s="642">
        <f>+V32+V36</f>
        <v>0</v>
      </c>
      <c r="U32" s="642">
        <f>V32</f>
        <v>0</v>
      </c>
      <c r="V32" s="642">
        <v>0</v>
      </c>
      <c r="W32" s="643">
        <v>0</v>
      </c>
      <c r="X32" s="643">
        <v>0</v>
      </c>
      <c r="Y32" s="643">
        <v>0</v>
      </c>
      <c r="Z32" s="643">
        <v>0</v>
      </c>
      <c r="AA32" s="643">
        <v>0</v>
      </c>
      <c r="AB32" s="548">
        <v>0</v>
      </c>
      <c r="AC32" s="638" t="s">
        <v>145</v>
      </c>
      <c r="AD32" s="638">
        <v>0</v>
      </c>
      <c r="AE32" s="638">
        <f t="shared" ref="AE32" si="9">V32</f>
        <v>0</v>
      </c>
      <c r="AF32" s="638">
        <v>0</v>
      </c>
      <c r="AG32" s="638">
        <v>0</v>
      </c>
      <c r="AH32" s="645" t="s">
        <v>178</v>
      </c>
      <c r="AI32" s="645" t="s">
        <v>170</v>
      </c>
      <c r="AJ32" s="647" t="s">
        <v>608</v>
      </c>
    </row>
    <row r="33" spans="1:36" s="16" customFormat="1" ht="20.100000000000001" customHeight="1" x14ac:dyDescent="0.2">
      <c r="A33" s="17"/>
      <c r="B33" s="619"/>
      <c r="C33" s="536"/>
      <c r="D33" s="536"/>
      <c r="E33" s="621"/>
      <c r="F33" s="536"/>
      <c r="G33" s="536"/>
      <c r="H33" s="536"/>
      <c r="I33" s="536"/>
      <c r="J33" s="185" t="s">
        <v>148</v>
      </c>
      <c r="K33" s="185" t="s">
        <v>149</v>
      </c>
      <c r="L33" s="18" t="s">
        <v>150</v>
      </c>
      <c r="M33" s="186" t="s">
        <v>175</v>
      </c>
      <c r="N33" s="536"/>
      <c r="O33" s="621"/>
      <c r="P33" s="601"/>
      <c r="Q33" s="601"/>
      <c r="R33" s="601"/>
      <c r="S33" s="601"/>
      <c r="T33" s="602"/>
      <c r="U33" s="602"/>
      <c r="V33" s="602"/>
      <c r="W33" s="644"/>
      <c r="X33" s="644"/>
      <c r="Y33" s="644"/>
      <c r="Z33" s="644"/>
      <c r="AA33" s="644"/>
      <c r="AB33" s="547"/>
      <c r="AC33" s="601"/>
      <c r="AD33" s="601"/>
      <c r="AE33" s="601"/>
      <c r="AF33" s="601"/>
      <c r="AG33" s="601"/>
      <c r="AH33" s="646"/>
      <c r="AI33" s="646"/>
      <c r="AJ33" s="634"/>
    </row>
    <row r="34" spans="1:36" s="16" customFormat="1" ht="26.1" customHeight="1" x14ac:dyDescent="0.2">
      <c r="A34" s="17"/>
      <c r="B34" s="619"/>
      <c r="C34" s="536"/>
      <c r="D34" s="536"/>
      <c r="E34" s="621"/>
      <c r="F34" s="536"/>
      <c r="G34" s="536"/>
      <c r="H34" s="536"/>
      <c r="I34" s="536"/>
      <c r="J34" s="185" t="s">
        <v>152</v>
      </c>
      <c r="K34" s="185" t="s">
        <v>153</v>
      </c>
      <c r="L34" s="18" t="s">
        <v>139</v>
      </c>
      <c r="M34" s="186" t="s">
        <v>172</v>
      </c>
      <c r="N34" s="536"/>
      <c r="O34" s="621"/>
      <c r="P34" s="601"/>
      <c r="Q34" s="601"/>
      <c r="R34" s="601"/>
      <c r="S34" s="601"/>
      <c r="T34" s="602"/>
      <c r="U34" s="602"/>
      <c r="V34" s="602"/>
      <c r="W34" s="644"/>
      <c r="X34" s="644"/>
      <c r="Y34" s="644"/>
      <c r="Z34" s="644"/>
      <c r="AA34" s="644"/>
      <c r="AB34" s="547"/>
      <c r="AC34" s="601"/>
      <c r="AD34" s="601"/>
      <c r="AE34" s="601"/>
      <c r="AF34" s="601"/>
      <c r="AG34" s="601"/>
      <c r="AH34" s="646"/>
      <c r="AI34" s="646"/>
      <c r="AJ34" s="634"/>
    </row>
    <row r="35" spans="1:36" s="16" customFormat="1" ht="33.950000000000003" customHeight="1" x14ac:dyDescent="0.2">
      <c r="A35" s="17"/>
      <c r="B35" s="619"/>
      <c r="C35" s="536"/>
      <c r="D35" s="536"/>
      <c r="E35" s="621"/>
      <c r="F35" s="537"/>
      <c r="G35" s="536"/>
      <c r="H35" s="537"/>
      <c r="I35" s="537"/>
      <c r="J35" s="185" t="s">
        <v>154</v>
      </c>
      <c r="K35" s="185" t="s">
        <v>155</v>
      </c>
      <c r="L35" s="18" t="s">
        <v>156</v>
      </c>
      <c r="M35" s="18" t="s">
        <v>173</v>
      </c>
      <c r="N35" s="537"/>
      <c r="O35" s="622"/>
      <c r="P35" s="588"/>
      <c r="Q35" s="588"/>
      <c r="R35" s="588"/>
      <c r="S35" s="588"/>
      <c r="T35" s="602"/>
      <c r="U35" s="637"/>
      <c r="V35" s="637"/>
      <c r="W35" s="636"/>
      <c r="X35" s="636"/>
      <c r="Y35" s="636"/>
      <c r="Z35" s="636"/>
      <c r="AA35" s="636"/>
      <c r="AB35" s="546"/>
      <c r="AC35" s="588"/>
      <c r="AD35" s="588"/>
      <c r="AE35" s="588"/>
      <c r="AF35" s="588"/>
      <c r="AG35" s="588"/>
      <c r="AH35" s="646"/>
      <c r="AI35" s="646"/>
      <c r="AJ35" s="634"/>
    </row>
    <row r="36" spans="1:36" s="16" customFormat="1" ht="28.5" customHeight="1" x14ac:dyDescent="0.2">
      <c r="A36" s="17"/>
      <c r="B36" s="619"/>
      <c r="C36" s="536"/>
      <c r="D36" s="536"/>
      <c r="E36" s="621"/>
      <c r="F36" s="550" t="s">
        <v>179</v>
      </c>
      <c r="G36" s="536"/>
      <c r="H36" s="550" t="s">
        <v>79</v>
      </c>
      <c r="I36" s="550" t="s">
        <v>79</v>
      </c>
      <c r="J36" s="185" t="s">
        <v>137</v>
      </c>
      <c r="K36" s="185" t="s">
        <v>138</v>
      </c>
      <c r="L36" s="18" t="s">
        <v>139</v>
      </c>
      <c r="M36" s="186" t="s">
        <v>172</v>
      </c>
      <c r="N36" s="550" t="s">
        <v>141</v>
      </c>
      <c r="O36" s="640" t="s">
        <v>169</v>
      </c>
      <c r="P36" s="638" t="s">
        <v>143</v>
      </c>
      <c r="Q36" s="638" t="s">
        <v>84</v>
      </c>
      <c r="R36" s="638" t="s">
        <v>85</v>
      </c>
      <c r="S36" s="638" t="s">
        <v>144</v>
      </c>
      <c r="T36" s="602"/>
      <c r="U36" s="642">
        <f>V36</f>
        <v>0</v>
      </c>
      <c r="V36" s="642">
        <v>0</v>
      </c>
      <c r="W36" s="643">
        <v>0</v>
      </c>
      <c r="X36" s="643">
        <v>0</v>
      </c>
      <c r="Y36" s="643">
        <v>0</v>
      </c>
      <c r="Z36" s="643">
        <v>0</v>
      </c>
      <c r="AA36" s="643">
        <v>0</v>
      </c>
      <c r="AB36" s="548">
        <v>0</v>
      </c>
      <c r="AC36" s="638" t="s">
        <v>145</v>
      </c>
      <c r="AD36" s="638">
        <v>0</v>
      </c>
      <c r="AE36" s="638">
        <f t="shared" ref="AE36" si="10">V36</f>
        <v>0</v>
      </c>
      <c r="AF36" s="638">
        <v>0</v>
      </c>
      <c r="AG36" s="638">
        <v>0</v>
      </c>
      <c r="AH36" s="646"/>
      <c r="AI36" s="646"/>
      <c r="AJ36" s="634"/>
    </row>
    <row r="37" spans="1:36" s="16" customFormat="1" ht="20.100000000000001" customHeight="1" x14ac:dyDescent="0.2">
      <c r="A37" s="17"/>
      <c r="B37" s="619"/>
      <c r="C37" s="536"/>
      <c r="D37" s="536"/>
      <c r="E37" s="621"/>
      <c r="F37" s="536"/>
      <c r="G37" s="536"/>
      <c r="H37" s="536"/>
      <c r="I37" s="536"/>
      <c r="J37" s="185" t="s">
        <v>148</v>
      </c>
      <c r="K37" s="185" t="s">
        <v>149</v>
      </c>
      <c r="L37" s="18" t="s">
        <v>150</v>
      </c>
      <c r="M37" s="186" t="s">
        <v>180</v>
      </c>
      <c r="N37" s="536"/>
      <c r="O37" s="621"/>
      <c r="P37" s="601"/>
      <c r="Q37" s="601"/>
      <c r="R37" s="601"/>
      <c r="S37" s="601"/>
      <c r="T37" s="602"/>
      <c r="U37" s="602"/>
      <c r="V37" s="602"/>
      <c r="W37" s="644"/>
      <c r="X37" s="644"/>
      <c r="Y37" s="644"/>
      <c r="Z37" s="644"/>
      <c r="AA37" s="644"/>
      <c r="AB37" s="547"/>
      <c r="AC37" s="601"/>
      <c r="AD37" s="601"/>
      <c r="AE37" s="601"/>
      <c r="AF37" s="601"/>
      <c r="AG37" s="601"/>
      <c r="AH37" s="646"/>
      <c r="AI37" s="646"/>
      <c r="AJ37" s="634"/>
    </row>
    <row r="38" spans="1:36" s="16" customFormat="1" ht="26.45" customHeight="1" x14ac:dyDescent="0.2">
      <c r="A38" s="17"/>
      <c r="B38" s="619"/>
      <c r="C38" s="536"/>
      <c r="D38" s="536"/>
      <c r="E38" s="621"/>
      <c r="F38" s="536"/>
      <c r="G38" s="536"/>
      <c r="H38" s="536"/>
      <c r="I38" s="536"/>
      <c r="J38" s="185" t="s">
        <v>152</v>
      </c>
      <c r="K38" s="185" t="s">
        <v>153</v>
      </c>
      <c r="L38" s="18" t="s">
        <v>139</v>
      </c>
      <c r="M38" s="186" t="s">
        <v>172</v>
      </c>
      <c r="N38" s="536"/>
      <c r="O38" s="621"/>
      <c r="P38" s="601"/>
      <c r="Q38" s="601"/>
      <c r="R38" s="601"/>
      <c r="S38" s="601"/>
      <c r="T38" s="602"/>
      <c r="U38" s="602"/>
      <c r="V38" s="602"/>
      <c r="W38" s="644"/>
      <c r="X38" s="644"/>
      <c r="Y38" s="644"/>
      <c r="Z38" s="644"/>
      <c r="AA38" s="644"/>
      <c r="AB38" s="547"/>
      <c r="AC38" s="601"/>
      <c r="AD38" s="601"/>
      <c r="AE38" s="601"/>
      <c r="AF38" s="601"/>
      <c r="AG38" s="601"/>
      <c r="AH38" s="646"/>
      <c r="AI38" s="646"/>
      <c r="AJ38" s="634"/>
    </row>
    <row r="39" spans="1:36" s="16" customFormat="1" ht="36.950000000000003" customHeight="1" x14ac:dyDescent="0.2">
      <c r="A39" s="17"/>
      <c r="B39" s="620"/>
      <c r="C39" s="537"/>
      <c r="D39" s="537"/>
      <c r="E39" s="622"/>
      <c r="F39" s="537"/>
      <c r="G39" s="537"/>
      <c r="H39" s="537"/>
      <c r="I39" s="537"/>
      <c r="J39" s="185" t="s">
        <v>154</v>
      </c>
      <c r="K39" s="185" t="s">
        <v>155</v>
      </c>
      <c r="L39" s="18" t="s">
        <v>156</v>
      </c>
      <c r="M39" s="18" t="s">
        <v>173</v>
      </c>
      <c r="N39" s="537"/>
      <c r="O39" s="622"/>
      <c r="P39" s="588"/>
      <c r="Q39" s="588"/>
      <c r="R39" s="588"/>
      <c r="S39" s="588"/>
      <c r="T39" s="637"/>
      <c r="U39" s="637"/>
      <c r="V39" s="637"/>
      <c r="W39" s="636"/>
      <c r="X39" s="636"/>
      <c r="Y39" s="636"/>
      <c r="Z39" s="636"/>
      <c r="AA39" s="636"/>
      <c r="AB39" s="546"/>
      <c r="AC39" s="588"/>
      <c r="AD39" s="588"/>
      <c r="AE39" s="588"/>
      <c r="AF39" s="588"/>
      <c r="AG39" s="588"/>
      <c r="AH39" s="631"/>
      <c r="AI39" s="631"/>
      <c r="AJ39" s="635"/>
    </row>
    <row r="40" spans="1:36" s="16" customFormat="1" ht="27.6" customHeight="1" x14ac:dyDescent="0.2">
      <c r="A40" s="17"/>
      <c r="B40" s="648" t="s">
        <v>181</v>
      </c>
      <c r="C40" s="623" t="s">
        <v>132</v>
      </c>
      <c r="D40" s="623" t="s">
        <v>133</v>
      </c>
      <c r="E40" s="623" t="s">
        <v>134</v>
      </c>
      <c r="F40" s="623" t="s">
        <v>182</v>
      </c>
      <c r="G40" s="623" t="s">
        <v>136</v>
      </c>
      <c r="H40" s="550" t="s">
        <v>79</v>
      </c>
      <c r="I40" s="550" t="s">
        <v>79</v>
      </c>
      <c r="J40" s="185" t="s">
        <v>137</v>
      </c>
      <c r="K40" s="185" t="s">
        <v>138</v>
      </c>
      <c r="L40" s="18" t="s">
        <v>139</v>
      </c>
      <c r="M40" s="186" t="s">
        <v>183</v>
      </c>
      <c r="N40" s="550" t="s">
        <v>141</v>
      </c>
      <c r="O40" s="629" t="s">
        <v>184</v>
      </c>
      <c r="P40" s="638" t="s">
        <v>143</v>
      </c>
      <c r="Q40" s="638" t="s">
        <v>84</v>
      </c>
      <c r="R40" s="638" t="s">
        <v>85</v>
      </c>
      <c r="S40" s="638" t="s">
        <v>144</v>
      </c>
      <c r="T40" s="602">
        <f>V40</f>
        <v>0</v>
      </c>
      <c r="U40" s="630">
        <f>V40</f>
        <v>0</v>
      </c>
      <c r="V40" s="630">
        <v>0</v>
      </c>
      <c r="W40" s="628">
        <v>0</v>
      </c>
      <c r="X40" s="628">
        <v>0</v>
      </c>
      <c r="Y40" s="628">
        <v>0</v>
      </c>
      <c r="Z40" s="628">
        <v>0</v>
      </c>
      <c r="AA40" s="628">
        <v>0</v>
      </c>
      <c r="AB40" s="548">
        <v>0</v>
      </c>
      <c r="AC40" s="630" t="s">
        <v>145</v>
      </c>
      <c r="AD40" s="630">
        <v>0</v>
      </c>
      <c r="AE40" s="630">
        <f t="shared" ref="AE40" si="11">V40</f>
        <v>0</v>
      </c>
      <c r="AF40" s="630">
        <v>0</v>
      </c>
      <c r="AG40" s="630">
        <v>0</v>
      </c>
      <c r="AH40" s="649" t="s">
        <v>185</v>
      </c>
      <c r="AI40" s="649" t="s">
        <v>186</v>
      </c>
      <c r="AJ40" s="650" t="s">
        <v>609</v>
      </c>
    </row>
    <row r="41" spans="1:36" s="16" customFormat="1" ht="27.95" customHeight="1" x14ac:dyDescent="0.2">
      <c r="A41" s="17"/>
      <c r="B41" s="648"/>
      <c r="C41" s="623"/>
      <c r="D41" s="623"/>
      <c r="E41" s="623"/>
      <c r="F41" s="623"/>
      <c r="G41" s="623"/>
      <c r="H41" s="536"/>
      <c r="I41" s="536"/>
      <c r="J41" s="185" t="s">
        <v>148</v>
      </c>
      <c r="K41" s="185" t="s">
        <v>149</v>
      </c>
      <c r="L41" s="18" t="s">
        <v>150</v>
      </c>
      <c r="M41" s="186" t="s">
        <v>187</v>
      </c>
      <c r="N41" s="536"/>
      <c r="O41" s="629"/>
      <c r="P41" s="601"/>
      <c r="Q41" s="601"/>
      <c r="R41" s="601"/>
      <c r="S41" s="601"/>
      <c r="T41" s="602"/>
      <c r="U41" s="630"/>
      <c r="V41" s="630"/>
      <c r="W41" s="628"/>
      <c r="X41" s="628"/>
      <c r="Y41" s="628"/>
      <c r="Z41" s="628"/>
      <c r="AA41" s="628"/>
      <c r="AB41" s="547"/>
      <c r="AC41" s="630"/>
      <c r="AD41" s="630"/>
      <c r="AE41" s="630"/>
      <c r="AF41" s="630"/>
      <c r="AG41" s="630"/>
      <c r="AH41" s="648"/>
      <c r="AI41" s="648"/>
      <c r="AJ41" s="648"/>
    </row>
    <row r="42" spans="1:36" s="16" customFormat="1" ht="24.6" customHeight="1" x14ac:dyDescent="0.2">
      <c r="A42" s="17"/>
      <c r="B42" s="648"/>
      <c r="C42" s="623"/>
      <c r="D42" s="623"/>
      <c r="E42" s="623"/>
      <c r="F42" s="623"/>
      <c r="G42" s="623"/>
      <c r="H42" s="536"/>
      <c r="I42" s="536"/>
      <c r="J42" s="185" t="s">
        <v>152</v>
      </c>
      <c r="K42" s="185" t="s">
        <v>153</v>
      </c>
      <c r="L42" s="18" t="s">
        <v>139</v>
      </c>
      <c r="M42" s="186" t="s">
        <v>183</v>
      </c>
      <c r="N42" s="536"/>
      <c r="O42" s="629"/>
      <c r="P42" s="601"/>
      <c r="Q42" s="601"/>
      <c r="R42" s="601"/>
      <c r="S42" s="601"/>
      <c r="T42" s="602"/>
      <c r="U42" s="630"/>
      <c r="V42" s="630"/>
      <c r="W42" s="628"/>
      <c r="X42" s="628"/>
      <c r="Y42" s="628"/>
      <c r="Z42" s="628"/>
      <c r="AA42" s="628"/>
      <c r="AB42" s="547"/>
      <c r="AC42" s="630"/>
      <c r="AD42" s="630"/>
      <c r="AE42" s="630"/>
      <c r="AF42" s="630"/>
      <c r="AG42" s="630"/>
      <c r="AH42" s="648"/>
      <c r="AI42" s="648"/>
      <c r="AJ42" s="648"/>
    </row>
    <row r="43" spans="1:36" s="16" customFormat="1" ht="44.1" customHeight="1" x14ac:dyDescent="0.2">
      <c r="A43" s="17"/>
      <c r="B43" s="648"/>
      <c r="C43" s="623"/>
      <c r="D43" s="623"/>
      <c r="E43" s="623"/>
      <c r="F43" s="623"/>
      <c r="G43" s="623"/>
      <c r="H43" s="537"/>
      <c r="I43" s="537"/>
      <c r="J43" s="185" t="s">
        <v>154</v>
      </c>
      <c r="K43" s="185" t="s">
        <v>155</v>
      </c>
      <c r="L43" s="18" t="s">
        <v>156</v>
      </c>
      <c r="M43" s="18" t="s">
        <v>188</v>
      </c>
      <c r="N43" s="537"/>
      <c r="O43" s="629"/>
      <c r="P43" s="588"/>
      <c r="Q43" s="588"/>
      <c r="R43" s="588"/>
      <c r="S43" s="588"/>
      <c r="T43" s="637"/>
      <c r="U43" s="630"/>
      <c r="V43" s="630"/>
      <c r="W43" s="628"/>
      <c r="X43" s="628"/>
      <c r="Y43" s="628"/>
      <c r="Z43" s="628"/>
      <c r="AA43" s="628"/>
      <c r="AB43" s="546"/>
      <c r="AC43" s="630"/>
      <c r="AD43" s="630"/>
      <c r="AE43" s="630"/>
      <c r="AF43" s="630"/>
      <c r="AG43" s="630"/>
      <c r="AH43" s="648"/>
      <c r="AI43" s="648"/>
      <c r="AJ43" s="648"/>
    </row>
    <row r="44" spans="1:36" s="16" customFormat="1" ht="27.6" customHeight="1" x14ac:dyDescent="0.2">
      <c r="A44" s="17"/>
      <c r="B44" s="648" t="s">
        <v>610</v>
      </c>
      <c r="C44" s="623" t="s">
        <v>132</v>
      </c>
      <c r="D44" s="623" t="s">
        <v>133</v>
      </c>
      <c r="E44" s="623" t="s">
        <v>134</v>
      </c>
      <c r="F44" s="623" t="s">
        <v>611</v>
      </c>
      <c r="G44" s="623" t="s">
        <v>136</v>
      </c>
      <c r="H44" s="550" t="s">
        <v>79</v>
      </c>
      <c r="I44" s="550" t="s">
        <v>79</v>
      </c>
      <c r="J44" s="185" t="s">
        <v>137</v>
      </c>
      <c r="K44" s="185" t="s">
        <v>138</v>
      </c>
      <c r="L44" s="18" t="s">
        <v>139</v>
      </c>
      <c r="M44" s="186" t="s">
        <v>183</v>
      </c>
      <c r="N44" s="550" t="s">
        <v>141</v>
      </c>
      <c r="O44" s="629" t="s">
        <v>184</v>
      </c>
      <c r="P44" s="638" t="s">
        <v>143</v>
      </c>
      <c r="Q44" s="638" t="s">
        <v>84</v>
      </c>
      <c r="R44" s="638" t="s">
        <v>85</v>
      </c>
      <c r="S44" s="638" t="s">
        <v>144</v>
      </c>
      <c r="T44" s="602">
        <f>V44</f>
        <v>554540</v>
      </c>
      <c r="U44" s="630">
        <f>V44</f>
        <v>554540</v>
      </c>
      <c r="V44" s="630">
        <v>554540</v>
      </c>
      <c r="W44" s="628">
        <v>0</v>
      </c>
      <c r="X44" s="628">
        <v>0</v>
      </c>
      <c r="Y44" s="628">
        <v>0</v>
      </c>
      <c r="Z44" s="628">
        <v>0</v>
      </c>
      <c r="AA44" s="628">
        <v>0</v>
      </c>
      <c r="AB44" s="548">
        <v>97860</v>
      </c>
      <c r="AC44" s="630" t="s">
        <v>145</v>
      </c>
      <c r="AD44" s="630">
        <v>0</v>
      </c>
      <c r="AE44" s="630">
        <f t="shared" ref="AE44" si="12">V44</f>
        <v>554540</v>
      </c>
      <c r="AF44" s="630">
        <v>0</v>
      </c>
      <c r="AG44" s="630">
        <v>0</v>
      </c>
      <c r="AH44" s="649" t="s">
        <v>612</v>
      </c>
      <c r="AI44" s="649" t="s">
        <v>613</v>
      </c>
      <c r="AJ44" s="650"/>
    </row>
    <row r="45" spans="1:36" s="16" customFormat="1" ht="27.95" customHeight="1" x14ac:dyDescent="0.2">
      <c r="A45" s="17"/>
      <c r="B45" s="648"/>
      <c r="C45" s="623"/>
      <c r="D45" s="623"/>
      <c r="E45" s="623"/>
      <c r="F45" s="623"/>
      <c r="G45" s="623"/>
      <c r="H45" s="536"/>
      <c r="I45" s="536"/>
      <c r="J45" s="185" t="s">
        <v>148</v>
      </c>
      <c r="K45" s="185" t="s">
        <v>149</v>
      </c>
      <c r="L45" s="18" t="s">
        <v>150</v>
      </c>
      <c r="M45" s="186" t="s">
        <v>187</v>
      </c>
      <c r="N45" s="536"/>
      <c r="O45" s="629"/>
      <c r="P45" s="601"/>
      <c r="Q45" s="601"/>
      <c r="R45" s="601"/>
      <c r="S45" s="601"/>
      <c r="T45" s="602"/>
      <c r="U45" s="630"/>
      <c r="V45" s="630"/>
      <c r="W45" s="628"/>
      <c r="X45" s="628"/>
      <c r="Y45" s="628"/>
      <c r="Z45" s="628"/>
      <c r="AA45" s="628"/>
      <c r="AB45" s="547"/>
      <c r="AC45" s="630"/>
      <c r="AD45" s="630"/>
      <c r="AE45" s="630"/>
      <c r="AF45" s="630"/>
      <c r="AG45" s="630"/>
      <c r="AH45" s="648"/>
      <c r="AI45" s="648"/>
      <c r="AJ45" s="648"/>
    </row>
    <row r="46" spans="1:36" s="16" customFormat="1" ht="24.6" customHeight="1" x14ac:dyDescent="0.2">
      <c r="A46" s="17"/>
      <c r="B46" s="648"/>
      <c r="C46" s="623"/>
      <c r="D46" s="623"/>
      <c r="E46" s="623"/>
      <c r="F46" s="623"/>
      <c r="G46" s="623"/>
      <c r="H46" s="536"/>
      <c r="I46" s="536"/>
      <c r="J46" s="185" t="s">
        <v>152</v>
      </c>
      <c r="K46" s="185" t="s">
        <v>153</v>
      </c>
      <c r="L46" s="18" t="s">
        <v>139</v>
      </c>
      <c r="M46" s="186" t="s">
        <v>183</v>
      </c>
      <c r="N46" s="536"/>
      <c r="O46" s="629"/>
      <c r="P46" s="601"/>
      <c r="Q46" s="601"/>
      <c r="R46" s="601"/>
      <c r="S46" s="601"/>
      <c r="T46" s="602"/>
      <c r="U46" s="630"/>
      <c r="V46" s="630"/>
      <c r="W46" s="628"/>
      <c r="X46" s="628"/>
      <c r="Y46" s="628"/>
      <c r="Z46" s="628"/>
      <c r="AA46" s="628"/>
      <c r="AB46" s="547"/>
      <c r="AC46" s="630"/>
      <c r="AD46" s="630"/>
      <c r="AE46" s="630"/>
      <c r="AF46" s="630"/>
      <c r="AG46" s="630"/>
      <c r="AH46" s="648"/>
      <c r="AI46" s="648"/>
      <c r="AJ46" s="648"/>
    </row>
    <row r="47" spans="1:36" s="16" customFormat="1" ht="44.1" customHeight="1" x14ac:dyDescent="0.2">
      <c r="A47" s="17"/>
      <c r="B47" s="648"/>
      <c r="C47" s="623"/>
      <c r="D47" s="623"/>
      <c r="E47" s="623"/>
      <c r="F47" s="623"/>
      <c r="G47" s="623"/>
      <c r="H47" s="537"/>
      <c r="I47" s="537"/>
      <c r="J47" s="185" t="s">
        <v>154</v>
      </c>
      <c r="K47" s="185" t="s">
        <v>155</v>
      </c>
      <c r="L47" s="18" t="s">
        <v>156</v>
      </c>
      <c r="M47" s="18" t="s">
        <v>188</v>
      </c>
      <c r="N47" s="537"/>
      <c r="O47" s="629"/>
      <c r="P47" s="588"/>
      <c r="Q47" s="588"/>
      <c r="R47" s="588"/>
      <c r="S47" s="588"/>
      <c r="T47" s="637"/>
      <c r="U47" s="630"/>
      <c r="V47" s="630"/>
      <c r="W47" s="628"/>
      <c r="X47" s="628"/>
      <c r="Y47" s="628"/>
      <c r="Z47" s="628"/>
      <c r="AA47" s="628"/>
      <c r="AB47" s="546"/>
      <c r="AC47" s="630"/>
      <c r="AD47" s="630"/>
      <c r="AE47" s="630"/>
      <c r="AF47" s="630"/>
      <c r="AG47" s="630"/>
      <c r="AH47" s="648"/>
      <c r="AI47" s="648"/>
      <c r="AJ47" s="648"/>
    </row>
    <row r="48" spans="1:36" s="16" customFormat="1" ht="30" customHeight="1" x14ac:dyDescent="0.2">
      <c r="A48" s="17"/>
      <c r="B48" s="639" t="s">
        <v>614</v>
      </c>
      <c r="C48" s="550" t="s">
        <v>132</v>
      </c>
      <c r="D48" s="550" t="s">
        <v>133</v>
      </c>
      <c r="E48" s="640" t="s">
        <v>134</v>
      </c>
      <c r="F48" s="623" t="s">
        <v>615</v>
      </c>
      <c r="G48" s="550" t="s">
        <v>136</v>
      </c>
      <c r="H48" s="550" t="s">
        <v>79</v>
      </c>
      <c r="I48" s="550" t="s">
        <v>79</v>
      </c>
      <c r="J48" s="185" t="s">
        <v>137</v>
      </c>
      <c r="K48" s="185" t="s">
        <v>138</v>
      </c>
      <c r="L48" s="18" t="s">
        <v>139</v>
      </c>
      <c r="M48" s="186" t="s">
        <v>616</v>
      </c>
      <c r="N48" s="550" t="s">
        <v>141</v>
      </c>
      <c r="O48" s="623" t="s">
        <v>169</v>
      </c>
      <c r="P48" s="638" t="s">
        <v>143</v>
      </c>
      <c r="Q48" s="638" t="s">
        <v>84</v>
      </c>
      <c r="R48" s="638" t="s">
        <v>85</v>
      </c>
      <c r="S48" s="638" t="s">
        <v>144</v>
      </c>
      <c r="T48" s="642">
        <f>+V48+V52</f>
        <v>759261.5</v>
      </c>
      <c r="U48" s="630">
        <f>V48</f>
        <v>594261.5</v>
      </c>
      <c r="V48" s="630">
        <v>594261.5</v>
      </c>
      <c r="W48" s="628">
        <v>0</v>
      </c>
      <c r="X48" s="628">
        <v>0</v>
      </c>
      <c r="Y48" s="628">
        <v>0</v>
      </c>
      <c r="Z48" s="628">
        <v>0</v>
      </c>
      <c r="AA48" s="628">
        <v>0</v>
      </c>
      <c r="AB48" s="548">
        <v>104869.68</v>
      </c>
      <c r="AC48" s="630" t="s">
        <v>145</v>
      </c>
      <c r="AD48" s="630">
        <v>0</v>
      </c>
      <c r="AE48" s="630">
        <f>V48</f>
        <v>594261.5</v>
      </c>
      <c r="AF48" s="630">
        <v>0</v>
      </c>
      <c r="AG48" s="630">
        <v>0</v>
      </c>
      <c r="AH48" s="632" t="s">
        <v>326</v>
      </c>
      <c r="AI48" s="632" t="s">
        <v>327</v>
      </c>
      <c r="AJ48" s="641"/>
    </row>
    <row r="49" spans="1:36" s="16" customFormat="1" ht="26.45" customHeight="1" x14ac:dyDescent="0.2">
      <c r="A49" s="17"/>
      <c r="B49" s="619"/>
      <c r="C49" s="536"/>
      <c r="D49" s="536"/>
      <c r="E49" s="621"/>
      <c r="F49" s="623"/>
      <c r="G49" s="536"/>
      <c r="H49" s="536"/>
      <c r="I49" s="536"/>
      <c r="J49" s="185" t="s">
        <v>148</v>
      </c>
      <c r="K49" s="185" t="s">
        <v>149</v>
      </c>
      <c r="L49" s="18" t="s">
        <v>150</v>
      </c>
      <c r="M49" s="18" t="s">
        <v>617</v>
      </c>
      <c r="N49" s="536"/>
      <c r="O49" s="623"/>
      <c r="P49" s="601"/>
      <c r="Q49" s="601"/>
      <c r="R49" s="601"/>
      <c r="S49" s="601"/>
      <c r="T49" s="602"/>
      <c r="U49" s="630"/>
      <c r="V49" s="630"/>
      <c r="W49" s="628"/>
      <c r="X49" s="628"/>
      <c r="Y49" s="628"/>
      <c r="Z49" s="628"/>
      <c r="AA49" s="628"/>
      <c r="AB49" s="547"/>
      <c r="AC49" s="630"/>
      <c r="AD49" s="630"/>
      <c r="AE49" s="630"/>
      <c r="AF49" s="630"/>
      <c r="AG49" s="630"/>
      <c r="AH49" s="632"/>
      <c r="AI49" s="632"/>
      <c r="AJ49" s="601"/>
    </row>
    <row r="50" spans="1:36" s="16" customFormat="1" ht="27" customHeight="1" x14ac:dyDescent="0.2">
      <c r="A50" s="17"/>
      <c r="B50" s="619"/>
      <c r="C50" s="536"/>
      <c r="D50" s="536"/>
      <c r="E50" s="621"/>
      <c r="F50" s="623"/>
      <c r="G50" s="536"/>
      <c r="H50" s="536"/>
      <c r="I50" s="536"/>
      <c r="J50" s="185" t="s">
        <v>152</v>
      </c>
      <c r="K50" s="185" t="s">
        <v>153</v>
      </c>
      <c r="L50" s="18" t="s">
        <v>139</v>
      </c>
      <c r="M50" s="186" t="s">
        <v>618</v>
      </c>
      <c r="N50" s="536"/>
      <c r="O50" s="623"/>
      <c r="P50" s="601"/>
      <c r="Q50" s="601"/>
      <c r="R50" s="601"/>
      <c r="S50" s="601"/>
      <c r="T50" s="602"/>
      <c r="U50" s="630"/>
      <c r="V50" s="630"/>
      <c r="W50" s="628"/>
      <c r="X50" s="628"/>
      <c r="Y50" s="628"/>
      <c r="Z50" s="628"/>
      <c r="AA50" s="628"/>
      <c r="AB50" s="547"/>
      <c r="AC50" s="630"/>
      <c r="AD50" s="630"/>
      <c r="AE50" s="630"/>
      <c r="AF50" s="630"/>
      <c r="AG50" s="630"/>
      <c r="AH50" s="632"/>
      <c r="AI50" s="632"/>
      <c r="AJ50" s="601"/>
    </row>
    <row r="51" spans="1:36" s="16" customFormat="1" ht="41.45" customHeight="1" x14ac:dyDescent="0.2">
      <c r="A51" s="17"/>
      <c r="B51" s="619"/>
      <c r="C51" s="536"/>
      <c r="D51" s="536"/>
      <c r="E51" s="621"/>
      <c r="F51" s="623"/>
      <c r="G51" s="536"/>
      <c r="H51" s="537"/>
      <c r="I51" s="537"/>
      <c r="J51" s="185" t="s">
        <v>154</v>
      </c>
      <c r="K51" s="185" t="s">
        <v>155</v>
      </c>
      <c r="L51" s="18" t="s">
        <v>156</v>
      </c>
      <c r="M51" s="18" t="s">
        <v>619</v>
      </c>
      <c r="N51" s="537"/>
      <c r="O51" s="623"/>
      <c r="P51" s="588"/>
      <c r="Q51" s="588"/>
      <c r="R51" s="588"/>
      <c r="S51" s="588"/>
      <c r="T51" s="602"/>
      <c r="U51" s="630"/>
      <c r="V51" s="630"/>
      <c r="W51" s="628"/>
      <c r="X51" s="628"/>
      <c r="Y51" s="628"/>
      <c r="Z51" s="628"/>
      <c r="AA51" s="628"/>
      <c r="AB51" s="546"/>
      <c r="AC51" s="630"/>
      <c r="AD51" s="630"/>
      <c r="AE51" s="630"/>
      <c r="AF51" s="630"/>
      <c r="AG51" s="630"/>
      <c r="AH51" s="632"/>
      <c r="AI51" s="632"/>
      <c r="AJ51" s="601"/>
    </row>
    <row r="52" spans="1:36" s="16" customFormat="1" ht="27.6" customHeight="1" x14ac:dyDescent="0.2">
      <c r="A52" s="17"/>
      <c r="B52" s="619"/>
      <c r="C52" s="536"/>
      <c r="D52" s="536"/>
      <c r="E52" s="621"/>
      <c r="F52" s="623" t="s">
        <v>620</v>
      </c>
      <c r="G52" s="536"/>
      <c r="H52" s="550" t="s">
        <v>79</v>
      </c>
      <c r="I52" s="550" t="s">
        <v>79</v>
      </c>
      <c r="J52" s="185" t="s">
        <v>137</v>
      </c>
      <c r="K52" s="185" t="s">
        <v>138</v>
      </c>
      <c r="L52" s="18" t="s">
        <v>139</v>
      </c>
      <c r="M52" s="186" t="s">
        <v>616</v>
      </c>
      <c r="N52" s="550" t="s">
        <v>141</v>
      </c>
      <c r="O52" s="629" t="s">
        <v>169</v>
      </c>
      <c r="P52" s="638" t="s">
        <v>143</v>
      </c>
      <c r="Q52" s="638" t="s">
        <v>84</v>
      </c>
      <c r="R52" s="638" t="s">
        <v>85</v>
      </c>
      <c r="S52" s="638" t="s">
        <v>144</v>
      </c>
      <c r="T52" s="602"/>
      <c r="U52" s="630">
        <f t="shared" ref="U52" si="13">V52</f>
        <v>165000</v>
      </c>
      <c r="V52" s="630">
        <v>165000</v>
      </c>
      <c r="W52" s="628">
        <v>0</v>
      </c>
      <c r="X52" s="628">
        <v>0</v>
      </c>
      <c r="Y52" s="628">
        <v>0</v>
      </c>
      <c r="Z52" s="628">
        <v>0</v>
      </c>
      <c r="AA52" s="628">
        <v>0</v>
      </c>
      <c r="AB52" s="548">
        <v>29117.65</v>
      </c>
      <c r="AC52" s="630" t="s">
        <v>145</v>
      </c>
      <c r="AD52" s="630">
        <v>0</v>
      </c>
      <c r="AE52" s="630">
        <f t="shared" ref="AE52" si="14">V52</f>
        <v>165000</v>
      </c>
      <c r="AF52" s="630">
        <v>0</v>
      </c>
      <c r="AG52" s="630">
        <v>0</v>
      </c>
      <c r="AH52" s="632"/>
      <c r="AI52" s="632"/>
      <c r="AJ52" s="601"/>
    </row>
    <row r="53" spans="1:36" s="16" customFormat="1" ht="22.5" customHeight="1" x14ac:dyDescent="0.2">
      <c r="A53" s="17"/>
      <c r="B53" s="619"/>
      <c r="C53" s="536"/>
      <c r="D53" s="536"/>
      <c r="E53" s="621"/>
      <c r="F53" s="623"/>
      <c r="G53" s="536"/>
      <c r="H53" s="536"/>
      <c r="I53" s="536"/>
      <c r="J53" s="185" t="s">
        <v>148</v>
      </c>
      <c r="K53" s="185" t="s">
        <v>149</v>
      </c>
      <c r="L53" s="18" t="s">
        <v>150</v>
      </c>
      <c r="M53" s="18" t="s">
        <v>621</v>
      </c>
      <c r="N53" s="536"/>
      <c r="O53" s="629"/>
      <c r="P53" s="601"/>
      <c r="Q53" s="601"/>
      <c r="R53" s="601"/>
      <c r="S53" s="601"/>
      <c r="T53" s="602"/>
      <c r="U53" s="630"/>
      <c r="V53" s="630"/>
      <c r="W53" s="628"/>
      <c r="X53" s="628"/>
      <c r="Y53" s="628"/>
      <c r="Z53" s="628"/>
      <c r="AA53" s="628"/>
      <c r="AB53" s="547"/>
      <c r="AC53" s="630"/>
      <c r="AD53" s="630"/>
      <c r="AE53" s="630"/>
      <c r="AF53" s="630"/>
      <c r="AG53" s="630"/>
      <c r="AH53" s="632"/>
      <c r="AI53" s="632"/>
      <c r="AJ53" s="601"/>
    </row>
    <row r="54" spans="1:36" s="16" customFormat="1" ht="23.1" customHeight="1" x14ac:dyDescent="0.2">
      <c r="A54" s="17"/>
      <c r="B54" s="619"/>
      <c r="C54" s="536"/>
      <c r="D54" s="536"/>
      <c r="E54" s="621"/>
      <c r="F54" s="623"/>
      <c r="G54" s="536"/>
      <c r="H54" s="536"/>
      <c r="I54" s="536"/>
      <c r="J54" s="185" t="s">
        <v>152</v>
      </c>
      <c r="K54" s="185" t="s">
        <v>153</v>
      </c>
      <c r="L54" s="18" t="s">
        <v>139</v>
      </c>
      <c r="M54" s="186" t="s">
        <v>618</v>
      </c>
      <c r="N54" s="536"/>
      <c r="O54" s="629"/>
      <c r="P54" s="601"/>
      <c r="Q54" s="601"/>
      <c r="R54" s="601"/>
      <c r="S54" s="601"/>
      <c r="T54" s="602"/>
      <c r="U54" s="630"/>
      <c r="V54" s="630"/>
      <c r="W54" s="628"/>
      <c r="X54" s="628"/>
      <c r="Y54" s="628"/>
      <c r="Z54" s="628"/>
      <c r="AA54" s="628"/>
      <c r="AB54" s="547"/>
      <c r="AC54" s="630"/>
      <c r="AD54" s="630"/>
      <c r="AE54" s="630"/>
      <c r="AF54" s="630"/>
      <c r="AG54" s="630"/>
      <c r="AH54" s="632"/>
      <c r="AI54" s="632"/>
      <c r="AJ54" s="601"/>
    </row>
    <row r="55" spans="1:36" s="16" customFormat="1" ht="34.5" customHeight="1" x14ac:dyDescent="0.2">
      <c r="A55" s="17"/>
      <c r="B55" s="620"/>
      <c r="C55" s="537"/>
      <c r="D55" s="537"/>
      <c r="E55" s="622"/>
      <c r="F55" s="623"/>
      <c r="G55" s="537"/>
      <c r="H55" s="537"/>
      <c r="I55" s="537"/>
      <c r="J55" s="185" t="s">
        <v>154</v>
      </c>
      <c r="K55" s="185" t="s">
        <v>155</v>
      </c>
      <c r="L55" s="18" t="s">
        <v>156</v>
      </c>
      <c r="M55" s="186" t="s">
        <v>619</v>
      </c>
      <c r="N55" s="537"/>
      <c r="O55" s="629"/>
      <c r="P55" s="588"/>
      <c r="Q55" s="588"/>
      <c r="R55" s="588"/>
      <c r="S55" s="588"/>
      <c r="T55" s="637"/>
      <c r="U55" s="630"/>
      <c r="V55" s="630"/>
      <c r="W55" s="628"/>
      <c r="X55" s="628"/>
      <c r="Y55" s="628"/>
      <c r="Z55" s="628"/>
      <c r="AA55" s="628"/>
      <c r="AB55" s="546"/>
      <c r="AC55" s="630"/>
      <c r="AD55" s="630"/>
      <c r="AE55" s="630"/>
      <c r="AF55" s="630"/>
      <c r="AG55" s="630"/>
      <c r="AH55" s="632"/>
      <c r="AI55" s="632"/>
      <c r="AJ55" s="601"/>
    </row>
    <row r="56" spans="1:36" s="16" customFormat="1" ht="28.5" customHeight="1" x14ac:dyDescent="0.2">
      <c r="A56" s="17"/>
      <c r="B56" s="639" t="s">
        <v>622</v>
      </c>
      <c r="C56" s="550" t="s">
        <v>132</v>
      </c>
      <c r="D56" s="550" t="s">
        <v>133</v>
      </c>
      <c r="E56" s="640" t="s">
        <v>134</v>
      </c>
      <c r="F56" s="550" t="s">
        <v>623</v>
      </c>
      <c r="G56" s="550" t="s">
        <v>136</v>
      </c>
      <c r="H56" s="550" t="s">
        <v>79</v>
      </c>
      <c r="I56" s="550" t="s">
        <v>79</v>
      </c>
      <c r="J56" s="185" t="s">
        <v>137</v>
      </c>
      <c r="K56" s="185" t="s">
        <v>138</v>
      </c>
      <c r="L56" s="18" t="s">
        <v>139</v>
      </c>
      <c r="M56" s="186" t="s">
        <v>618</v>
      </c>
      <c r="N56" s="550" t="s">
        <v>141</v>
      </c>
      <c r="O56" s="640" t="s">
        <v>169</v>
      </c>
      <c r="P56" s="638" t="s">
        <v>143</v>
      </c>
      <c r="Q56" s="638" t="s">
        <v>84</v>
      </c>
      <c r="R56" s="638" t="s">
        <v>85</v>
      </c>
      <c r="S56" s="638" t="s">
        <v>144</v>
      </c>
      <c r="T56" s="642">
        <f>+V56+V60</f>
        <v>85000</v>
      </c>
      <c r="U56" s="642">
        <f>V56</f>
        <v>55250</v>
      </c>
      <c r="V56" s="642">
        <v>55250</v>
      </c>
      <c r="W56" s="643">
        <v>0</v>
      </c>
      <c r="X56" s="643">
        <v>0</v>
      </c>
      <c r="Y56" s="643">
        <v>0</v>
      </c>
      <c r="Z56" s="643">
        <v>0</v>
      </c>
      <c r="AA56" s="643">
        <v>0</v>
      </c>
      <c r="AB56" s="548">
        <v>9750</v>
      </c>
      <c r="AC56" s="642" t="s">
        <v>145</v>
      </c>
      <c r="AD56" s="642">
        <v>0</v>
      </c>
      <c r="AE56" s="642">
        <f t="shared" ref="AE56" si="15">V56</f>
        <v>55250</v>
      </c>
      <c r="AF56" s="642">
        <v>0</v>
      </c>
      <c r="AG56" s="642">
        <v>0</v>
      </c>
      <c r="AH56" s="632" t="s">
        <v>326</v>
      </c>
      <c r="AI56" s="632" t="s">
        <v>327</v>
      </c>
      <c r="AJ56" s="647"/>
    </row>
    <row r="57" spans="1:36" s="16" customFormat="1" ht="20.100000000000001" customHeight="1" x14ac:dyDescent="0.2">
      <c r="A57" s="17"/>
      <c r="B57" s="619"/>
      <c r="C57" s="536"/>
      <c r="D57" s="536"/>
      <c r="E57" s="621"/>
      <c r="F57" s="536"/>
      <c r="G57" s="536"/>
      <c r="H57" s="536"/>
      <c r="I57" s="536"/>
      <c r="J57" s="185" t="s">
        <v>148</v>
      </c>
      <c r="K57" s="185" t="s">
        <v>149</v>
      </c>
      <c r="L57" s="18" t="s">
        <v>150</v>
      </c>
      <c r="M57" s="186" t="s">
        <v>621</v>
      </c>
      <c r="N57" s="536"/>
      <c r="O57" s="621"/>
      <c r="P57" s="601"/>
      <c r="Q57" s="601"/>
      <c r="R57" s="601"/>
      <c r="S57" s="601"/>
      <c r="T57" s="602"/>
      <c r="U57" s="602"/>
      <c r="V57" s="602"/>
      <c r="W57" s="644"/>
      <c r="X57" s="644"/>
      <c r="Y57" s="644"/>
      <c r="Z57" s="644"/>
      <c r="AA57" s="644"/>
      <c r="AB57" s="547"/>
      <c r="AC57" s="602"/>
      <c r="AD57" s="602"/>
      <c r="AE57" s="602"/>
      <c r="AF57" s="602"/>
      <c r="AG57" s="602"/>
      <c r="AH57" s="632"/>
      <c r="AI57" s="632"/>
      <c r="AJ57" s="634"/>
    </row>
    <row r="58" spans="1:36" s="16" customFormat="1" ht="26.1" customHeight="1" x14ac:dyDescent="0.2">
      <c r="A58" s="17"/>
      <c r="B58" s="619"/>
      <c r="C58" s="536"/>
      <c r="D58" s="536"/>
      <c r="E58" s="621"/>
      <c r="F58" s="536"/>
      <c r="G58" s="536"/>
      <c r="H58" s="536"/>
      <c r="I58" s="536"/>
      <c r="J58" s="185" t="s">
        <v>152</v>
      </c>
      <c r="K58" s="185" t="s">
        <v>153</v>
      </c>
      <c r="L58" s="18" t="s">
        <v>139</v>
      </c>
      <c r="M58" s="186" t="s">
        <v>618</v>
      </c>
      <c r="N58" s="536"/>
      <c r="O58" s="621"/>
      <c r="P58" s="601"/>
      <c r="Q58" s="601"/>
      <c r="R58" s="601"/>
      <c r="S58" s="601"/>
      <c r="T58" s="602"/>
      <c r="U58" s="602"/>
      <c r="V58" s="602"/>
      <c r="W58" s="644"/>
      <c r="X58" s="644"/>
      <c r="Y58" s="644"/>
      <c r="Z58" s="644"/>
      <c r="AA58" s="644"/>
      <c r="AB58" s="547"/>
      <c r="AC58" s="602"/>
      <c r="AD58" s="602"/>
      <c r="AE58" s="602"/>
      <c r="AF58" s="602"/>
      <c r="AG58" s="602"/>
      <c r="AH58" s="632"/>
      <c r="AI58" s="632"/>
      <c r="AJ58" s="634"/>
    </row>
    <row r="59" spans="1:36" s="16" customFormat="1" ht="33.950000000000003" customHeight="1" x14ac:dyDescent="0.2">
      <c r="A59" s="17"/>
      <c r="B59" s="619"/>
      <c r="C59" s="536"/>
      <c r="D59" s="536"/>
      <c r="E59" s="621"/>
      <c r="F59" s="537"/>
      <c r="G59" s="536"/>
      <c r="H59" s="537"/>
      <c r="I59" s="537"/>
      <c r="J59" s="185" t="s">
        <v>154</v>
      </c>
      <c r="K59" s="185" t="s">
        <v>155</v>
      </c>
      <c r="L59" s="18" t="s">
        <v>156</v>
      </c>
      <c r="M59" s="18" t="s">
        <v>619</v>
      </c>
      <c r="N59" s="537"/>
      <c r="O59" s="622"/>
      <c r="P59" s="588"/>
      <c r="Q59" s="588"/>
      <c r="R59" s="588"/>
      <c r="S59" s="588"/>
      <c r="T59" s="602"/>
      <c r="U59" s="637"/>
      <c r="V59" s="637"/>
      <c r="W59" s="636"/>
      <c r="X59" s="636"/>
      <c r="Y59" s="636"/>
      <c r="Z59" s="636"/>
      <c r="AA59" s="636"/>
      <c r="AB59" s="546"/>
      <c r="AC59" s="637"/>
      <c r="AD59" s="637"/>
      <c r="AE59" s="637"/>
      <c r="AF59" s="637"/>
      <c r="AG59" s="637"/>
      <c r="AH59" s="632"/>
      <c r="AI59" s="632"/>
      <c r="AJ59" s="634"/>
    </row>
    <row r="60" spans="1:36" s="16" customFormat="1" ht="28.5" customHeight="1" x14ac:dyDescent="0.2">
      <c r="A60" s="17"/>
      <c r="B60" s="619"/>
      <c r="C60" s="536"/>
      <c r="D60" s="536"/>
      <c r="E60" s="621"/>
      <c r="F60" s="550" t="s">
        <v>624</v>
      </c>
      <c r="G60" s="536"/>
      <c r="H60" s="550" t="s">
        <v>79</v>
      </c>
      <c r="I60" s="550" t="s">
        <v>79</v>
      </c>
      <c r="J60" s="185" t="s">
        <v>137</v>
      </c>
      <c r="K60" s="185" t="s">
        <v>138</v>
      </c>
      <c r="L60" s="18" t="s">
        <v>139</v>
      </c>
      <c r="M60" s="186" t="s">
        <v>618</v>
      </c>
      <c r="N60" s="550" t="s">
        <v>141</v>
      </c>
      <c r="O60" s="640" t="s">
        <v>169</v>
      </c>
      <c r="P60" s="638" t="s">
        <v>143</v>
      </c>
      <c r="Q60" s="638" t="s">
        <v>84</v>
      </c>
      <c r="R60" s="638" t="s">
        <v>85</v>
      </c>
      <c r="S60" s="638" t="s">
        <v>144</v>
      </c>
      <c r="T60" s="602"/>
      <c r="U60" s="642">
        <f>V60</f>
        <v>29750</v>
      </c>
      <c r="V60" s="642">
        <v>29750</v>
      </c>
      <c r="W60" s="643">
        <v>0</v>
      </c>
      <c r="X60" s="643">
        <v>0</v>
      </c>
      <c r="Y60" s="643">
        <v>0</v>
      </c>
      <c r="Z60" s="643">
        <v>0</v>
      </c>
      <c r="AA60" s="643">
        <v>0</v>
      </c>
      <c r="AB60" s="548">
        <v>5250</v>
      </c>
      <c r="AC60" s="642" t="s">
        <v>145</v>
      </c>
      <c r="AD60" s="642">
        <v>0</v>
      </c>
      <c r="AE60" s="642">
        <f t="shared" ref="AE60" si="16">V60</f>
        <v>29750</v>
      </c>
      <c r="AF60" s="642">
        <v>0</v>
      </c>
      <c r="AG60" s="642">
        <v>0</v>
      </c>
      <c r="AH60" s="632"/>
      <c r="AI60" s="632"/>
      <c r="AJ60" s="634"/>
    </row>
    <row r="61" spans="1:36" s="16" customFormat="1" ht="20.100000000000001" customHeight="1" x14ac:dyDescent="0.2">
      <c r="A61" s="17"/>
      <c r="B61" s="619"/>
      <c r="C61" s="536"/>
      <c r="D61" s="536"/>
      <c r="E61" s="621"/>
      <c r="F61" s="536"/>
      <c r="G61" s="536"/>
      <c r="H61" s="536"/>
      <c r="I61" s="536"/>
      <c r="J61" s="185" t="s">
        <v>148</v>
      </c>
      <c r="K61" s="185" t="s">
        <v>149</v>
      </c>
      <c r="L61" s="18" t="s">
        <v>150</v>
      </c>
      <c r="M61" s="186" t="s">
        <v>625</v>
      </c>
      <c r="N61" s="536"/>
      <c r="O61" s="621"/>
      <c r="P61" s="601"/>
      <c r="Q61" s="601"/>
      <c r="R61" s="601"/>
      <c r="S61" s="601"/>
      <c r="T61" s="602"/>
      <c r="U61" s="602"/>
      <c r="V61" s="602"/>
      <c r="W61" s="644"/>
      <c r="X61" s="644"/>
      <c r="Y61" s="644"/>
      <c r="Z61" s="644"/>
      <c r="AA61" s="644"/>
      <c r="AB61" s="547"/>
      <c r="AC61" s="602"/>
      <c r="AD61" s="602"/>
      <c r="AE61" s="602"/>
      <c r="AF61" s="602"/>
      <c r="AG61" s="602"/>
      <c r="AH61" s="632"/>
      <c r="AI61" s="632"/>
      <c r="AJ61" s="634"/>
    </row>
    <row r="62" spans="1:36" s="16" customFormat="1" ht="26.45" customHeight="1" x14ac:dyDescent="0.2">
      <c r="A62" s="17"/>
      <c r="B62" s="619"/>
      <c r="C62" s="536"/>
      <c r="D62" s="536"/>
      <c r="E62" s="621"/>
      <c r="F62" s="536"/>
      <c r="G62" s="536"/>
      <c r="H62" s="536"/>
      <c r="I62" s="536"/>
      <c r="J62" s="185" t="s">
        <v>152</v>
      </c>
      <c r="K62" s="185" t="s">
        <v>153</v>
      </c>
      <c r="L62" s="18" t="s">
        <v>139</v>
      </c>
      <c r="M62" s="186" t="s">
        <v>618</v>
      </c>
      <c r="N62" s="536"/>
      <c r="O62" s="621"/>
      <c r="P62" s="601"/>
      <c r="Q62" s="601"/>
      <c r="R62" s="601"/>
      <c r="S62" s="601"/>
      <c r="T62" s="602"/>
      <c r="U62" s="602"/>
      <c r="V62" s="602"/>
      <c r="W62" s="644"/>
      <c r="X62" s="644"/>
      <c r="Y62" s="644"/>
      <c r="Z62" s="644"/>
      <c r="AA62" s="644"/>
      <c r="AB62" s="547"/>
      <c r="AC62" s="602"/>
      <c r="AD62" s="602"/>
      <c r="AE62" s="602"/>
      <c r="AF62" s="602"/>
      <c r="AG62" s="602"/>
      <c r="AH62" s="632"/>
      <c r="AI62" s="632"/>
      <c r="AJ62" s="634"/>
    </row>
    <row r="63" spans="1:36" s="16" customFormat="1" ht="36.950000000000003" customHeight="1" x14ac:dyDescent="0.2">
      <c r="A63" s="17"/>
      <c r="B63" s="620"/>
      <c r="C63" s="537"/>
      <c r="D63" s="537"/>
      <c r="E63" s="622"/>
      <c r="F63" s="537"/>
      <c r="G63" s="537"/>
      <c r="H63" s="537"/>
      <c r="I63" s="537"/>
      <c r="J63" s="185" t="s">
        <v>154</v>
      </c>
      <c r="K63" s="185" t="s">
        <v>155</v>
      </c>
      <c r="L63" s="18" t="s">
        <v>156</v>
      </c>
      <c r="M63" s="18" t="s">
        <v>619</v>
      </c>
      <c r="N63" s="537"/>
      <c r="O63" s="622"/>
      <c r="P63" s="588"/>
      <c r="Q63" s="588"/>
      <c r="R63" s="588"/>
      <c r="S63" s="588"/>
      <c r="T63" s="637"/>
      <c r="U63" s="637"/>
      <c r="V63" s="637"/>
      <c r="W63" s="636"/>
      <c r="X63" s="636"/>
      <c r="Y63" s="636"/>
      <c r="Z63" s="636"/>
      <c r="AA63" s="636"/>
      <c r="AB63" s="546"/>
      <c r="AC63" s="637"/>
      <c r="AD63" s="637"/>
      <c r="AE63" s="637"/>
      <c r="AF63" s="637"/>
      <c r="AG63" s="637"/>
      <c r="AH63" s="632"/>
      <c r="AI63" s="632"/>
      <c r="AJ63" s="635"/>
    </row>
  </sheetData>
  <mergeCells count="469">
    <mergeCell ref="AF60:AF63"/>
    <mergeCell ref="AG60:AG63"/>
    <mergeCell ref="Z60:Z63"/>
    <mergeCell ref="AA60:AA63"/>
    <mergeCell ref="AB60:AB63"/>
    <mergeCell ref="AC60:AC63"/>
    <mergeCell ref="AD60:AD63"/>
    <mergeCell ref="AE60:AE63"/>
    <mergeCell ref="P60:P63"/>
    <mergeCell ref="Q60:Q63"/>
    <mergeCell ref="R60:R63"/>
    <mergeCell ref="S60:S63"/>
    <mergeCell ref="U60:U63"/>
    <mergeCell ref="V60:V63"/>
    <mergeCell ref="Y60:Y63"/>
    <mergeCell ref="AF56:AF59"/>
    <mergeCell ref="AG56:AG59"/>
    <mergeCell ref="AH56:AH63"/>
    <mergeCell ref="AI56:AI63"/>
    <mergeCell ref="AJ56:AJ63"/>
    <mergeCell ref="F60:F63"/>
    <mergeCell ref="H60:H63"/>
    <mergeCell ref="I60:I63"/>
    <mergeCell ref="N60:N63"/>
    <mergeCell ref="O60:O63"/>
    <mergeCell ref="Z56:Z59"/>
    <mergeCell ref="AA56:AA59"/>
    <mergeCell ref="AB56:AB59"/>
    <mergeCell ref="AC56:AC59"/>
    <mergeCell ref="AD56:AD59"/>
    <mergeCell ref="AE56:AE59"/>
    <mergeCell ref="T56:T63"/>
    <mergeCell ref="U56:U59"/>
    <mergeCell ref="V56:V59"/>
    <mergeCell ref="W56:W59"/>
    <mergeCell ref="X56:X59"/>
    <mergeCell ref="Y56:Y59"/>
    <mergeCell ref="W60:W63"/>
    <mergeCell ref="X60:X63"/>
    <mergeCell ref="N56:N59"/>
    <mergeCell ref="O56:O59"/>
    <mergeCell ref="P56:P59"/>
    <mergeCell ref="Q56:Q59"/>
    <mergeCell ref="R56:R59"/>
    <mergeCell ref="S56:S59"/>
    <mergeCell ref="AF52:AF55"/>
    <mergeCell ref="AG52:AG55"/>
    <mergeCell ref="B56:B63"/>
    <mergeCell ref="C56:C63"/>
    <mergeCell ref="D56:D63"/>
    <mergeCell ref="E56:E63"/>
    <mergeCell ref="F56:F59"/>
    <mergeCell ref="G56:G63"/>
    <mergeCell ref="H56:H59"/>
    <mergeCell ref="I56:I59"/>
    <mergeCell ref="Z52:Z55"/>
    <mergeCell ref="AA52:AA55"/>
    <mergeCell ref="AB52:AB55"/>
    <mergeCell ref="AC52:AC55"/>
    <mergeCell ref="AD52:AD55"/>
    <mergeCell ref="AE52:AE55"/>
    <mergeCell ref="P52:P55"/>
    <mergeCell ref="Q52:Q55"/>
    <mergeCell ref="R52:R55"/>
    <mergeCell ref="S52:S55"/>
    <mergeCell ref="U52:U55"/>
    <mergeCell ref="V52:V55"/>
    <mergeCell ref="AF48:AF51"/>
    <mergeCell ref="AG48:AG51"/>
    <mergeCell ref="AH48:AH55"/>
    <mergeCell ref="AI48:AI55"/>
    <mergeCell ref="AJ48:AJ55"/>
    <mergeCell ref="AD48:AD51"/>
    <mergeCell ref="AE48:AE51"/>
    <mergeCell ref="F52:F55"/>
    <mergeCell ref="H52:H55"/>
    <mergeCell ref="I52:I55"/>
    <mergeCell ref="N52:N55"/>
    <mergeCell ref="O52:O55"/>
    <mergeCell ref="Z48:Z51"/>
    <mergeCell ref="AA48:AA51"/>
    <mergeCell ref="AB48:AB51"/>
    <mergeCell ref="AC48:AC51"/>
    <mergeCell ref="T48:T55"/>
    <mergeCell ref="U48:U51"/>
    <mergeCell ref="V48:V51"/>
    <mergeCell ref="W48:W51"/>
    <mergeCell ref="X48:X51"/>
    <mergeCell ref="Y48:Y51"/>
    <mergeCell ref="W52:W55"/>
    <mergeCell ref="X52:X55"/>
    <mergeCell ref="Y52:Y55"/>
    <mergeCell ref="N48:N51"/>
    <mergeCell ref="O48:O51"/>
    <mergeCell ref="P48:P51"/>
    <mergeCell ref="Q48:Q51"/>
    <mergeCell ref="R48:R51"/>
    <mergeCell ref="S48:S51"/>
    <mergeCell ref="AI44:AI47"/>
    <mergeCell ref="AJ44:AJ47"/>
    <mergeCell ref="B48:B55"/>
    <mergeCell ref="C48:C55"/>
    <mergeCell ref="D48:D55"/>
    <mergeCell ref="E48:E55"/>
    <mergeCell ref="F48:F51"/>
    <mergeCell ref="G48:G55"/>
    <mergeCell ref="H48:H51"/>
    <mergeCell ref="I48:I51"/>
    <mergeCell ref="AC44:AC47"/>
    <mergeCell ref="AD44:AD47"/>
    <mergeCell ref="AE44:AE47"/>
    <mergeCell ref="AF44:AF47"/>
    <mergeCell ref="AG44:AG47"/>
    <mergeCell ref="AH44:AH47"/>
    <mergeCell ref="W44:W47"/>
    <mergeCell ref="X44:X47"/>
    <mergeCell ref="Y44:Y47"/>
    <mergeCell ref="Z44:Z47"/>
    <mergeCell ref="AA44:AA47"/>
    <mergeCell ref="AB44:AB47"/>
    <mergeCell ref="Q44:Q47"/>
    <mergeCell ref="R44:R47"/>
    <mergeCell ref="S44:S47"/>
    <mergeCell ref="T44:T47"/>
    <mergeCell ref="U44:U47"/>
    <mergeCell ref="V44:V47"/>
    <mergeCell ref="G44:G47"/>
    <mergeCell ref="H44:H47"/>
    <mergeCell ref="I44:I47"/>
    <mergeCell ref="N44:N47"/>
    <mergeCell ref="O44:O47"/>
    <mergeCell ref="P44:P47"/>
    <mergeCell ref="AF40:AF43"/>
    <mergeCell ref="AG40:AG43"/>
    <mergeCell ref="AH40:AH43"/>
    <mergeCell ref="AI40:AI43"/>
    <mergeCell ref="AJ40:AJ43"/>
    <mergeCell ref="B44:B47"/>
    <mergeCell ref="C44:C47"/>
    <mergeCell ref="D44:D47"/>
    <mergeCell ref="E44:E47"/>
    <mergeCell ref="F44:F47"/>
    <mergeCell ref="Z40:Z43"/>
    <mergeCell ref="AA40:AA43"/>
    <mergeCell ref="AB40:AB43"/>
    <mergeCell ref="AC40:AC43"/>
    <mergeCell ref="AD40:AD43"/>
    <mergeCell ref="AE40:AE43"/>
    <mergeCell ref="T40:T43"/>
    <mergeCell ref="U40:U43"/>
    <mergeCell ref="V40:V43"/>
    <mergeCell ref="W40:W43"/>
    <mergeCell ref="X40:X43"/>
    <mergeCell ref="Y40:Y43"/>
    <mergeCell ref="N40:N43"/>
    <mergeCell ref="O40:O43"/>
    <mergeCell ref="P40:P43"/>
    <mergeCell ref="Q40:Q43"/>
    <mergeCell ref="R40:R43"/>
    <mergeCell ref="S40:S43"/>
    <mergeCell ref="AF36:AF39"/>
    <mergeCell ref="AG36:AG39"/>
    <mergeCell ref="B40:B43"/>
    <mergeCell ref="C40:C43"/>
    <mergeCell ref="D40:D43"/>
    <mergeCell ref="E40:E43"/>
    <mergeCell ref="F40:F43"/>
    <mergeCell ref="G40:G43"/>
    <mergeCell ref="H40:H43"/>
    <mergeCell ref="I40:I43"/>
    <mergeCell ref="Z36:Z39"/>
    <mergeCell ref="AA36:AA39"/>
    <mergeCell ref="AB36:AB39"/>
    <mergeCell ref="AC36:AC39"/>
    <mergeCell ref="AD36:AD39"/>
    <mergeCell ref="AE36:AE39"/>
    <mergeCell ref="P36:P39"/>
    <mergeCell ref="Q36:Q39"/>
    <mergeCell ref="R36:R39"/>
    <mergeCell ref="S36:S39"/>
    <mergeCell ref="AH32:AH39"/>
    <mergeCell ref="AI32:AI39"/>
    <mergeCell ref="AJ32:AJ39"/>
    <mergeCell ref="F36:F39"/>
    <mergeCell ref="H36:H39"/>
    <mergeCell ref="I36:I39"/>
    <mergeCell ref="N36:N39"/>
    <mergeCell ref="O36:O39"/>
    <mergeCell ref="Z32:Z35"/>
    <mergeCell ref="AA32:AA35"/>
    <mergeCell ref="AB32:AB35"/>
    <mergeCell ref="AC32:AC35"/>
    <mergeCell ref="AD32:AD35"/>
    <mergeCell ref="AE32:AE35"/>
    <mergeCell ref="T32:T39"/>
    <mergeCell ref="U32:U35"/>
    <mergeCell ref="V32:V35"/>
    <mergeCell ref="W32:W35"/>
    <mergeCell ref="X32:X35"/>
    <mergeCell ref="Y32:Y35"/>
    <mergeCell ref="X36:X39"/>
    <mergeCell ref="Y36:Y39"/>
    <mergeCell ref="O32:O35"/>
    <mergeCell ref="AF28:AF31"/>
    <mergeCell ref="AF32:AF35"/>
    <mergeCell ref="AG28:AG31"/>
    <mergeCell ref="AA28:AA31"/>
    <mergeCell ref="AB28:AB31"/>
    <mergeCell ref="AC28:AC31"/>
    <mergeCell ref="AD28:AD31"/>
    <mergeCell ref="AE28:AE31"/>
    <mergeCell ref="AG32:AG35"/>
    <mergeCell ref="B32:B39"/>
    <mergeCell ref="C32:C39"/>
    <mergeCell ref="D32:D39"/>
    <mergeCell ref="E32:E39"/>
    <mergeCell ref="F32:F35"/>
    <mergeCell ref="G32:G39"/>
    <mergeCell ref="H32:H35"/>
    <mergeCell ref="I32:I35"/>
    <mergeCell ref="Z28:Z31"/>
    <mergeCell ref="P28:P31"/>
    <mergeCell ref="Q28:Q31"/>
    <mergeCell ref="R28:R31"/>
    <mergeCell ref="S28:S31"/>
    <mergeCell ref="U28:U31"/>
    <mergeCell ref="V28:V31"/>
    <mergeCell ref="Y28:Y31"/>
    <mergeCell ref="W36:W39"/>
    <mergeCell ref="N32:N35"/>
    <mergeCell ref="P32:P35"/>
    <mergeCell ref="Q32:Q35"/>
    <mergeCell ref="R32:R35"/>
    <mergeCell ref="S32:S35"/>
    <mergeCell ref="U36:U39"/>
    <mergeCell ref="V36:V39"/>
    <mergeCell ref="AF24:AF27"/>
    <mergeCell ref="AG24:AG27"/>
    <mergeCell ref="AH24:AH31"/>
    <mergeCell ref="AI24:AI31"/>
    <mergeCell ref="AJ24:AJ31"/>
    <mergeCell ref="F28:F31"/>
    <mergeCell ref="H28:H31"/>
    <mergeCell ref="I28:I31"/>
    <mergeCell ref="N28:N31"/>
    <mergeCell ref="O28:O31"/>
    <mergeCell ref="Z24:Z27"/>
    <mergeCell ref="AA24:AA27"/>
    <mergeCell ref="AB24:AB27"/>
    <mergeCell ref="AC24:AC27"/>
    <mergeCell ref="AD24:AD27"/>
    <mergeCell ref="AE24:AE27"/>
    <mergeCell ref="T24:T31"/>
    <mergeCell ref="U24:U27"/>
    <mergeCell ref="V24:V27"/>
    <mergeCell ref="W24:W27"/>
    <mergeCell ref="X24:X27"/>
    <mergeCell ref="Y24:Y27"/>
    <mergeCell ref="W28:W31"/>
    <mergeCell ref="X28:X31"/>
    <mergeCell ref="N24:N27"/>
    <mergeCell ref="O24:O27"/>
    <mergeCell ref="P24:P27"/>
    <mergeCell ref="Q24:Q27"/>
    <mergeCell ref="R24:R27"/>
    <mergeCell ref="S24:S27"/>
    <mergeCell ref="AF20:AF23"/>
    <mergeCell ref="AG20:AG23"/>
    <mergeCell ref="B24:B31"/>
    <mergeCell ref="C24:C31"/>
    <mergeCell ref="D24:D31"/>
    <mergeCell ref="E24:E31"/>
    <mergeCell ref="F24:F27"/>
    <mergeCell ref="G24:G31"/>
    <mergeCell ref="H24:H27"/>
    <mergeCell ref="I24:I27"/>
    <mergeCell ref="Z20:Z23"/>
    <mergeCell ref="AA20:AA23"/>
    <mergeCell ref="AB20:AB23"/>
    <mergeCell ref="AC20:AC23"/>
    <mergeCell ref="AD20:AD23"/>
    <mergeCell ref="AE20:AE23"/>
    <mergeCell ref="S20:S23"/>
    <mergeCell ref="U20:U23"/>
    <mergeCell ref="X20:X23"/>
    <mergeCell ref="Y20:Y23"/>
    <mergeCell ref="AF16:AF19"/>
    <mergeCell ref="AG16:AG19"/>
    <mergeCell ref="F20:F23"/>
    <mergeCell ref="H20:H23"/>
    <mergeCell ref="I20:I23"/>
    <mergeCell ref="N20:N23"/>
    <mergeCell ref="O20:O23"/>
    <mergeCell ref="P20:P23"/>
    <mergeCell ref="Q20:Q23"/>
    <mergeCell ref="R20:R23"/>
    <mergeCell ref="Z16:Z19"/>
    <mergeCell ref="AA16:AA19"/>
    <mergeCell ref="AB16:AB19"/>
    <mergeCell ref="AC16:AC19"/>
    <mergeCell ref="AD16:AD19"/>
    <mergeCell ref="AE16:AE19"/>
    <mergeCell ref="P16:P19"/>
    <mergeCell ref="Q16:Q19"/>
    <mergeCell ref="R16:R19"/>
    <mergeCell ref="S16:S19"/>
    <mergeCell ref="W16:W19"/>
    <mergeCell ref="X16:X19"/>
    <mergeCell ref="AF12:AF15"/>
    <mergeCell ref="AG12:AG15"/>
    <mergeCell ref="AH12:AH23"/>
    <mergeCell ref="AI12:AI23"/>
    <mergeCell ref="AJ12:AJ23"/>
    <mergeCell ref="F16:F19"/>
    <mergeCell ref="H16:H19"/>
    <mergeCell ref="I16:I19"/>
    <mergeCell ref="N16:N19"/>
    <mergeCell ref="O16:O19"/>
    <mergeCell ref="Z12:Z15"/>
    <mergeCell ref="AA12:AA15"/>
    <mergeCell ref="AB12:AB15"/>
    <mergeCell ref="AC12:AC15"/>
    <mergeCell ref="AD12:AD15"/>
    <mergeCell ref="AE12:AE15"/>
    <mergeCell ref="T12:T23"/>
    <mergeCell ref="U12:U15"/>
    <mergeCell ref="V12:V15"/>
    <mergeCell ref="W12:W15"/>
    <mergeCell ref="X12:X15"/>
    <mergeCell ref="Y12:Y15"/>
    <mergeCell ref="V20:V23"/>
    <mergeCell ref="W20:W23"/>
    <mergeCell ref="Y16:Y19"/>
    <mergeCell ref="N12:N15"/>
    <mergeCell ref="O12:O15"/>
    <mergeCell ref="P12:P15"/>
    <mergeCell ref="Q12:Q15"/>
    <mergeCell ref="R12:R15"/>
    <mergeCell ref="S12:S15"/>
    <mergeCell ref="U16:U19"/>
    <mergeCell ref="V16:V19"/>
    <mergeCell ref="AJ10:AJ11"/>
    <mergeCell ref="A12:A23"/>
    <mergeCell ref="B12:B23"/>
    <mergeCell ref="C12:C23"/>
    <mergeCell ref="D12:D23"/>
    <mergeCell ref="E12:E23"/>
    <mergeCell ref="F12:F15"/>
    <mergeCell ref="G12:G23"/>
    <mergeCell ref="H12:H15"/>
    <mergeCell ref="I12:I15"/>
    <mergeCell ref="AD10:AD11"/>
    <mergeCell ref="AE10:AE11"/>
    <mergeCell ref="AF10:AF11"/>
    <mergeCell ref="AG10:AG11"/>
    <mergeCell ref="AH10:AH11"/>
    <mergeCell ref="AI10:AI11"/>
    <mergeCell ref="X10:X11"/>
    <mergeCell ref="Y10:Y11"/>
    <mergeCell ref="Z10:Z11"/>
    <mergeCell ref="AA10:AA11"/>
    <mergeCell ref="AB10:AB11"/>
    <mergeCell ref="AC10:AC11"/>
    <mergeCell ref="R10:R11"/>
    <mergeCell ref="S10:S11"/>
    <mergeCell ref="T10:T11"/>
    <mergeCell ref="U10:U11"/>
    <mergeCell ref="V10:V11"/>
    <mergeCell ref="W10:W11"/>
    <mergeCell ref="H10:H11"/>
    <mergeCell ref="I10:I11"/>
    <mergeCell ref="N10:N11"/>
    <mergeCell ref="O10:O11"/>
    <mergeCell ref="P10:P11"/>
    <mergeCell ref="Q10:Q11"/>
    <mergeCell ref="AG8:AG9"/>
    <mergeCell ref="AH8:AH9"/>
    <mergeCell ref="AI8:AI9"/>
    <mergeCell ref="AJ8:AJ9"/>
    <mergeCell ref="B10:B11"/>
    <mergeCell ref="C10:C11"/>
    <mergeCell ref="D10:D11"/>
    <mergeCell ref="E10:E11"/>
    <mergeCell ref="F10:F11"/>
    <mergeCell ref="G10:G11"/>
    <mergeCell ref="AA8:AA9"/>
    <mergeCell ref="AB8:AB9"/>
    <mergeCell ref="AC8:AC9"/>
    <mergeCell ref="AD8:AD9"/>
    <mergeCell ref="AE8:AE9"/>
    <mergeCell ref="AF8:AF9"/>
    <mergeCell ref="U8:U9"/>
    <mergeCell ref="V8:V9"/>
    <mergeCell ref="W8:W9"/>
    <mergeCell ref="X8:X9"/>
    <mergeCell ref="Y8:Y9"/>
    <mergeCell ref="Z8:Z9"/>
    <mergeCell ref="O8:O9"/>
    <mergeCell ref="P8:P9"/>
    <mergeCell ref="Q8:Q9"/>
    <mergeCell ref="R8:R9"/>
    <mergeCell ref="S8:S9"/>
    <mergeCell ref="T8:T9"/>
    <mergeCell ref="AJ6:AJ7"/>
    <mergeCell ref="B8:B9"/>
    <mergeCell ref="C8:C9"/>
    <mergeCell ref="D8:D9"/>
    <mergeCell ref="E8:E9"/>
    <mergeCell ref="F8:F9"/>
    <mergeCell ref="G8:G9"/>
    <mergeCell ref="H8:H9"/>
    <mergeCell ref="I8:I9"/>
    <mergeCell ref="N8:N9"/>
    <mergeCell ref="AD6:AD7"/>
    <mergeCell ref="AE6:AE7"/>
    <mergeCell ref="AF6:AF7"/>
    <mergeCell ref="AG6:AG7"/>
    <mergeCell ref="AH6:AH7"/>
    <mergeCell ref="AI6:AI7"/>
    <mergeCell ref="X6:X7"/>
    <mergeCell ref="Y6:Y7"/>
    <mergeCell ref="Z6:Z7"/>
    <mergeCell ref="AA6:AA7"/>
    <mergeCell ref="U6:U7"/>
    <mergeCell ref="V6:V7"/>
    <mergeCell ref="W6:W7"/>
    <mergeCell ref="H6:H7"/>
    <mergeCell ref="I6:I7"/>
    <mergeCell ref="N6:N7"/>
    <mergeCell ref="O6:O7"/>
    <mergeCell ref="P6:P7"/>
    <mergeCell ref="Q6:Q7"/>
    <mergeCell ref="AJ3:AJ4"/>
    <mergeCell ref="B6:B7"/>
    <mergeCell ref="C6:C7"/>
    <mergeCell ref="D6:D7"/>
    <mergeCell ref="E6:E7"/>
    <mergeCell ref="F6:F7"/>
    <mergeCell ref="G6:G7"/>
    <mergeCell ref="T3:T4"/>
    <mergeCell ref="U3:U4"/>
    <mergeCell ref="V3:AA3"/>
    <mergeCell ref="AB3:AB4"/>
    <mergeCell ref="AC3:AC4"/>
    <mergeCell ref="AD3:AF3"/>
    <mergeCell ref="N3:N4"/>
    <mergeCell ref="O3:O4"/>
    <mergeCell ref="P3:P4"/>
    <mergeCell ref="Q3:Q4"/>
    <mergeCell ref="R3:R4"/>
    <mergeCell ref="S3:S4"/>
    <mergeCell ref="AB6:AB7"/>
    <mergeCell ref="AC6:AC7"/>
    <mergeCell ref="R6:R7"/>
    <mergeCell ref="S6:S7"/>
    <mergeCell ref="T6:T7"/>
    <mergeCell ref="B1:AI1"/>
    <mergeCell ref="B3:B4"/>
    <mergeCell ref="C3:C4"/>
    <mergeCell ref="D3:D4"/>
    <mergeCell ref="E3:E4"/>
    <mergeCell ref="F3:F4"/>
    <mergeCell ref="G3:G4"/>
    <mergeCell ref="H3:H4"/>
    <mergeCell ref="I3:I4"/>
    <mergeCell ref="J3:M3"/>
    <mergeCell ref="AG3:AG4"/>
    <mergeCell ref="AH3:AH4"/>
    <mergeCell ref="AI3:AI4"/>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A1:AJ14"/>
  <sheetViews>
    <sheetView workbookViewId="0"/>
  </sheetViews>
  <sheetFormatPr defaultRowHeight="15" x14ac:dyDescent="0.25"/>
  <cols>
    <col min="1" max="1" width="5" customWidth="1"/>
    <col min="2" max="2" width="21" customWidth="1"/>
    <col min="3" max="3" width="17.7109375" customWidth="1"/>
    <col min="4" max="5" width="13.7109375" customWidth="1"/>
    <col min="6" max="6" width="18.28515625" customWidth="1"/>
    <col min="7" max="7" width="50.28515625" customWidth="1"/>
    <col min="8" max="8" width="14.7109375" customWidth="1"/>
    <col min="9" max="9" width="13.7109375" customWidth="1"/>
    <col min="10" max="10" width="12.7109375" customWidth="1"/>
    <col min="11" max="14" width="10.5703125" customWidth="1"/>
    <col min="15" max="16" width="15.7109375" customWidth="1"/>
    <col min="17" max="17" width="18.5703125" customWidth="1"/>
    <col min="18" max="18" width="15.7109375" customWidth="1"/>
    <col min="19" max="21" width="14" customWidth="1"/>
    <col min="22" max="22" width="10" customWidth="1"/>
    <col min="23" max="23" width="11.28515625" customWidth="1"/>
    <col min="24" max="24" width="10" customWidth="1"/>
    <col min="25" max="25" width="11.7109375" customWidth="1"/>
    <col min="26" max="27" width="12.28515625" customWidth="1"/>
    <col min="28" max="29" width="11.28515625" customWidth="1"/>
    <col min="30" max="30" width="12.28515625" customWidth="1"/>
    <col min="31" max="33" width="11.28515625" customWidth="1"/>
    <col min="34" max="34" width="24.28515625" customWidth="1"/>
    <col min="35" max="35" width="19.42578125" customWidth="1"/>
    <col min="36" max="36" width="10.42578125" customWidth="1"/>
  </cols>
  <sheetData>
    <row r="1" spans="1:36" x14ac:dyDescent="0.25">
      <c r="A1" s="1"/>
      <c r="B1" s="277" t="s">
        <v>40</v>
      </c>
      <c r="C1" s="277"/>
      <c r="D1" s="277"/>
      <c r="E1" s="277"/>
      <c r="F1" s="277"/>
      <c r="G1" s="277"/>
      <c r="H1" s="277"/>
      <c r="I1" s="277"/>
      <c r="J1" s="277"/>
      <c r="K1" s="277"/>
      <c r="L1" s="277"/>
      <c r="M1" s="277"/>
      <c r="N1" s="277"/>
      <c r="O1" s="277"/>
      <c r="P1" s="277"/>
      <c r="Q1" s="277"/>
      <c r="R1" s="277"/>
      <c r="S1" s="277"/>
      <c r="T1" s="277"/>
      <c r="U1" s="277"/>
      <c r="V1" s="277"/>
      <c r="W1" s="277"/>
      <c r="X1" s="277"/>
      <c r="Y1" s="277"/>
      <c r="Z1" s="277"/>
      <c r="AA1" s="277"/>
      <c r="AB1" s="277"/>
      <c r="AC1" s="277"/>
      <c r="AD1" s="277"/>
      <c r="AE1" s="277"/>
      <c r="AF1" s="277"/>
      <c r="AG1" s="277"/>
      <c r="AH1" s="277"/>
      <c r="AI1" s="277"/>
      <c r="AJ1" s="1"/>
    </row>
    <row r="2" spans="1:36" x14ac:dyDescent="0.25">
      <c r="A2" s="1"/>
      <c r="B2" s="1"/>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row>
    <row r="3" spans="1:36" x14ac:dyDescent="0.25">
      <c r="A3" s="1"/>
      <c r="B3" s="278" t="s">
        <v>0</v>
      </c>
      <c r="C3" s="278" t="s">
        <v>1</v>
      </c>
      <c r="D3" s="278" t="s">
        <v>28</v>
      </c>
      <c r="E3" s="278" t="s">
        <v>29</v>
      </c>
      <c r="F3" s="278" t="s">
        <v>30</v>
      </c>
      <c r="G3" s="278" t="s">
        <v>3</v>
      </c>
      <c r="H3" s="278" t="s">
        <v>4</v>
      </c>
      <c r="I3" s="278" t="s">
        <v>5</v>
      </c>
      <c r="J3" s="279" t="s">
        <v>6</v>
      </c>
      <c r="K3" s="279"/>
      <c r="L3" s="279"/>
      <c r="M3" s="279"/>
      <c r="N3" s="280" t="s">
        <v>47</v>
      </c>
      <c r="O3" s="278" t="s">
        <v>31</v>
      </c>
      <c r="P3" s="290" t="s">
        <v>42</v>
      </c>
      <c r="Q3" s="290" t="s">
        <v>32</v>
      </c>
      <c r="R3" s="290" t="s">
        <v>37</v>
      </c>
      <c r="S3" s="290" t="s">
        <v>33</v>
      </c>
      <c r="T3" s="278" t="s">
        <v>55</v>
      </c>
      <c r="U3" s="278" t="s">
        <v>57</v>
      </c>
      <c r="V3" s="279" t="s">
        <v>59</v>
      </c>
      <c r="W3" s="279"/>
      <c r="X3" s="279"/>
      <c r="Y3" s="279"/>
      <c r="Z3" s="279"/>
      <c r="AA3" s="279"/>
      <c r="AB3" s="278" t="s">
        <v>69</v>
      </c>
      <c r="AC3" s="285" t="s">
        <v>75</v>
      </c>
      <c r="AD3" s="287" t="s">
        <v>77</v>
      </c>
      <c r="AE3" s="288"/>
      <c r="AF3" s="289"/>
      <c r="AG3" s="280" t="s">
        <v>27</v>
      </c>
      <c r="AH3" s="280" t="s">
        <v>36</v>
      </c>
      <c r="AI3" s="278" t="s">
        <v>34</v>
      </c>
      <c r="AJ3" s="280" t="s">
        <v>35</v>
      </c>
    </row>
    <row r="4" spans="1:36" ht="127.5" x14ac:dyDescent="0.25">
      <c r="A4" s="1"/>
      <c r="B4" s="278"/>
      <c r="C4" s="278"/>
      <c r="D4" s="278"/>
      <c r="E4" s="278"/>
      <c r="F4" s="278"/>
      <c r="G4" s="278"/>
      <c r="H4" s="278"/>
      <c r="I4" s="278"/>
      <c r="J4" s="3" t="s">
        <v>7</v>
      </c>
      <c r="K4" s="3" t="s">
        <v>8</v>
      </c>
      <c r="L4" s="3" t="s">
        <v>9</v>
      </c>
      <c r="M4" s="11" t="s">
        <v>10</v>
      </c>
      <c r="N4" s="281"/>
      <c r="O4" s="278"/>
      <c r="P4" s="290"/>
      <c r="Q4" s="290"/>
      <c r="R4" s="290"/>
      <c r="S4" s="290"/>
      <c r="T4" s="278"/>
      <c r="U4" s="278"/>
      <c r="V4" s="3" t="s">
        <v>61</v>
      </c>
      <c r="W4" s="3" t="s">
        <v>62</v>
      </c>
      <c r="X4" s="3" t="s">
        <v>15</v>
      </c>
      <c r="Y4" s="3" t="s">
        <v>63</v>
      </c>
      <c r="Z4" s="3" t="s">
        <v>60</v>
      </c>
      <c r="AA4" s="3" t="s">
        <v>25</v>
      </c>
      <c r="AB4" s="278"/>
      <c r="AC4" s="286"/>
      <c r="AD4" s="3" t="s">
        <v>16</v>
      </c>
      <c r="AE4" s="3" t="s">
        <v>17</v>
      </c>
      <c r="AF4" s="3" t="s">
        <v>26</v>
      </c>
      <c r="AG4" s="281"/>
      <c r="AH4" s="281"/>
      <c r="AI4" s="278"/>
      <c r="AJ4" s="281"/>
    </row>
    <row r="5" spans="1:36" x14ac:dyDescent="0.25">
      <c r="A5" s="1"/>
      <c r="B5" s="2">
        <v>1</v>
      </c>
      <c r="C5" s="2">
        <v>2</v>
      </c>
      <c r="D5" s="2">
        <v>3</v>
      </c>
      <c r="E5" s="2">
        <v>4</v>
      </c>
      <c r="F5" s="2">
        <v>5</v>
      </c>
      <c r="G5" s="2">
        <v>6</v>
      </c>
      <c r="H5" s="2">
        <v>7</v>
      </c>
      <c r="I5" s="2">
        <v>8</v>
      </c>
      <c r="J5" s="2">
        <v>9</v>
      </c>
      <c r="K5" s="2">
        <v>10</v>
      </c>
      <c r="L5" s="2">
        <v>11</v>
      </c>
      <c r="M5" s="2">
        <v>12</v>
      </c>
      <c r="N5" s="2">
        <v>13</v>
      </c>
      <c r="O5" s="2">
        <v>14</v>
      </c>
      <c r="P5" s="2">
        <v>15</v>
      </c>
      <c r="Q5" s="2">
        <v>16</v>
      </c>
      <c r="R5" s="2">
        <v>17</v>
      </c>
      <c r="S5" s="12">
        <v>18</v>
      </c>
      <c r="T5" s="2">
        <v>19</v>
      </c>
      <c r="U5" s="2">
        <v>20</v>
      </c>
      <c r="V5" s="2">
        <v>21</v>
      </c>
      <c r="W5" s="2">
        <v>22</v>
      </c>
      <c r="X5" s="2">
        <v>23</v>
      </c>
      <c r="Y5" s="2">
        <v>24</v>
      </c>
      <c r="Z5" s="2">
        <v>25</v>
      </c>
      <c r="AA5" s="2">
        <v>26</v>
      </c>
      <c r="AB5" s="2">
        <v>27</v>
      </c>
      <c r="AC5" s="2">
        <v>28</v>
      </c>
      <c r="AD5" s="2">
        <v>29</v>
      </c>
      <c r="AE5" s="2">
        <v>30</v>
      </c>
      <c r="AF5" s="2">
        <v>31</v>
      </c>
      <c r="AG5" s="2">
        <v>32</v>
      </c>
      <c r="AH5" s="2">
        <v>33</v>
      </c>
      <c r="AI5" s="2">
        <v>34</v>
      </c>
      <c r="AJ5" s="2">
        <v>35</v>
      </c>
    </row>
    <row r="6" spans="1:36" ht="360" x14ac:dyDescent="0.25">
      <c r="A6" s="1"/>
      <c r="B6" s="4" t="s">
        <v>49</v>
      </c>
      <c r="C6" s="4" t="s">
        <v>18</v>
      </c>
      <c r="D6" s="4" t="s">
        <v>50</v>
      </c>
      <c r="E6" s="4" t="s">
        <v>51</v>
      </c>
      <c r="F6" s="4" t="s">
        <v>2</v>
      </c>
      <c r="G6" s="4" t="s">
        <v>52</v>
      </c>
      <c r="H6" s="4" t="s">
        <v>19</v>
      </c>
      <c r="I6" s="4" t="s">
        <v>53</v>
      </c>
      <c r="J6" s="4" t="s">
        <v>12</v>
      </c>
      <c r="K6" s="4" t="s">
        <v>11</v>
      </c>
      <c r="L6" s="4" t="s">
        <v>13</v>
      </c>
      <c r="M6" s="4" t="s">
        <v>14</v>
      </c>
      <c r="N6" s="4" t="s">
        <v>48</v>
      </c>
      <c r="O6" s="4" t="s">
        <v>54</v>
      </c>
      <c r="P6" s="10" t="s">
        <v>43</v>
      </c>
      <c r="Q6" s="10" t="s">
        <v>44</v>
      </c>
      <c r="R6" s="10" t="s">
        <v>45</v>
      </c>
      <c r="S6" s="10" t="s">
        <v>46</v>
      </c>
      <c r="T6" s="4" t="s">
        <v>56</v>
      </c>
      <c r="U6" s="4" t="s">
        <v>58</v>
      </c>
      <c r="V6" s="4" t="s">
        <v>64</v>
      </c>
      <c r="W6" s="4" t="s">
        <v>65</v>
      </c>
      <c r="X6" s="4" t="s">
        <v>66</v>
      </c>
      <c r="Y6" s="4" t="s">
        <v>20</v>
      </c>
      <c r="Z6" s="4" t="s">
        <v>67</v>
      </c>
      <c r="AA6" s="13" t="s">
        <v>68</v>
      </c>
      <c r="AB6" s="4" t="s">
        <v>70</v>
      </c>
      <c r="AC6" s="10" t="s">
        <v>41</v>
      </c>
      <c r="AD6" s="10" t="s">
        <v>71</v>
      </c>
      <c r="AE6" s="10" t="s">
        <v>72</v>
      </c>
      <c r="AF6" s="10" t="s">
        <v>76</v>
      </c>
      <c r="AG6" s="10" t="s">
        <v>38</v>
      </c>
      <c r="AH6" s="4" t="s">
        <v>21</v>
      </c>
      <c r="AI6" s="4" t="s">
        <v>22</v>
      </c>
      <c r="AJ6" s="10" t="s">
        <v>39</v>
      </c>
    </row>
    <row r="7" spans="1:36" x14ac:dyDescent="0.25">
      <c r="A7" s="1"/>
      <c r="B7" s="4"/>
      <c r="C7" s="4"/>
      <c r="D7" s="4"/>
      <c r="E7" s="4"/>
      <c r="F7" s="4"/>
      <c r="G7" s="4"/>
      <c r="H7" s="4"/>
      <c r="I7" s="4"/>
      <c r="J7" s="4"/>
      <c r="K7" s="4"/>
      <c r="L7" s="4"/>
      <c r="M7" s="4"/>
      <c r="N7" s="4"/>
      <c r="O7" s="4"/>
      <c r="P7" s="5"/>
      <c r="Q7" s="5"/>
      <c r="R7" s="5"/>
      <c r="S7" s="5"/>
      <c r="T7" s="4"/>
      <c r="U7" s="4"/>
      <c r="V7" s="4"/>
      <c r="W7" s="6"/>
      <c r="X7" s="6"/>
      <c r="Y7" s="6"/>
      <c r="Z7" s="4"/>
      <c r="AA7" s="7"/>
      <c r="AB7" s="4"/>
      <c r="AC7" s="5"/>
      <c r="AD7" s="10"/>
      <c r="AE7" s="10"/>
      <c r="AF7" s="5"/>
      <c r="AG7" s="5"/>
      <c r="AH7" s="4"/>
      <c r="AI7" s="4"/>
      <c r="AJ7" s="5"/>
    </row>
    <row r="8" spans="1:36" x14ac:dyDescent="0.25">
      <c r="A8" s="1"/>
      <c r="B8" s="8" t="s">
        <v>23</v>
      </c>
      <c r="C8" s="9"/>
      <c r="D8" s="9"/>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row>
    <row r="9" spans="1:36" x14ac:dyDescent="0.25">
      <c r="A9" s="9"/>
      <c r="B9" s="14" t="s">
        <v>73</v>
      </c>
      <c r="C9" s="14"/>
      <c r="D9" s="14"/>
      <c r="E9" s="14"/>
      <c r="F9" s="14"/>
      <c r="G9" s="14"/>
      <c r="H9" s="14"/>
      <c r="I9" s="14"/>
      <c r="J9" s="9"/>
      <c r="K9" s="9"/>
      <c r="L9" s="9"/>
      <c r="M9" s="9"/>
      <c r="N9" s="9"/>
      <c r="O9" s="9"/>
      <c r="P9" s="9"/>
      <c r="Q9" s="9"/>
      <c r="R9" s="9"/>
      <c r="S9" s="9"/>
      <c r="T9" s="9"/>
      <c r="U9" s="9"/>
      <c r="V9" s="9"/>
      <c r="W9" s="9"/>
      <c r="X9" s="9"/>
      <c r="Y9" s="9"/>
      <c r="Z9" s="9"/>
      <c r="AA9" s="9"/>
      <c r="AB9" s="9"/>
      <c r="AC9" s="9"/>
      <c r="AD9" s="9"/>
      <c r="AE9" s="9"/>
      <c r="AF9" s="9"/>
      <c r="AG9" s="9"/>
      <c r="AH9" s="9"/>
      <c r="AI9" s="9"/>
      <c r="AJ9" s="9"/>
    </row>
    <row r="10" spans="1:36" x14ac:dyDescent="0.25">
      <c r="A10" s="14"/>
      <c r="B10" s="14" t="s">
        <v>74</v>
      </c>
      <c r="C10" s="14"/>
      <c r="D10" s="14"/>
      <c r="E10" s="14"/>
      <c r="F10" s="14"/>
      <c r="G10" s="14"/>
      <c r="H10" s="14"/>
      <c r="I10" s="14"/>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row>
    <row r="11" spans="1:36"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row>
    <row r="12" spans="1:36"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row>
    <row r="13" spans="1:36" x14ac:dyDescent="0.25">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row>
    <row r="14" spans="1:36" x14ac:dyDescent="0.25">
      <c r="A14" s="1"/>
      <c r="B14" s="651" t="s">
        <v>24</v>
      </c>
      <c r="C14" s="651"/>
      <c r="D14" s="651"/>
      <c r="E14" s="651"/>
      <c r="F14" s="651"/>
      <c r="G14" s="651"/>
      <c r="H14" s="651"/>
      <c r="I14" s="651"/>
      <c r="J14" s="651"/>
      <c r="K14" s="651"/>
      <c r="L14" s="651"/>
      <c r="M14" s="651"/>
      <c r="N14" s="651"/>
      <c r="O14" s="651"/>
      <c r="P14" s="651"/>
      <c r="Q14" s="651"/>
      <c r="R14" s="651"/>
      <c r="S14" s="651"/>
      <c r="T14" s="651"/>
      <c r="U14" s="651"/>
      <c r="V14" s="651"/>
      <c r="W14" s="651"/>
      <c r="X14" s="651"/>
      <c r="Y14" s="651"/>
      <c r="Z14" s="651"/>
      <c r="AA14" s="651"/>
      <c r="AB14" s="651"/>
      <c r="AC14" s="651"/>
      <c r="AD14" s="651"/>
      <c r="AE14" s="651"/>
      <c r="AF14" s="651"/>
      <c r="AG14" s="651"/>
      <c r="AH14" s="651"/>
      <c r="AI14" s="651"/>
      <c r="AJ14" s="651"/>
    </row>
  </sheetData>
  <mergeCells count="27">
    <mergeCell ref="AJ3:AJ4"/>
    <mergeCell ref="B14:AJ14"/>
    <mergeCell ref="T3:T4"/>
    <mergeCell ref="U3:U4"/>
    <mergeCell ref="V3:AA3"/>
    <mergeCell ref="AB3:AB4"/>
    <mergeCell ref="AC3:AC4"/>
    <mergeCell ref="AD3:AF3"/>
    <mergeCell ref="N3:N4"/>
    <mergeCell ref="O3:O4"/>
    <mergeCell ref="P3:P4"/>
    <mergeCell ref="Q3:Q4"/>
    <mergeCell ref="R3:R4"/>
    <mergeCell ref="S3:S4"/>
    <mergeCell ref="B1:AI1"/>
    <mergeCell ref="B3:B4"/>
    <mergeCell ref="C3:C4"/>
    <mergeCell ref="D3:D4"/>
    <mergeCell ref="E3:E4"/>
    <mergeCell ref="F3:F4"/>
    <mergeCell ref="G3:G4"/>
    <mergeCell ref="H3:H4"/>
    <mergeCell ref="I3:I4"/>
    <mergeCell ref="J3:M3"/>
    <mergeCell ref="AG3:AG4"/>
    <mergeCell ref="AH3:AH4"/>
    <mergeCell ref="AI3:AI4"/>
  </mergeCells>
  <dataValidations count="1">
    <dataValidation type="list" allowBlank="1" showInputMessage="1" showErrorMessage="1" sqref="P7:S7" xr:uid="{00000000-0002-0000-0600-000000000000}">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ŠMSM</vt:lpstr>
      <vt:lpstr>SM</vt:lpstr>
      <vt:lpstr>AM</vt:lpstr>
      <vt:lpstr>VRM</vt:lpstr>
      <vt:lpstr>SADM</vt:lpstr>
      <vt:lpstr>SAM</vt:lpstr>
      <vt:lpstr>JUNGTINIAI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Julija Maniuškina</dc:creator>
  <cp:lastModifiedBy>Urtė Morozovaitė</cp:lastModifiedBy>
  <cp:lastPrinted>2022-12-22T14:53:05Z</cp:lastPrinted>
  <dcterms:created xsi:type="dcterms:W3CDTF">2022-12-16T11:51:22Z</dcterms:created>
  <dcterms:modified xsi:type="dcterms:W3CDTF">2025-09-09T13:49:08Z</dcterms:modified>
</cp:coreProperties>
</file>