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52961108-9392-4147-B437-CB4D2156A84C}" xr6:coauthVersionLast="47" xr6:coauthVersionMax="47" xr10:uidLastSave="{00000000-0000-0000-0000-000000000000}"/>
  <bookViews>
    <workbookView xWindow="-120" yWindow="-120" windowWidth="29040" windowHeight="15720" activeTab="4" xr2:uid="{00000000-000D-0000-FFFF-FFFF00000000}"/>
  </bookViews>
  <sheets>
    <sheet name="ŠMSM" sheetId="56" r:id="rId1"/>
    <sheet name="SM" sheetId="38" r:id="rId2"/>
    <sheet name="AM" sheetId="51" r:id="rId3"/>
    <sheet name="VRM" sheetId="54" r:id="rId4"/>
    <sheet name="SADM" sheetId="57" r:id="rId5"/>
    <sheet name="SAM" sheetId="55" r:id="rId6"/>
    <sheet name="JUNGTINIAI" sheetId="7" r:id="rId7"/>
  </sheets>
  <definedNames>
    <definedName name="_xlnm._FilterDatabase" localSheetId="5" hidden="1">SAM!$B$3:$O$65</definedName>
    <definedName name="_xlnm._FilterDatabase" localSheetId="0" hidden="1">ŠMSM!$A$5:$AM$56</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4" i="57" l="1"/>
  <c r="U74" i="57"/>
  <c r="T74" i="57"/>
  <c r="AE72" i="57"/>
  <c r="U72" i="57"/>
  <c r="T72" i="57"/>
  <c r="AE70" i="57"/>
  <c r="U70" i="57"/>
  <c r="T70" i="57" s="1"/>
  <c r="AE68" i="57"/>
  <c r="U68" i="57"/>
  <c r="T68" i="57" s="1"/>
  <c r="AE66" i="57"/>
  <c r="U66" i="57"/>
  <c r="T66" i="57" s="1"/>
  <c r="AE64" i="57"/>
  <c r="U64" i="57"/>
  <c r="T64" i="57" s="1"/>
  <c r="AE62" i="57"/>
  <c r="U62" i="57"/>
  <c r="T62" i="57" s="1"/>
  <c r="AE60" i="57"/>
  <c r="U60" i="57"/>
  <c r="T60" i="57"/>
  <c r="AE58" i="57"/>
  <c r="U58" i="57"/>
  <c r="T58" i="57" s="1"/>
  <c r="AE56" i="57"/>
  <c r="U56" i="57"/>
  <c r="T56" i="57" s="1"/>
  <c r="AE54" i="57"/>
  <c r="U54" i="57"/>
  <c r="T54" i="57"/>
  <c r="AE50" i="57"/>
  <c r="U50" i="57"/>
  <c r="T50" i="57" s="1"/>
  <c r="AE48" i="57"/>
  <c r="U48" i="57"/>
  <c r="T48" i="57" s="1"/>
  <c r="AE46" i="57"/>
  <c r="U46" i="57"/>
  <c r="AE44" i="57"/>
  <c r="U44" i="57"/>
  <c r="T44" i="57" s="1"/>
  <c r="AE42" i="57"/>
  <c r="U42" i="57"/>
  <c r="T38" i="57" s="1"/>
  <c r="AE38" i="57"/>
  <c r="U38" i="57"/>
  <c r="AE36" i="57"/>
  <c r="U36" i="57"/>
  <c r="T36" i="57" s="1"/>
  <c r="AE34" i="57"/>
  <c r="U34" i="57"/>
  <c r="AE28" i="57"/>
  <c r="U28" i="57"/>
  <c r="T28" i="57"/>
  <c r="AE26" i="57"/>
  <c r="U26" i="57"/>
  <c r="T20" i="57" s="1"/>
  <c r="AE24" i="57"/>
  <c r="U24" i="57"/>
  <c r="AE20" i="57"/>
  <c r="U20" i="57"/>
  <c r="AE18" i="57"/>
  <c r="U18" i="57"/>
  <c r="T18" i="57"/>
  <c r="AE16" i="57"/>
  <c r="U16" i="57"/>
  <c r="T16" i="57"/>
  <c r="AE14" i="57"/>
  <c r="U14" i="57"/>
  <c r="AE12" i="57"/>
  <c r="U12" i="57"/>
  <c r="T12" i="57"/>
  <c r="AE10" i="57"/>
  <c r="U10" i="57"/>
  <c r="AE8" i="57"/>
  <c r="U8" i="57"/>
  <c r="AE6" i="57"/>
  <c r="U6" i="57"/>
  <c r="T6" i="57"/>
  <c r="AE47" i="56"/>
  <c r="U47" i="56"/>
  <c r="T47" i="56" s="1"/>
  <c r="AE44" i="56"/>
  <c r="U44" i="56"/>
  <c r="T44" i="56" s="1"/>
  <c r="AE40" i="56"/>
  <c r="U40" i="56"/>
  <c r="T40" i="56" s="1"/>
  <c r="AE38" i="56"/>
  <c r="U38" i="56"/>
  <c r="T38" i="56"/>
  <c r="AE36" i="56"/>
  <c r="U36" i="56"/>
  <c r="T36" i="56" s="1"/>
  <c r="AE34" i="56"/>
  <c r="U34" i="56"/>
  <c r="T34" i="56"/>
  <c r="AE29" i="56"/>
  <c r="AE26" i="56"/>
  <c r="T26" i="56"/>
  <c r="AE23" i="56"/>
  <c r="U23" i="56"/>
  <c r="T23" i="56" s="1"/>
  <c r="AE18" i="56"/>
  <c r="U18" i="56"/>
  <c r="T18" i="56"/>
  <c r="AE15" i="56"/>
  <c r="U15" i="56"/>
  <c r="T15" i="56" s="1"/>
  <c r="AE12" i="56"/>
  <c r="U12" i="56"/>
  <c r="T12" i="56"/>
  <c r="AE9" i="56"/>
  <c r="U9" i="56"/>
  <c r="T9" i="56" s="1"/>
  <c r="AE6" i="56"/>
  <c r="AE76" i="55"/>
  <c r="U76" i="55"/>
  <c r="T76" i="55"/>
  <c r="AE74" i="55"/>
  <c r="U74" i="55"/>
  <c r="T74" i="55"/>
  <c r="AE70" i="55"/>
  <c r="U70" i="55"/>
  <c r="T68" i="55" s="1"/>
  <c r="AE68" i="55"/>
  <c r="U68" i="55"/>
  <c r="AE66" i="55"/>
  <c r="U66" i="55"/>
  <c r="T66" i="55"/>
  <c r="AE64" i="55"/>
  <c r="U64" i="55"/>
  <c r="T64" i="55" s="1"/>
  <c r="AE62" i="55"/>
  <c r="U62" i="55"/>
  <c r="T62" i="55"/>
  <c r="AE58" i="55"/>
  <c r="U58" i="55"/>
  <c r="T58" i="55"/>
  <c r="AE54" i="55"/>
  <c r="U54" i="55"/>
  <c r="T54" i="55" s="1"/>
  <c r="AE50" i="55"/>
  <c r="U50" i="55"/>
  <c r="T50" i="55"/>
  <c r="AE46" i="55"/>
  <c r="U46" i="55"/>
  <c r="T46" i="55"/>
  <c r="AE42" i="55"/>
  <c r="U42" i="55"/>
  <c r="T42" i="55"/>
  <c r="AE40" i="55"/>
  <c r="U40" i="55"/>
  <c r="T40" i="55"/>
  <c r="AE38" i="55"/>
  <c r="U38" i="55"/>
  <c r="T30" i="55" s="1"/>
  <c r="AE34" i="55"/>
  <c r="U34" i="55"/>
  <c r="AE32" i="55"/>
  <c r="U32" i="55"/>
  <c r="AE30" i="55"/>
  <c r="U30" i="55"/>
  <c r="AE26" i="55"/>
  <c r="U26" i="55"/>
  <c r="T26" i="55" s="1"/>
  <c r="AE22" i="55"/>
  <c r="U22" i="55"/>
  <c r="AE18" i="55"/>
  <c r="U18" i="55"/>
  <c r="AE14" i="55"/>
  <c r="U14" i="55"/>
  <c r="T6" i="55" s="1"/>
  <c r="AE10" i="55"/>
  <c r="U10" i="55"/>
  <c r="AE6" i="55"/>
  <c r="U6" i="55"/>
  <c r="T163" i="54" l="1"/>
  <c r="U163" i="54" s="1"/>
  <c r="AD163" i="54" s="1"/>
  <c r="U160" i="54"/>
  <c r="AD160" i="54" s="1"/>
  <c r="S160" i="54"/>
  <c r="U156" i="54"/>
  <c r="AD156" i="54" s="1"/>
  <c r="S156" i="54"/>
  <c r="AD153" i="54"/>
  <c r="AD150" i="54"/>
  <c r="AD145" i="54"/>
  <c r="U145" i="54"/>
  <c r="S145" i="54"/>
  <c r="U142" i="54"/>
  <c r="AD142" i="54" s="1"/>
  <c r="S142" i="54"/>
  <c r="AD139" i="54"/>
  <c r="U139" i="54"/>
  <c r="AD136" i="54"/>
  <c r="U136" i="54"/>
  <c r="AD133" i="54"/>
  <c r="U133" i="54"/>
  <c r="S133" i="54"/>
  <c r="U130" i="54"/>
  <c r="AD130" i="54" s="1"/>
  <c r="S130" i="54"/>
  <c r="AD125" i="54"/>
  <c r="U125" i="54"/>
  <c r="S125" i="54"/>
  <c r="U122" i="54"/>
  <c r="AD122" i="54" s="1"/>
  <c r="S122" i="54"/>
  <c r="AD118" i="54"/>
  <c r="U118" i="54"/>
  <c r="AD115" i="54"/>
  <c r="U115" i="54"/>
  <c r="S115" i="54"/>
  <c r="U112" i="54"/>
  <c r="AD112" i="54" s="1"/>
  <c r="S112" i="54"/>
  <c r="AD109" i="54"/>
  <c r="U109" i="54"/>
  <c r="AD106" i="54"/>
  <c r="U106" i="54"/>
  <c r="AD103" i="54"/>
  <c r="U100" i="54"/>
  <c r="AD100" i="54" s="1"/>
  <c r="S100" i="54"/>
  <c r="U97" i="54"/>
  <c r="AD97" i="54" s="1"/>
  <c r="AD94" i="54"/>
  <c r="U88" i="54"/>
  <c r="AD88" i="54" s="1"/>
  <c r="S88" i="54"/>
  <c r="AD84" i="54"/>
  <c r="U84" i="54"/>
  <c r="S84" i="54"/>
  <c r="U81" i="54"/>
  <c r="AD81" i="54" s="1"/>
  <c r="U77" i="54"/>
  <c r="AD77" i="54" s="1"/>
  <c r="U74" i="54"/>
  <c r="AD74" i="54" s="1"/>
  <c r="AD71" i="54"/>
  <c r="U71" i="54"/>
  <c r="S71" i="54"/>
  <c r="U68" i="54"/>
  <c r="AD68" i="54" s="1"/>
  <c r="AD65" i="54"/>
  <c r="U65" i="54"/>
  <c r="AD62" i="54"/>
  <c r="U62" i="54"/>
  <c r="W59" i="54" a="1"/>
  <c r="W59" i="54" s="1"/>
  <c r="U59" i="54"/>
  <c r="AD59" i="54" s="1"/>
  <c r="S59" i="54"/>
  <c r="U56" i="54"/>
  <c r="AD56" i="54" s="1"/>
  <c r="S56" i="54"/>
  <c r="U53" i="54"/>
  <c r="AD53" i="54" s="1"/>
  <c r="AD50" i="54"/>
  <c r="U50" i="54"/>
  <c r="AD47" i="54"/>
  <c r="U47" i="54"/>
  <c r="AD42" i="54"/>
  <c r="U42" i="54"/>
  <c r="S42" i="54"/>
  <c r="U39" i="54"/>
  <c r="AD39" i="54" s="1"/>
  <c r="U36" i="54"/>
  <c r="AD36" i="54" s="1"/>
  <c r="U33" i="54"/>
  <c r="AD33" i="54" s="1"/>
  <c r="AD30" i="54"/>
  <c r="U30" i="54"/>
  <c r="S30" i="54"/>
  <c r="AD27" i="54"/>
  <c r="U27" i="54"/>
  <c r="AD24" i="54"/>
  <c r="U24" i="54"/>
  <c r="S24" i="54"/>
  <c r="U22" i="54"/>
  <c r="AD22" i="54" s="1"/>
  <c r="AD20" i="54"/>
  <c r="S20" i="54"/>
  <c r="AD17" i="54"/>
  <c r="AD15" i="54"/>
  <c r="AD12" i="54"/>
  <c r="T12" i="54"/>
  <c r="S10" i="54" s="1"/>
  <c r="U10" i="54"/>
  <c r="AD10" i="54" s="1"/>
  <c r="AD7" i="54"/>
  <c r="AD4" i="54"/>
  <c r="T4" i="54"/>
  <c r="S4" i="54" s="1"/>
  <c r="T27"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tc={7AED6C49-6FAA-49EE-B914-4B6868CFAA6F}</author>
    <author>tc={959C288F-3A67-453F-A463-BD72BB653E5F}</author>
    <author>tc={6F24AAF5-1F67-4B17-9133-1277A536A756}</author>
    <author>tc={B0B1DD0C-0852-45BB-AD9E-4E1C4B2D712B}</author>
    <author>tc={59A7A629-8AD2-4610-9C90-7926E4AF2F89}</author>
    <author>tc={24D5F533-5FAE-46D5-8503-9458B2A5BC2D}</author>
  </authors>
  <commentList>
    <comment ref="AG88" authorId="0" shapeId="0" xr:uid="{7AED6C49-6FAA-49EE-B914-4B6868CFAA6F}">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91" authorId="1" shapeId="0" xr:uid="{959C288F-3A67-453F-A463-BD72BB653E5F}">
      <text>
        <t>[Threaded comment]
Your version of Excel allows you to read this threaded comment; however, any edits to it will get removed if the file is opened in a newer version of Excel. Learn more: https://go.microsoft.com/fwlink/?linkid=870924
Comment:
    Perkelta į kvietimą 26-326-P</t>
      </text>
    </comment>
    <comment ref="E103" authorId="2" shapeId="0" xr:uid="{6F24AAF5-1F67-4B17-9133-1277A536A756}">
      <text>
        <t>[Threaded comment]
Your version of Excel allows you to read this threaded comment; however, any edits to it will get removed if the file is opened in a newer version of Excel. Learn more: https://go.microsoft.com/fwlink/?linkid=870924
Comment:
    RPPl išbrauktas, lėšos perkeltos prie 1.16</t>
      </text>
    </comment>
    <comment ref="E112" authorId="3" shapeId="0" xr:uid="{B0B1DD0C-0852-45BB-AD9E-4E1C4B2D712B}">
      <text>
        <t>[Threaded comment]
Your version of Excel allows you to read this threaded comment; however, any edits to it will get removed if the file is opened in a newer version of Excel. Learn more: https://go.microsoft.com/fwlink/?linkid=870924
Comment:
    Išbrauktas iš RPPl. Lėšos perkeltos į 1.11 veiksmą</t>
      </text>
    </comment>
    <comment ref="E160" authorId="4" shapeId="0" xr:uid="{59A7A629-8AD2-4610-9C90-7926E4AF2F89}">
      <text>
        <t>[Threaded comment]
Your version of Excel allows you to read this threaded comment; however, any edits to it will get removed if the file is opened in a newer version of Excel. Learn more: https://go.microsoft.com/fwlink/?linkid=870924
Comment:
    Perkeltas iš kvietimo 26-309</t>
      </text>
    </comment>
    <comment ref="E163" authorId="5" shapeId="0" xr:uid="{24D5F533-5FAE-46D5-8503-9458B2A5BC2D}">
      <text>
        <t>[Threaded comment]
Your version of Excel allows you to read this threaded comment; however, any edits to it will get removed if the file is opened in a newer version of Excel. Learn more: https://go.microsoft.com/fwlink/?linkid=870924
Comment:
    Perkeltas iš kvietimo 26-312-P</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<sst xmlns="http://schemas.openxmlformats.org/spreadsheetml/2006/main" count="4034" uniqueCount="788">
  <si>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</si>
  <si>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</si>
  <si>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</si>
  <si>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</si>
  <si>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</si>
  <si>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</si>
  <si>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</si>
  <si>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</si>
  <si>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</si>
  <si>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</si>
  <si>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</si>
  <si>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</si>
  <si>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</si>
  <si>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</si>
  <si>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</si>
  <si>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</si>
  <si>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</si>
  <si>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</si>
  <si>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</si>
  <si>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</si>
  <si>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</si>
  <si>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</si>
  <si>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</si>
  <si>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</si>
  <si>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</si>
  <si>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</si>
  <si>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</si>
  <si>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</si>
  <si>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</si>
  <si>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</si>
  <si>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</si>
  <si>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</si>
  <si>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</si>
  <si>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</si>
  <si>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</si>
  <si>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</si>
  <si>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</si>
  <si>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</si>
  <si>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</si>
  <si>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</si>
  <si>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</si>
  <si>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</si>
  <si>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</si>
  <si>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</si>
  <si>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</si>
  <si>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</si>
  <si>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</si>
  <si>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</si>
  <si>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</si>
  <si>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</si>
  <si>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</si>
  <si>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</si>
  <si>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</si>
  <si>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</si>
  <si>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</si>
  <si>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</si>
  <si>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</si>
  <si>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</si>
  <si>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</si>
  <si>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</si>
  <si>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</si>
  <si>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</si>
  <si>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</si>
  <si>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</si>
  <si>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</si>
  <si>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</si>
  <si>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</si>
  <si>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</si>
  <si>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</si>
  <si>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</si>
  <si>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</si>
  <si>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</si>
  <si>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</si>
  <si>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</si>
  <si>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</si>
  <si>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</si>
  <si>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</si>
  <si>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</si>
  <si>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</si>
  <si>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</si>
  <si>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</si>
  <si>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</si>
  <si>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</si>
  <si>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</si>
  <si>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</si>
  <si>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</si>
  <si>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</si>
  <si>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</si>
  <si>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</si>
  <si>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</si>
  <si>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</si>
  <si>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</si>
  <si>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</si>
  <si>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</si>
  <si>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</si>
  <si>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</si>
  <si>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</si>
  <si>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</si>
  <si>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</si>
  <si>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</si>
  <si>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</si>
  <si>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</si>
  <si>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</si>
  <si>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</si>
  <si>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</si>
  <si>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</si>
  <si>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</si>
  <si>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</si>
  <si>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</si>
  <si>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</si>
  <si>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</si>
  <si>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</si>
  <si>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</si>
  <si>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</si>
  <si>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</si>
  <si>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</si>
  <si>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</si>
  <si>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</si>
  <si>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</si>
  <si>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</si>
  <si>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</si>
  <si>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</si>
  <si>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</si>
  <si>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</si>
  <si>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</si>
  <si>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</si>
  <si>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</si>
  <si>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</si>
  <si>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</si>
  <si>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</si>
  <si>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</si>
  <si>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</si>
  <si>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</si>
  <si>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</si>
  <si>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</si>
  <si>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</si>
  <si>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</si>
  <si>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</si>
  <si>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</si>
  <si>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</si>
  <si>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</si>
  <si>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</si>
  <si>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</si>
  <si>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</si>
  <si>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</si>
  <si>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</si>
  <si>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</si>
  <si>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</si>
  <si>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</si>
  <si>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</si>
  <si>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</si>
  <si>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</si>
  <si>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</si>
  <si>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</si>
  <si>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</si>
  <si>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</si>
  <si>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</si>
  <si>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</si>
  <si>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</si>
  <si>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</si>
  <si>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</si>
  <si>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</si>
  <si>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</si>
  <si>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</si>
  <si>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</si>
  <si>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</si>
  <si>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</si>
  <si>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</si>
  <si>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</si>
  <si>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</si>
  <si>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</si>
  <si>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</si>
  <si>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</si>
  <si>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</si>
  <si>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</si>
  <si>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</si>
  <si>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</si>
  <si>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</si>
  <si>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</si>
  <si>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</si>
  <si>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</si>
  <si>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</si>
  <si>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</si>
  <si>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</si>
  <si>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</si>
  <si>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</si>
  <si>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</si>
  <si>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</si>
  <si>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</si>
  <si>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</si>
  <si>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</si>
  <si>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</si>
  <si>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</si>
  <si>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</si>
  <si>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</si>
  <si>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</si>
  <si>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</si>
  <si>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</si>
  <si>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</si>
  <si>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</si>
  <si>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</si>
  <si>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</si>
  <si>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</si>
  <si>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</si>
  <si>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</si>
  <si>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</si>
  <si>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</si>
  <si>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</si>
  <si>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</si>
  <si>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</si>
  <si>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</si>
  <si>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</si>
  <si>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</si>
  <si>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</si>
  <si>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</si>
  <si>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</si>
  <si>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</si>
  <si>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</si>
  <si>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</si>
  <si>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</si>
  <si>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</si>
  <si>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</si>
  <si>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</si>
  <si>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</si>
  <si>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</si>
  <si>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</si>
  <si>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</si>
  <si>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</si>
  <si>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</si>
  <si>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</si>
  <si>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</si>
  <si>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</si>
  <si>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</si>
  <si>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</si>
  <si>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</si>
  <si>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</si>
  <si>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</si>
  <si>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</si>
  <si>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</si>
  <si>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</si>
  <si>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</si>
  <si>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</si>
  <si>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</si>
  <si>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</si>
  <si>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</si>
  <si>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</si>
  <si>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</si>
  <si>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</si>
  <si>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</si>
  <si>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</si>
  <si>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</si>
  <si>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</si>
  <si>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</si>
  <si>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</si>
  <si>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</si>
  <si>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</si>
  <si>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</si>
  <si>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</si>
  <si>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</si>
  <si>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</si>
  <si>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</si>
  <si>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</si>
  <si>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</si>
  <si>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</si>
  <si>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</si>
  <si>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</si>
  <si>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</si>
  <si>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</si>
  <si>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</si>
  <si>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</si>
  <si>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</si>
  <si>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</si>
  <si>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</si>
  <si>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</si>
  <si>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</si>
  <si>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</si>
  <si>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</si>
  <si>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</si>
  <si>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</si>
  <si>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</si>
  <si>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</si>
  <si>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</si>
  <si>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</si>
  <si>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</si>
  <si>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</si>
  <si>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</si>
  <si>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</si>
  <si>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</si>
  <si>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</si>
  <si>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</si>
  <si>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</si>
  <si>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</si>
  <si>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</si>
  <si>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</si>
  <si>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</si>
  <si>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</si>
  <si>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</si>
  <si>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</si>
  <si>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</si>
  <si>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</si>
  <si>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</si>
  <si>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</si>
  <si>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</si>
  <si>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</si>
  <si>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</si>
  <si>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</si>
  <si>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</si>
  <si>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</si>
  <si>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</si>
  <si>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</si>
  <si>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</si>
  <si>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</si>
  <si>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</si>
  <si>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</si>
  <si>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</si>
  <si>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</si>
  <si>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</si>
  <si>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</si>
  <si>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 xml:space="preserve"> skaičius</t>
  </si>
  <si>
    <t xml:space="preserve">Tikslinės transporto priemonės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</si>
  <si>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</si>
  <si>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</si>
  <si>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</si>
  <si>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</si>
  <si>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</si>
  <si>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</si>
  <si>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</si>
  <si>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</si>
  <si>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</si>
  <si>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</si>
  <si>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</si>
  <si>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</si>
  <si>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</si>
  <si>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</si>
  <si>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</si>
  <si>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</si>
  <si>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</si>
  <si>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</si>
  <si>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</si>
  <si>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</si>
  <si>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</si>
  <si>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</si>
  <si>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</si>
  <si>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</si>
  <si>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</si>
  <si>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</si>
  <si>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</si>
  <si>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</si>
  <si>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</si>
  <si>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</si>
  <si>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</si>
  <si>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</si>
  <si>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</si>
  <si>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</si>
  <si>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</si>
  <si>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</si>
  <si>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</si>
  <si>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</si>
  <si>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</si>
  <si>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</si>
  <si>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</si>
  <si>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</si>
  <si>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</si>
  <si>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</si>
  <si>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</si>
  <si>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</si>
  <si>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</si>
  <si>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</si>
  <si>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</si>
  <si>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</si>
  <si>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</si>
  <si>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</si>
  <si>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</si>
  <si>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</si>
  <si>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</si>
  <si>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</si>
  <si>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</si>
  <si>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</si>
  <si>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</si>
  <si>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</si>
  <si>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</si>
  <si>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</si>
  <si>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</si>
  <si>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</si>
  <si>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</si>
  <si>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</si>
  <si>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</si>
  <si>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</si>
  <si>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</si>
  <si>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</si>
  <si>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</si>
  <si>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</si>
  <si>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</si>
  <si>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</si>
  <si>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</si>
  <si>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</si>
  <si>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</si>
  <si>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</si>
  <si>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</si>
  <si>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</si>
  <si>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</si>
  <si>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</si>
  <si>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</si>
  <si>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</si>
  <si>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</si>
  <si>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</si>
  <si>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</si>
  <si>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</si>
  <si>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</si>
  <si>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</si>
  <si>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</si>
  <si>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</si>
  <si>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</si>
  <si>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</si>
  <si>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</si>
  <si>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</si>
  <si>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</si>
  <si>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</si>
  <si>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</si>
  <si>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</si>
  <si>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</si>
  <si>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</si>
  <si>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</si>
  <si>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</si>
  <si>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</si>
  <si>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</si>
  <si>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</si>
  <si>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</si>
  <si>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</si>
  <si>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</si>
  <si>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</si>
  <si>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</si>
  <si>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</si>
  <si>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</si>
  <si>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</si>
  <si>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</si>
  <si>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</si>
  <si>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</si>
  <si>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</si>
  <si>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</si>
  <si>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</si>
  <si>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</si>
  <si>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</si>
  <si>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</si>
  <si>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</si>
  <si>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</si>
  <si>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</si>
  <si>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</si>
  <si>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</si>
  <si>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</si>
  <si>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</si>
  <si>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</si>
  <si>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</si>
  <si>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</si>
  <si>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</si>
  <si>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</si>
  <si>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</si>
  <si>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</si>
  <si>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</si>
  <si>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</si>
  <si>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</si>
  <si>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</si>
  <si>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</si>
  <si>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</si>
  <si>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</si>
  <si>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</si>
  <si>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</si>
  <si>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</si>
  <si>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</si>
  <si>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</si>
  <si>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</si>
  <si>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</si>
  <si>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</si>
  <si>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</si>
  <si>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</si>
  <si>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</si>
  <si>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</si>
  <si>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</si>
  <si>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</si>
  <si>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</si>
  <si>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</si>
  <si>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</si>
  <si>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</si>
  <si>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</si>
  <si>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</si>
  <si>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</si>
  <si>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</si>
  <si>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</si>
  <si>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</si>
  <si>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</si>
  <si>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</si>
  <si>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</si>
  <si>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</si>
  <si>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</si>
  <si>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</si>
  <si>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</si>
  <si>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</si>
  <si>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</si>
  <si>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</si>
  <si>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</si>
  <si>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</si>
  <si>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</si>
  <si>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</si>
  <si>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</si>
  <si>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</si>
  <si>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</si>
  <si>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</si>
  <si>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</si>
  <si>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</si>
  <si>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</si>
  <si>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</si>
  <si>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</si>
  <si>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</si>
  <si>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</si>
  <si>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</si>
  <si>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</si>
  <si>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</si>
  <si>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</si>
  <si>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</si>
  <si>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</si>
  <si>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</si>
  <si>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</si>
  <si>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</si>
  <si>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</si>
  <si>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</si>
  <si>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</si>
  <si>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</si>
  <si>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</si>
  <si>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</si>
  <si>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</si>
  <si>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</si>
  <si>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</si>
  <si>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</si>
  <si>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</si>
  <si>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</si>
  <si>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</si>
  <si>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</si>
  <si>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</si>
  <si>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</si>
  <si>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</si>
  <si>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16
(2029)
</t>
  </si>
  <si>
    <t>26-536-P</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</si>
  <si>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</si>
  <si>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</si>
  <si>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</si>
  <si>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</si>
  <si>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</si>
  <si>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</si>
  <si>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</si>
  <si>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</si>
  <si>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</si>
  <si>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</si>
  <si>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</si>
  <si>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</si>
  <si>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</si>
  <si>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</si>
  <si>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</si>
  <si>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</si>
  <si>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</si>
  <si>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</si>
  <si>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</si>
  <si>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</si>
  <si>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</si>
  <si>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</si>
  <si>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</si>
  <si>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</si>
  <si>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</si>
  <si>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</si>
  <si>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</si>
  <si>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</si>
  <si>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</si>
  <si>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</si>
  <si>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</si>
  <si>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</si>
  <si>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</si>
  <si>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</si>
  <si>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</si>
  <si>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</si>
  <si>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</si>
  <si>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</si>
  <si>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</si>
  <si>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</si>
  <si>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</si>
  <si>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</si>
  <si>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</si>
  <si>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</si>
  <si>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</si>
  <si>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</si>
  <si>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</si>
  <si>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</si>
  <si>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</si>
  <si>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</si>
  <si>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</si>
  <si>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</si>
  <si>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</si>
  <si>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</si>
  <si>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</si>
  <si>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</si>
  <si>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</si>
  <si>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</si>
  <si>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</si>
  <si>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</si>
  <si>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</si>
  <si>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</si>
  <si>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</si>
  <si>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</si>
  <si>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</si>
  <si>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</si>
  <si>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</si>
  <si>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</si>
  <si>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</si>
  <si>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</si>
  <si>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</si>
  <si>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</si>
  <si>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</si>
  <si>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</si>
  <si>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</si>
  <si>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</si>
  <si>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</si>
  <si>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</si>
  <si>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</si>
  <si>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</si>
  <si>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</si>
  <si>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</si>
  <si>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</si>
  <si>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</si>
  <si>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</si>
  <si>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</si>
  <si>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</si>
  <si>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</si>
  <si>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</si>
  <si>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</si>
  <si>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</si>
  <si>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</si>
  <si>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</si>
  <si>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</si>
  <si>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</si>
  <si>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</si>
  <si>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</si>
  <si>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</si>
  <si>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</si>
  <si>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</si>
  <si>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</si>
  <si>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</si>
  <si>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</si>
  <si>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</si>
  <si>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</si>
  <si>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</si>
  <si>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</si>
  <si>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</si>
  <si>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</si>
  <si>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</si>
  <si>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</si>
  <si>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</si>
  <si>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</si>
  <si>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</si>
  <si>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</si>
  <si>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</si>
  <si>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</si>
  <si>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</si>
  <si>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</si>
  <si>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</si>
  <si>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</si>
  <si>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</si>
  <si>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</si>
  <si>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</si>
  <si>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</si>
  <si>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</si>
  <si>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</si>
  <si>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</si>
  <si>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</si>
  <si>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</si>
  <si>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</si>
  <si>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</si>
  <si>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</si>
  <si>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</si>
  <si>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</si>
  <si>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</si>
  <si>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</si>
  <si>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</si>
  <si>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</si>
  <si>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</si>
  <si>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</si>
  <si>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</si>
  <si>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</si>
  <si>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</si>
  <si>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</si>
  <si>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</si>
  <si>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</si>
  <si>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</si>
  <si>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</si>
  <si>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</si>
  <si>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</si>
  <si>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</si>
  <si>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</si>
  <si>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</si>
  <si>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</si>
  <si>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</si>
  <si>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</si>
  <si>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</si>
  <si>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</si>
  <si>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</si>
  <si>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</si>
  <si>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</si>
  <si>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</si>
  <si>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</si>
  <si>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</si>
  <si>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</si>
  <si>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</si>
  <si>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</si>
  <si>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</si>
  <si>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</si>
  <si>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</si>
  <si>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</si>
  <si>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</si>
  <si>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</si>
  <si>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</si>
  <si>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</si>
  <si>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</si>
  <si>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</si>
  <si>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</si>
  <si>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</si>
  <si>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</si>
  <si>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</si>
  <si>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</si>
  <si>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</si>
  <si>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</si>
  <si>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</si>
  <si>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</si>
  <si>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</si>
  <si>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</si>
  <si>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</si>
  <si>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</si>
  <si>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</si>
  <si>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</si>
  <si>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</si>
  <si>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</si>
  <si>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</si>
  <si>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</si>
  <si>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</si>
  <si>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</si>
  <si>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</si>
  <si>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</si>
  <si>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</si>
  <si>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</si>
  <si>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</si>
  <si>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</si>
  <si>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</si>
  <si>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</si>
  <si>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</si>
  <si>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</si>
  <si>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</si>
  <si>
    <r>
      <t xml:space="preserve">
</t>
    </r>
    <r>
      <rPr>
        <sz val="11"/>
        <color theme="1"/>
        <rFont val="Times New Roman"/>
        <family val="1"/>
        <charset val="186"/>
      </rPr>
      <t>439</t>
    </r>
  </si>
  <si>
    <r>
      <t xml:space="preserve">
</t>
    </r>
    <r>
      <rPr>
        <sz val="11"/>
        <color theme="1"/>
        <rFont val="Times New Roman"/>
        <family val="1"/>
        <charset val="186"/>
      </rPr>
      <t>1 110</t>
    </r>
  </si>
  <si>
    <r>
      <t xml:space="preserve">
</t>
    </r>
    <r>
      <rPr>
        <sz val="11"/>
        <color theme="1"/>
        <rFont val="Times New Roman"/>
        <family val="1"/>
        <charset val="186"/>
      </rPr>
      <t>1 232</t>
    </r>
  </si>
  <si>
    <t>522  050</t>
  </si>
  <si>
    <t>26-015-P</t>
  </si>
  <si>
    <t>Pakruojo vaikų lopšelio-darželio „Saulutė“ infrastruktūros atnaujinimas</t>
  </si>
  <si>
    <t>1.8. Pakruojo vaikų lopšelio-darželio „Saulutė“ infrastruktūros atnaujinimas</t>
  </si>
  <si>
    <t>ne</t>
  </si>
  <si>
    <t xml:space="preserve">R.B.2.2070. </t>
  </si>
  <si>
    <t>viešasis</t>
  </si>
  <si>
    <t>2025-07</t>
  </si>
  <si>
    <t xml:space="preserve">Sukurtų naujų ikimokyklinio ugdymo vietų skaičius </t>
  </si>
  <si>
    <t xml:space="preserve"> </t>
  </si>
  <si>
    <r>
      <rPr>
        <sz val="11"/>
        <rFont val="Calibri"/>
        <family val="2"/>
        <scheme val="minor"/>
      </rPr>
      <t xml:space="preserve">2.7. </t>
    </r>
    <r>
      <rPr>
        <strike/>
        <sz val="11"/>
        <rFont val="Calibri"/>
        <family val="2"/>
        <charset val="186"/>
        <scheme val="minor"/>
      </rPr>
      <t xml:space="preserve">
</t>
    </r>
    <r>
      <rPr>
        <sz val="11"/>
        <rFont val="Calibri"/>
        <family val="2"/>
        <scheme val="minor"/>
      </rPr>
      <t>Ilgalaikės priežiūros paslaugų plėtra Radviliškio
rajone</t>
    </r>
  </si>
  <si>
    <t>2025 07</t>
  </si>
  <si>
    <t>2026-04</t>
  </si>
  <si>
    <t>2026-02</t>
  </si>
  <si>
    <t>2024-04-15</t>
  </si>
  <si>
    <t>2024-06-03</t>
  </si>
  <si>
    <t>2024-09-02</t>
  </si>
  <si>
    <t>2024-11-08</t>
  </si>
  <si>
    <t>2024-12-09</t>
  </si>
  <si>
    <t>26-326-P</t>
  </si>
  <si>
    <t>Šiaulių regiono turizmo objektų patrauklumo gerinimas (X etapas)</t>
  </si>
  <si>
    <t>Pasirašyta finansavimo sutartis</t>
  </si>
  <si>
    <t xml:space="preserve">  2026-04</t>
  </si>
  <si>
    <t xml:space="preserve"> 2026-01</t>
  </si>
  <si>
    <t>Naujų ar rekonstruotų pastatų, kurių pirminės energijos paklausa yra bent 20 % mažesnė, nei reikalauja energijos beveik nevartojantis pastatas, plotas (kvadratiniai metrai)</t>
  </si>
  <si>
    <t xml:space="preserve">P.S.2.1034 </t>
  </si>
  <si>
    <t xml:space="preserve">R.S.2.3025 </t>
  </si>
  <si>
    <t xml:space="preserve">P.B.2.0058 </t>
  </si>
  <si>
    <t xml:space="preserve">(km) </t>
  </si>
  <si>
    <t>2026-08</t>
  </si>
  <si>
    <t>26-540-P</t>
  </si>
  <si>
    <t>2026-03</t>
  </si>
  <si>
    <t>skirtas finansavimas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</si>
</sst>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yyyy/mm"/>
    <numFmt numFmtId="165" formatCode="0.000"/>
    <numFmt numFmtId="166" formatCode="#,##0.0"/>
    <numFmt numFmtId="167" formatCode="#,##0.00;[Red]#,##0.00"/>
    <numFmt numFmtId="168" formatCode="#,##0.0;[Red]#,##0.0"/>
    <numFmt numFmtId="169" formatCode="yyyy\-mm\-dd;@"/>
    <numFmt numFmtId="170" formatCode="yyyy/mm/dd;@"/>
  </numFmts>
  <fonts count="47"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b/>
      <sz val="8"/>
      <color theme="1"/>
      <name val="Times New Roman"/>
      <family val="1"/>
      <charset val="186"/>
    </font>
    <font>
      <strike/>
      <sz val="11"/>
      <name val="Calibri"/>
      <family val="2"/>
      <scheme val="minor"/>
    </font>
    <font>
      <strike/>
      <sz val="11"/>
      <name val="Calibri"/>
      <family val="2"/>
      <charset val="186"/>
      <scheme val="minor"/>
    </font>
    <font>
      <b/>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69">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29" xfId="0" applyFont="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0" fontId="4" fillId="0" borderId="4" xfId="0" applyFont="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2" fillId="0" borderId="2" xfId="0" applyFont="1" applyBorder="1" applyAlignment="1">
      <alignment horizontal="center" vertical="center" wrapText="1"/>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0" fontId="8" fillId="2" borderId="0" xfId="0" applyFont="1" applyFill="1" applyAlignment="1">
      <alignment horizontal="left"/>
    </xf>
    <xf numFmtId="0" fontId="4" fillId="0" borderId="1" xfId="0" applyFont="1" applyBorder="1" applyAlignment="1">
      <alignment horizontal="center" vertical="top"/>
    </xf>
    <xf numFmtId="164" fontId="24" fillId="2" borderId="8" xfId="0" applyNumberFormat="1" applyFont="1" applyFill="1" applyBorder="1" applyAlignment="1">
      <alignment horizontal="center" vertical="top"/>
    </xf>
    <xf numFmtId="14" fontId="24" fillId="2" borderId="8" xfId="0" applyNumberFormat="1" applyFont="1" applyFill="1" applyBorder="1" applyAlignment="1">
      <alignment horizontal="center" vertical="top"/>
    </xf>
    <xf numFmtId="3" fontId="4" fillId="0" borderId="1" xfId="0" applyNumberFormat="1" applyFont="1" applyBorder="1" applyAlignment="1">
      <alignment horizontal="center" vertical="top" wrapText="1"/>
    </xf>
    <xf numFmtId="0" fontId="24" fillId="0" borderId="1" xfId="0" applyFont="1" applyBorder="1" applyAlignment="1">
      <alignment horizontal="center" vertical="top" wrapText="1"/>
    </xf>
    <xf numFmtId="164" fontId="24" fillId="0" borderId="3"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xf>
    <xf numFmtId="0" fontId="24" fillId="0" borderId="4" xfId="0" applyFont="1" applyBorder="1" applyAlignment="1">
      <alignment horizontal="center" vertical="center" wrapText="1"/>
    </xf>
    <xf numFmtId="4" fontId="24" fillId="0" borderId="8" xfId="0" applyNumberFormat="1" applyFont="1" applyBorder="1" applyAlignment="1">
      <alignment horizontal="center" vertical="center" wrapText="1"/>
    </xf>
    <xf numFmtId="4" fontId="24" fillId="0" borderId="6" xfId="0" applyNumberFormat="1" applyFont="1" applyBorder="1" applyAlignment="1">
      <alignment vertical="top" wrapText="1"/>
    </xf>
    <xf numFmtId="4" fontId="24" fillId="0" borderId="2" xfId="0" applyNumberFormat="1" applyFont="1" applyBorder="1" applyAlignment="1">
      <alignment vertical="top" wrapText="1"/>
    </xf>
    <xf numFmtId="4" fontId="24" fillId="0" borderId="2" xfId="0" applyNumberFormat="1" applyFont="1" applyBorder="1" applyAlignment="1">
      <alignment horizontal="center" vertical="center" wrapText="1"/>
    </xf>
    <xf numFmtId="4" fontId="24" fillId="0" borderId="6" xfId="0" applyNumberFormat="1" applyFont="1" applyBorder="1" applyAlignment="1">
      <alignment horizontal="center" vertical="center" wrapText="1"/>
    </xf>
    <xf numFmtId="0" fontId="24" fillId="0" borderId="6" xfId="0" applyFont="1" applyBorder="1" applyAlignment="1">
      <alignment horizontal="center" vertical="center" wrapText="1"/>
    </xf>
    <xf numFmtId="17" fontId="24" fillId="0" borderId="2" xfId="0" quotePrefix="1" applyNumberFormat="1" applyFont="1" applyBorder="1" applyAlignment="1">
      <alignment horizontal="center" vertical="center" wrapText="1"/>
    </xf>
    <xf numFmtId="14" fontId="24" fillId="0" borderId="2" xfId="0" applyNumberFormat="1" applyFont="1" applyBorder="1" applyAlignment="1">
      <alignment horizontal="center" vertical="center" wrapText="1"/>
    </xf>
    <xf numFmtId="0" fontId="25" fillId="0" borderId="0" xfId="0" applyFont="1" applyAlignment="1">
      <alignment vertical="top" wrapText="1"/>
    </xf>
    <xf numFmtId="0" fontId="24" fillId="0" borderId="8" xfId="0" applyFont="1" applyBorder="1" applyAlignment="1">
      <alignment vertical="top" wrapText="1"/>
    </xf>
    <xf numFmtId="0" fontId="27" fillId="0" borderId="8" xfId="0" applyFont="1" applyBorder="1" applyAlignment="1">
      <alignment vertical="top" wrapText="1"/>
    </xf>
    <xf numFmtId="0" fontId="24" fillId="0" borderId="8" xfId="0" applyFont="1" applyBorder="1" applyAlignment="1">
      <alignment horizontal="center" vertical="center" wrapText="1"/>
    </xf>
    <xf numFmtId="0" fontId="24" fillId="0" borderId="0" xfId="0" applyFont="1" applyAlignment="1">
      <alignment horizontal="center" vertical="center" wrapText="1"/>
    </xf>
    <xf numFmtId="0" fontId="24" fillId="0" borderId="8" xfId="0" applyFont="1" applyBorder="1" applyAlignment="1">
      <alignment horizontal="center" vertical="center"/>
    </xf>
    <xf numFmtId="4" fontId="24" fillId="0" borderId="8" xfId="0" applyNumberFormat="1" applyFont="1" applyBorder="1" applyAlignment="1">
      <alignment vertical="top" wrapText="1"/>
    </xf>
    <xf numFmtId="4" fontId="24" fillId="0" borderId="0" xfId="0" applyNumberFormat="1" applyFont="1" applyAlignment="1">
      <alignment vertical="top" wrapText="1"/>
    </xf>
    <xf numFmtId="0" fontId="25" fillId="0" borderId="11" xfId="0" applyFont="1" applyBorder="1" applyAlignment="1">
      <alignment vertical="top" wrapText="1"/>
    </xf>
    <xf numFmtId="0" fontId="24" fillId="0" borderId="3" xfId="0" applyFont="1" applyBorder="1" applyAlignment="1">
      <alignment vertical="top" wrapText="1"/>
    </xf>
    <xf numFmtId="0" fontId="24" fillId="0" borderId="11" xfId="0" applyFont="1" applyBorder="1" applyAlignment="1">
      <alignment vertical="top" wrapText="1"/>
    </xf>
    <xf numFmtId="0" fontId="27" fillId="0" borderId="3" xfId="0" applyFont="1" applyBorder="1" applyAlignment="1">
      <alignment vertical="top" wrapText="1"/>
    </xf>
    <xf numFmtId="0" fontId="24" fillId="0" borderId="3" xfId="0" applyFont="1" applyBorder="1" applyAlignment="1">
      <alignment horizontal="center" vertical="center" wrapText="1"/>
    </xf>
    <xf numFmtId="0" fontId="24" fillId="0" borderId="11" xfId="0" applyFont="1" applyBorder="1" applyAlignment="1">
      <alignment horizontal="center" vertical="center" wrapText="1"/>
    </xf>
    <xf numFmtId="0" fontId="43" fillId="0" borderId="11" xfId="0" applyFont="1" applyBorder="1" applyAlignment="1">
      <alignment horizontal="center" vertical="center"/>
    </xf>
    <xf numFmtId="4" fontId="24" fillId="0" borderId="3" xfId="0" applyNumberFormat="1" applyFont="1" applyBorder="1" applyAlignment="1">
      <alignment vertical="top" wrapText="1"/>
    </xf>
    <xf numFmtId="4" fontId="24" fillId="0" borderId="11" xfId="0" applyNumberFormat="1" applyFont="1" applyBorder="1" applyAlignment="1">
      <alignment vertical="top" wrapText="1"/>
    </xf>
    <xf numFmtId="169" fontId="4" fillId="2" borderId="0" xfId="0" applyNumberFormat="1" applyFont="1" applyFill="1" applyAlignment="1">
      <alignment vertical="center"/>
    </xf>
    <xf numFmtId="169" fontId="2" fillId="0" borderId="2" xfId="0" applyNumberFormat="1" applyFont="1" applyBorder="1" applyAlignment="1">
      <alignment horizontal="center" vertical="center"/>
    </xf>
    <xf numFmtId="169" fontId="0" fillId="2" borderId="0" xfId="0" applyNumberFormat="1" applyFill="1" applyAlignment="1">
      <alignment vertical="center"/>
    </xf>
    <xf numFmtId="0" fontId="9"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4" fontId="9" fillId="0" borderId="1"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166" fontId="9" fillId="0" borderId="1" xfId="0" applyNumberFormat="1" applyFont="1" applyBorder="1" applyAlignment="1">
      <alignment horizontal="center" vertical="center" wrapText="1"/>
    </xf>
    <xf numFmtId="0" fontId="9" fillId="0" borderId="1" xfId="0" applyFont="1" applyBorder="1" applyAlignment="1">
      <alignment vertical="center" wrapText="1"/>
    </xf>
    <xf numFmtId="0" fontId="31" fillId="0" borderId="0" xfId="0" applyFont="1"/>
    <xf numFmtId="0" fontId="10" fillId="0" borderId="1" xfId="0" applyFont="1" applyBorder="1" applyAlignment="1">
      <alignment horizontal="center" vertical="center" wrapText="1"/>
    </xf>
    <xf numFmtId="0" fontId="35" fillId="0" borderId="0" xfId="0" applyFont="1"/>
    <xf numFmtId="166" fontId="10" fillId="0" borderId="1" xfId="0" applyNumberFormat="1" applyFont="1" applyBorder="1" applyAlignment="1">
      <alignment horizontal="center" vertical="center" wrapText="1"/>
    </xf>
    <xf numFmtId="3" fontId="9" fillId="0" borderId="1" xfId="0" applyNumberFormat="1" applyFont="1" applyBorder="1" applyAlignment="1">
      <alignment vertical="center" wrapText="1"/>
    </xf>
    <xf numFmtId="0" fontId="9" fillId="0" borderId="3" xfId="0" applyFont="1" applyBorder="1" applyAlignment="1">
      <alignment horizontal="center" vertical="center" wrapText="1"/>
    </xf>
    <xf numFmtId="0" fontId="4" fillId="0" borderId="0" xfId="0" applyFont="1" applyAlignment="1">
      <alignment wrapText="1"/>
    </xf>
    <xf numFmtId="0" fontId="22" fillId="0" borderId="0" xfId="0" applyFont="1" applyAlignment="1">
      <alignment wrapText="1"/>
    </xf>
    <xf numFmtId="0" fontId="24" fillId="0" borderId="0" xfId="0" applyFont="1" applyAlignment="1">
      <alignment horizontal="center" vertical="top" wrapText="1"/>
    </xf>
    <xf numFmtId="0" fontId="4" fillId="0" borderId="0" xfId="0" applyFont="1" applyAlignment="1">
      <alignment horizontal="center" vertical="top" wrapText="1"/>
    </xf>
    <xf numFmtId="0" fontId="24" fillId="0" borderId="4" xfId="0" applyFont="1" applyBorder="1" applyAlignment="1">
      <alignment horizontal="center" vertical="top"/>
    </xf>
    <xf numFmtId="17" fontId="24" fillId="0" borderId="6" xfId="0" quotePrefix="1" applyNumberFormat="1" applyFont="1" applyBorder="1" applyAlignment="1">
      <alignment horizontal="center" vertical="center" wrapText="1"/>
    </xf>
    <xf numFmtId="4" fontId="0" fillId="0" borderId="0" xfId="0" applyNumberFormat="1"/>
    <xf numFmtId="0" fontId="31" fillId="2" borderId="0" xfId="0" applyFont="1" applyFill="1" applyAlignment="1">
      <alignment vertical="center"/>
    </xf>
    <xf numFmtId="0" fontId="31" fillId="2" borderId="0" xfId="0" applyFont="1" applyFill="1"/>
    <xf numFmtId="0" fontId="8" fillId="0" borderId="0" xfId="0" applyFont="1" applyAlignment="1">
      <alignment vertical="top"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8" fillId="0" borderId="0" xfId="0" applyFont="1" applyAlignment="1">
      <alignment horizontal="center"/>
    </xf>
    <xf numFmtId="0" fontId="7" fillId="0" borderId="1"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0" xfId="0" applyFont="1" applyAlignment="1">
      <alignment horizontal="center"/>
    </xf>
    <xf numFmtId="0" fontId="23" fillId="0" borderId="11" xfId="3" applyFont="1" applyBorder="1" applyAlignment="1">
      <alignment horizontal="center"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0" fillId="0" borderId="1" xfId="0" applyBorder="1" applyAlignment="1">
      <alignment horizontal="center"/>
    </xf>
    <xf numFmtId="0" fontId="9" fillId="0" borderId="1" xfId="0" applyFont="1" applyBorder="1" applyAlignment="1">
      <alignment horizontal="center" vertical="center" wrapText="1"/>
    </xf>
    <xf numFmtId="167"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6"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3" fontId="1" fillId="0" borderId="3" xfId="0" applyNumberFormat="1" applyFont="1" applyBorder="1" applyAlignment="1">
      <alignment horizontal="center" vertical="center"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3" fontId="15"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3" fontId="17" fillId="0" borderId="2"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0" borderId="2" xfId="0"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14" fontId="17" fillId="0" borderId="8" xfId="0" applyNumberFormat="1" applyFont="1" applyBorder="1" applyAlignment="1">
      <alignment horizontal="center" vertical="top" wrapText="1"/>
    </xf>
    <xf numFmtId="14" fontId="17" fillId="0" borderId="3" xfId="0" applyNumberFormat="1" applyFont="1" applyBorder="1" applyAlignment="1">
      <alignment horizontal="center" vertical="top" wrapText="1"/>
    </xf>
    <xf numFmtId="3" fontId="19" fillId="0" borderId="2"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14" fontId="15" fillId="0" borderId="1"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14" fontId="15" fillId="0" borderId="1" xfId="0" applyNumberFormat="1" applyFont="1" applyBorder="1" applyAlignment="1">
      <alignment horizontal="center" vertical="top"/>
    </xf>
    <xf numFmtId="0" fontId="15" fillId="0" borderId="1" xfId="0" applyFont="1" applyBorder="1" applyAlignment="1">
      <alignment horizontal="center" vertical="top"/>
    </xf>
    <xf numFmtId="170" fontId="9" fillId="0" borderId="1" xfId="0" applyNumberFormat="1" applyFont="1" applyBorder="1" applyAlignment="1">
      <alignment horizontal="center" vertical="center"/>
    </xf>
    <xf numFmtId="14" fontId="9" fillId="0" borderId="1" xfId="0" applyNumberFormat="1" applyFont="1" applyBorder="1" applyAlignment="1">
      <alignment horizontal="center" vertical="center"/>
    </xf>
    <xf numFmtId="4" fontId="9" fillId="0" borderId="1" xfId="0" applyNumberFormat="1" applyFont="1" applyBorder="1" applyAlignment="1">
      <alignment horizontal="center" vertical="center"/>
    </xf>
    <xf numFmtId="4" fontId="9" fillId="0" borderId="2"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3" xfId="0" applyNumberFormat="1" applyFont="1" applyBorder="1" applyAlignment="1">
      <alignment horizontal="center" vertical="center"/>
    </xf>
    <xf numFmtId="0" fontId="9" fillId="0" borderId="8" xfId="0" applyFont="1" applyBorder="1" applyAlignment="1">
      <alignment horizontal="center" vertical="center" wrapText="1"/>
    </xf>
    <xf numFmtId="0" fontId="42" fillId="0" borderId="2"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3" xfId="0" applyFont="1" applyBorder="1" applyAlignment="1">
      <alignment horizontal="center" vertical="center" wrapText="1"/>
    </xf>
    <xf numFmtId="164" fontId="9" fillId="0" borderId="1" xfId="0" applyNumberFormat="1" applyFont="1" applyBorder="1" applyAlignment="1">
      <alignment horizontal="center" vertical="center"/>
    </xf>
    <xf numFmtId="0" fontId="42" fillId="0" borderId="1" xfId="0" applyFont="1" applyBorder="1" applyAlignment="1">
      <alignment horizontal="center" vertical="center"/>
    </xf>
    <xf numFmtId="164" fontId="9" fillId="0" borderId="2" xfId="0" applyNumberFormat="1" applyFont="1" applyBorder="1" applyAlignment="1">
      <alignment horizontal="center" vertical="center"/>
    </xf>
    <xf numFmtId="164" fontId="9" fillId="0" borderId="8" xfId="0" applyNumberFormat="1" applyFont="1" applyBorder="1" applyAlignment="1">
      <alignment horizontal="center" vertical="center"/>
    </xf>
    <xf numFmtId="164" fontId="9" fillId="0" borderId="3" xfId="0" applyNumberFormat="1" applyFont="1" applyBorder="1" applyAlignment="1">
      <alignment horizontal="center" vertical="center"/>
    </xf>
    <xf numFmtId="14" fontId="9" fillId="0" borderId="2" xfId="0" applyNumberFormat="1" applyFont="1" applyBorder="1" applyAlignment="1">
      <alignment horizontal="center" vertical="center"/>
    </xf>
    <xf numFmtId="14" fontId="9" fillId="0" borderId="8" xfId="0" applyNumberFormat="1" applyFont="1" applyBorder="1" applyAlignment="1">
      <alignment horizontal="center" vertical="center"/>
    </xf>
    <xf numFmtId="14" fontId="9" fillId="0" borderId="3" xfId="0" applyNumberFormat="1" applyFont="1" applyBorder="1" applyAlignment="1">
      <alignment horizontal="center" vertical="center"/>
    </xf>
    <xf numFmtId="14" fontId="9" fillId="0" borderId="1" xfId="0" applyNumberFormat="1" applyFont="1" applyBorder="1" applyAlignment="1">
      <alignment horizontal="center" vertical="center" wrapText="1"/>
    </xf>
    <xf numFmtId="0" fontId="42" fillId="0" borderId="2" xfId="0" applyFont="1" applyBorder="1" applyAlignment="1">
      <alignment horizontal="center" vertical="center"/>
    </xf>
    <xf numFmtId="0" fontId="42" fillId="0" borderId="8" xfId="0" applyFont="1" applyBorder="1" applyAlignment="1">
      <alignment horizontal="center" vertical="center"/>
    </xf>
    <xf numFmtId="0" fontId="42" fillId="0" borderId="3" xfId="0" applyFont="1" applyBorder="1" applyAlignment="1">
      <alignment horizontal="center" vertical="center"/>
    </xf>
    <xf numFmtId="4" fontId="9" fillId="0" borderId="1" xfId="0" applyNumberFormat="1" applyFont="1" applyBorder="1" applyAlignment="1">
      <alignment horizontal="center" vertical="center" wrapText="1"/>
    </xf>
    <xf numFmtId="17" fontId="9"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wrapText="1"/>
    </xf>
    <xf numFmtId="2" fontId="9" fillId="0" borderId="1" xfId="0" applyNumberFormat="1" applyFont="1" applyBorder="1" applyAlignment="1">
      <alignment horizontal="center" vertical="center" wrapText="1"/>
    </xf>
    <xf numFmtId="17" fontId="9" fillId="0" borderId="2" xfId="0" applyNumberFormat="1" applyFont="1" applyBorder="1" applyAlignment="1">
      <alignment horizontal="center" vertical="center" wrapText="1"/>
    </xf>
    <xf numFmtId="17" fontId="9" fillId="0" borderId="8" xfId="0" applyNumberFormat="1" applyFont="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8" xfId="0" applyNumberFormat="1" applyFont="1" applyBorder="1" applyAlignment="1">
      <alignment horizontal="center" vertical="center" wrapText="1"/>
    </xf>
    <xf numFmtId="2" fontId="9" fillId="0" borderId="2" xfId="0"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4" fontId="9" fillId="0" borderId="8" xfId="0" applyNumberFormat="1" applyFont="1" applyBorder="1" applyAlignment="1">
      <alignment horizontal="center" vertical="center" wrapText="1"/>
    </xf>
    <xf numFmtId="164" fontId="9" fillId="0" borderId="3" xfId="0" applyNumberFormat="1" applyFont="1" applyBorder="1" applyAlignment="1">
      <alignment horizontal="center" vertical="center" wrapText="1"/>
    </xf>
    <xf numFmtId="4" fontId="9" fillId="0" borderId="3" xfId="0" applyNumberFormat="1" applyFont="1" applyBorder="1" applyAlignment="1">
      <alignment horizontal="center" vertical="center" wrapText="1"/>
    </xf>
    <xf numFmtId="0" fontId="10" fillId="0" borderId="8"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4" fontId="10" fillId="0" borderId="2" xfId="0" applyNumberFormat="1" applyFont="1" applyBorder="1" applyAlignment="1">
      <alignment horizontal="center" vertical="center"/>
    </xf>
    <xf numFmtId="4" fontId="10" fillId="0" borderId="8" xfId="0" applyNumberFormat="1" applyFont="1" applyBorder="1" applyAlignment="1">
      <alignment horizontal="center" vertical="center"/>
    </xf>
    <xf numFmtId="4" fontId="10" fillId="0" borderId="3" xfId="0" applyNumberFormat="1" applyFont="1" applyBorder="1" applyAlignment="1">
      <alignment horizontal="center" vertical="center"/>
    </xf>
    <xf numFmtId="3" fontId="9" fillId="0" borderId="8" xfId="0" applyNumberFormat="1" applyFont="1" applyBorder="1" applyAlignment="1">
      <alignment horizontal="center" vertical="center" wrapText="1"/>
    </xf>
    <xf numFmtId="170" fontId="9" fillId="0" borderId="2" xfId="0" applyNumberFormat="1" applyFont="1" applyBorder="1" applyAlignment="1">
      <alignment horizontal="center" vertical="center" wrapText="1"/>
    </xf>
    <xf numFmtId="170" fontId="9" fillId="0" borderId="8"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18" xfId="0" applyFont="1" applyBorder="1" applyAlignment="1">
      <alignment horizontal="center" vertical="center" wrapText="1"/>
    </xf>
    <xf numFmtId="0" fontId="4" fillId="0" borderId="19" xfId="0" applyFont="1" applyBorder="1" applyAlignment="1">
      <alignment horizontal="center" vertical="center"/>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4" fillId="0" borderId="2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25" xfId="0" applyFont="1" applyBorder="1" applyAlignment="1">
      <alignment horizontal="center" vertical="center"/>
    </xf>
    <xf numFmtId="4" fontId="4" fillId="0" borderId="1" xfId="0" applyNumberFormat="1" applyFont="1" applyBorder="1" applyAlignment="1">
      <alignment horizontal="center" vertical="center" wrapText="1"/>
    </xf>
    <xf numFmtId="14" fontId="5" fillId="0" borderId="21"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6" xfId="0" applyFont="1" applyBorder="1" applyAlignment="1">
      <alignment horizontal="center" vertical="center"/>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4" fontId="8" fillId="0" borderId="25"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0" fontId="8" fillId="0" borderId="25" xfId="0" applyFont="1" applyBorder="1" applyAlignment="1">
      <alignment horizontal="center" vertical="center" wrapText="1"/>
    </xf>
    <xf numFmtId="4" fontId="4" fillId="0" borderId="25" xfId="0" applyNumberFormat="1" applyFont="1" applyBorder="1" applyAlignment="1">
      <alignment horizontal="center" vertical="center"/>
    </xf>
    <xf numFmtId="4" fontId="4" fillId="0" borderId="20" xfId="0" applyNumberFormat="1"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0" xfId="0" applyFont="1" applyBorder="1" applyAlignment="1">
      <alignment horizontal="center" vertical="center"/>
    </xf>
    <xf numFmtId="0" fontId="4" fillId="0" borderId="2"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0" fontId="5" fillId="0" borderId="31" xfId="0" applyFont="1" applyBorder="1" applyAlignment="1">
      <alignment horizontal="center" vertical="center"/>
    </xf>
    <xf numFmtId="0" fontId="36" fillId="0" borderId="32"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4" fontId="4" fillId="0" borderId="2" xfId="0" applyNumberFormat="1" applyFont="1" applyBorder="1" applyAlignment="1">
      <alignment horizontal="center" vertical="center"/>
    </xf>
    <xf numFmtId="0" fontId="4" fillId="0" borderId="2" xfId="0" applyFont="1" applyBorder="1" applyAlignment="1">
      <alignment horizontal="center" vertical="center"/>
    </xf>
    <xf numFmtId="0" fontId="8" fillId="0" borderId="2" xfId="0" applyFont="1" applyBorder="1" applyAlignment="1">
      <alignment horizontal="center" vertical="center" wrapText="1"/>
    </xf>
    <xf numFmtId="164" fontId="4" fillId="0" borderId="2" xfId="0" applyNumberFormat="1" applyFont="1" applyBorder="1" applyAlignment="1">
      <alignment horizontal="center" vertical="center"/>
    </xf>
    <xf numFmtId="4" fontId="36" fillId="0" borderId="32"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4" fontId="4" fillId="0" borderId="32" xfId="0" applyNumberFormat="1" applyFont="1" applyBorder="1" applyAlignment="1">
      <alignment horizontal="center" vertical="center"/>
    </xf>
    <xf numFmtId="4" fontId="4" fillId="0" borderId="8" xfId="0" applyNumberFormat="1" applyFont="1" applyBorder="1" applyAlignment="1">
      <alignment horizontal="center" vertical="center"/>
    </xf>
    <xf numFmtId="4" fontId="4" fillId="0" borderId="3"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36" fillId="0" borderId="32"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0" fontId="5" fillId="0" borderId="21" xfId="0" applyFont="1" applyBorder="1" applyAlignment="1">
      <alignment horizontal="center" vertical="center"/>
    </xf>
    <xf numFmtId="4" fontId="36" fillId="0" borderId="1" xfId="0" applyNumberFormat="1" applyFont="1" applyBorder="1" applyAlignment="1">
      <alignment horizontal="center" vertical="center"/>
    </xf>
    <xf numFmtId="4" fontId="36" fillId="0" borderId="25" xfId="0" applyNumberFormat="1" applyFont="1" applyBorder="1" applyAlignment="1">
      <alignment horizontal="center" vertical="center"/>
    </xf>
    <xf numFmtId="0" fontId="36" fillId="0" borderId="1"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4" fillId="0" borderId="3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8" fillId="0" borderId="3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36" fillId="0" borderId="20"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4" fontId="36" fillId="0" borderId="20" xfId="0" applyNumberFormat="1"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35" xfId="0" applyNumberFormat="1" applyFont="1" applyBorder="1" applyAlignment="1">
      <alignment horizontal="center" vertical="center"/>
    </xf>
    <xf numFmtId="14" fontId="5" fillId="0" borderId="33" xfId="0" applyNumberFormat="1" applyFont="1" applyBorder="1" applyAlignment="1">
      <alignment horizontal="center" vertical="center"/>
    </xf>
    <xf numFmtId="0" fontId="5" fillId="0" borderId="34" xfId="0" applyFont="1" applyBorder="1" applyAlignment="1">
      <alignment horizontal="center" vertical="center"/>
    </xf>
    <xf numFmtId="0" fontId="5" fillId="0" borderId="36" xfId="0" applyFont="1" applyBorder="1" applyAlignment="1">
      <alignment horizontal="center" vertical="center"/>
    </xf>
    <xf numFmtId="0" fontId="36" fillId="0" borderId="1" xfId="0" applyFont="1" applyBorder="1" applyAlignment="1">
      <alignment horizontal="center" vertical="center"/>
    </xf>
    <xf numFmtId="164" fontId="4" fillId="0" borderId="37"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8" xfId="0" applyNumberFormat="1" applyFont="1" applyBorder="1" applyAlignment="1">
      <alignment horizontal="center" vertical="center"/>
    </xf>
    <xf numFmtId="4" fontId="4" fillId="0" borderId="35" xfId="0" applyNumberFormat="1"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35" xfId="0" applyFont="1" applyBorder="1" applyAlignment="1">
      <alignment horizontal="center" vertical="center" wrapText="1"/>
    </xf>
    <xf numFmtId="0" fontId="4" fillId="0" borderId="41" xfId="0" applyFont="1" applyBorder="1" applyAlignment="1">
      <alignment horizontal="center" vertical="center"/>
    </xf>
    <xf numFmtId="14" fontId="46" fillId="0" borderId="33" xfId="0" applyNumberFormat="1" applyFont="1" applyBorder="1" applyAlignment="1">
      <alignment horizontal="center" vertical="center"/>
    </xf>
    <xf numFmtId="0" fontId="46" fillId="0" borderId="34" xfId="0" applyFont="1" applyBorder="1" applyAlignment="1">
      <alignment horizontal="center" vertical="center"/>
    </xf>
    <xf numFmtId="0" fontId="46" fillId="0" borderId="36" xfId="0" applyFont="1" applyBorder="1" applyAlignment="1">
      <alignment horizontal="center" vertical="center"/>
    </xf>
    <xf numFmtId="0" fontId="4" fillId="0" borderId="36" xfId="0" applyFont="1" applyBorder="1" applyAlignment="1">
      <alignment horizontal="center" vertical="center"/>
    </xf>
    <xf numFmtId="0" fontId="4" fillId="0" borderId="34" xfId="0" applyFont="1" applyBorder="1" applyAlignment="1">
      <alignment horizontal="center" vertical="center"/>
    </xf>
    <xf numFmtId="164" fontId="4" fillId="0" borderId="8" xfId="0" applyNumberFormat="1" applyFont="1" applyBorder="1" applyAlignment="1">
      <alignment horizontal="center" vertical="center" wrapText="1"/>
    </xf>
    <xf numFmtId="164" fontId="4" fillId="0" borderId="35" xfId="0" applyNumberFormat="1" applyFont="1" applyBorder="1" applyAlignment="1">
      <alignment horizontal="center" vertical="center" wrapText="1"/>
    </xf>
    <xf numFmtId="164" fontId="4" fillId="0" borderId="32" xfId="0" applyNumberFormat="1" applyFont="1" applyBorder="1" applyAlignment="1">
      <alignment horizontal="center" vertical="center" wrapText="1"/>
    </xf>
    <xf numFmtId="14" fontId="46" fillId="0" borderId="21" xfId="0" applyNumberFormat="1" applyFont="1" applyBorder="1" applyAlignment="1">
      <alignment horizontal="center" vertical="center"/>
    </xf>
    <xf numFmtId="0" fontId="46" fillId="0" borderId="26" xfId="0"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38" fillId="0" borderId="0" xfId="0" applyFont="1" applyAlignment="1">
      <alignment horizontal="left" vertical="center" wrapText="1"/>
    </xf>
    <xf numFmtId="0" fontId="38" fillId="0" borderId="0" xfId="0" applyFont="1" applyAlignment="1">
      <alignment horizontal="left"/>
    </xf>
    <xf numFmtId="0" fontId="8" fillId="0" borderId="0" xfId="0" applyFont="1" applyAlignment="1">
      <alignment horizontal="left"/>
    </xf>
    <xf numFmtId="0" fontId="5" fillId="2" borderId="0" xfId="0" applyFont="1" applyFill="1" applyAlignment="1">
      <alignment horizontal="center"/>
    </xf>
    <xf numFmtId="169" fontId="5" fillId="0" borderId="2"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0" fillId="0" borderId="25" xfId="0" quotePrefix="1" applyBorder="1" applyAlignment="1">
      <alignment horizontal="center" vertical="center" wrapText="1"/>
    </xf>
    <xf numFmtId="0" fontId="0" fillId="0" borderId="32"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wrapText="1"/>
    </xf>
    <xf numFmtId="0" fontId="31" fillId="0" borderId="32"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 xfId="0" applyFont="1" applyBorder="1" applyAlignment="1">
      <alignment horizontal="center" vertical="center" wrapText="1"/>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32" xfId="0" applyNumberFormat="1" applyBorder="1" applyAlignment="1">
      <alignment horizontal="center" vertical="center"/>
    </xf>
    <xf numFmtId="4" fontId="0" fillId="0" borderId="8" xfId="0" applyNumberFormat="1" applyBorder="1" applyAlignment="1">
      <alignment horizontal="center" vertical="center"/>
    </xf>
    <xf numFmtId="4" fontId="0" fillId="0" borderId="3" xfId="0" applyNumberFormat="1" applyBorder="1" applyAlignment="1">
      <alignment horizontal="center" vertical="center"/>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32"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5" xfId="0" applyFont="1" applyBorder="1" applyAlignment="1">
      <alignment horizontal="center" vertical="center" wrapText="1"/>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169" fontId="31" fillId="0" borderId="33" xfId="0" applyNumberFormat="1" applyFont="1" applyBorder="1" applyAlignment="1">
      <alignment horizontal="center" vertical="center" wrapText="1"/>
    </xf>
    <xf numFmtId="169" fontId="31" fillId="0" borderId="34" xfId="0" applyNumberFormat="1" applyFont="1" applyBorder="1" applyAlignment="1">
      <alignment horizontal="center" vertical="center" wrapText="1"/>
    </xf>
    <xf numFmtId="169" fontId="31" fillId="0" borderId="36" xfId="0" applyNumberFormat="1" applyFont="1" applyBorder="1" applyAlignment="1">
      <alignment horizontal="center" vertical="center" wrapText="1"/>
    </xf>
    <xf numFmtId="0" fontId="0" fillId="0" borderId="2" xfId="0" applyBorder="1" applyAlignment="1">
      <alignment horizontal="center" vertical="center" wrapText="1"/>
    </xf>
    <xf numFmtId="0" fontId="31" fillId="0" borderId="2" xfId="0" applyFont="1" applyBorder="1" applyAlignment="1">
      <alignment horizontal="center" vertical="center" wrapText="1"/>
    </xf>
    <xf numFmtId="49" fontId="0" fillId="0" borderId="43"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4"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4" fontId="0" fillId="0" borderId="2" xfId="0" applyNumberFormat="1" applyBorder="1" applyAlignment="1">
      <alignment horizontal="center" vertical="center"/>
    </xf>
    <xf numFmtId="0" fontId="0" fillId="0" borderId="35" xfId="0" applyBorder="1" applyAlignment="1">
      <alignment horizontal="center" vertical="center" wrapText="1"/>
    </xf>
    <xf numFmtId="0" fontId="31" fillId="0" borderId="35"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4" fontId="0" fillId="0" borderId="25" xfId="0" applyNumberFormat="1" applyBorder="1" applyAlignment="1">
      <alignment horizontal="center" vertical="center" wrapText="1"/>
    </xf>
    <xf numFmtId="4" fontId="0" fillId="0" borderId="35" xfId="0" applyNumberFormat="1" applyBorder="1" applyAlignment="1">
      <alignment horizontal="center" vertical="center"/>
    </xf>
    <xf numFmtId="4" fontId="32" fillId="0" borderId="25" xfId="0" applyNumberFormat="1" applyFont="1" applyBorder="1" applyAlignment="1">
      <alignment horizontal="center" vertical="center" wrapText="1"/>
    </xf>
    <xf numFmtId="4" fontId="32" fillId="0" borderId="3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4" fontId="32" fillId="0" borderId="35" xfId="0" applyNumberFormat="1" applyFont="1" applyBorder="1" applyAlignment="1">
      <alignment horizontal="center" vertical="center" wrapText="1"/>
    </xf>
    <xf numFmtId="169" fontId="0" fillId="0" borderId="21" xfId="0" applyNumberFormat="1" applyBorder="1" applyAlignment="1">
      <alignment horizontal="center" vertical="center" wrapText="1"/>
    </xf>
    <xf numFmtId="169" fontId="0" fillId="0" borderId="23" xfId="0" applyNumberFormat="1" applyBorder="1" applyAlignment="1">
      <alignment horizontal="center" vertical="center" wrapText="1"/>
    </xf>
    <xf numFmtId="169" fontId="0" fillId="0" borderId="26" xfId="0" applyNumberForma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17" fontId="0" fillId="0" borderId="32" xfId="0" applyNumberFormat="1" applyBorder="1" applyAlignment="1">
      <alignment horizontal="center" vertical="center"/>
    </xf>
    <xf numFmtId="17" fontId="0" fillId="0" borderId="8" xfId="0" applyNumberFormat="1" applyBorder="1" applyAlignment="1">
      <alignment horizontal="center" vertical="center"/>
    </xf>
    <xf numFmtId="17" fontId="0" fillId="0" borderId="35" xfId="0" applyNumberFormat="1" applyBorder="1" applyAlignment="1">
      <alignment horizontal="center" vertical="center"/>
    </xf>
    <xf numFmtId="169" fontId="0" fillId="0" borderId="33" xfId="0" applyNumberFormat="1" applyBorder="1" applyAlignment="1">
      <alignment horizontal="center" vertical="center" wrapText="1"/>
    </xf>
    <xf numFmtId="169" fontId="0" fillId="0" borderId="34" xfId="0" applyNumberFormat="1" applyBorder="1" applyAlignment="1">
      <alignment horizontal="center" vertical="center"/>
    </xf>
    <xf numFmtId="169" fontId="0" fillId="0" borderId="36" xfId="0" applyNumberFormat="1" applyBorder="1" applyAlignment="1">
      <alignment horizontal="center" vertical="center"/>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0" fillId="0" borderId="3" xfId="0" quotePrefix="1" applyBorder="1" applyAlignment="1">
      <alignment horizontal="center" vertical="center" wrapText="1"/>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4" fontId="0" fillId="0" borderId="3" xfId="0" applyNumberForma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4" fontId="0" fillId="0" borderId="32" xfId="0" applyNumberFormat="1" applyBorder="1" applyAlignment="1">
      <alignment horizontal="center" vertical="center" wrapText="1"/>
    </xf>
    <xf numFmtId="4" fontId="0" fillId="0" borderId="35" xfId="0" applyNumberFormat="1" applyBorder="1" applyAlignment="1">
      <alignment horizontal="center" vertical="center" wrapText="1"/>
    </xf>
    <xf numFmtId="0" fontId="0" fillId="0" borderId="32" xfId="0" quotePrefix="1" applyBorder="1" applyAlignment="1">
      <alignment horizontal="center" vertical="center" wrapText="1"/>
    </xf>
    <xf numFmtId="0" fontId="0" fillId="0" borderId="35" xfId="0" quotePrefix="1" applyBorder="1" applyAlignment="1">
      <alignment horizontal="center" vertical="center" wrapText="1"/>
    </xf>
    <xf numFmtId="16" fontId="0" fillId="0" borderId="39"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16" fontId="0" fillId="0" borderId="40" xfId="0" quotePrefix="1" applyNumberFormat="1" applyBorder="1" applyAlignment="1">
      <alignment horizontal="center" vertical="center" wrapText="1"/>
    </xf>
    <xf numFmtId="49" fontId="0" fillId="0" borderId="32"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5" xfId="0" applyNumberFormat="1" applyBorder="1" applyAlignment="1">
      <alignment horizontal="center" vertical="center" wrapText="1"/>
    </xf>
    <xf numFmtId="0" fontId="0" fillId="0" borderId="31" xfId="0" applyBorder="1" applyAlignment="1">
      <alignment horizontal="center" vertical="center"/>
    </xf>
    <xf numFmtId="0" fontId="0" fillId="0" borderId="34" xfId="0" applyBorder="1" applyAlignment="1">
      <alignment horizontal="center" vertical="center"/>
    </xf>
    <xf numFmtId="0" fontId="0" fillId="0" borderId="42" xfId="0" applyBorder="1" applyAlignment="1">
      <alignment horizontal="center" vertical="center"/>
    </xf>
    <xf numFmtId="0" fontId="31" fillId="0" borderId="39" xfId="0" applyFont="1" applyBorder="1" applyAlignment="1">
      <alignment horizontal="center" vertical="center"/>
    </xf>
    <xf numFmtId="0" fontId="31" fillId="0" borderId="40" xfId="0" applyFont="1" applyBorder="1" applyAlignment="1">
      <alignment horizontal="center" vertical="center"/>
    </xf>
    <xf numFmtId="0" fontId="31" fillId="0" borderId="32" xfId="0" quotePrefix="1" applyFont="1" applyBorder="1" applyAlignment="1">
      <alignment horizontal="center" vertical="center" wrapText="1"/>
    </xf>
    <xf numFmtId="0" fontId="31" fillId="0" borderId="35" xfId="0" quotePrefix="1" applyFont="1" applyBorder="1" applyAlignment="1">
      <alignment horizontal="center" vertical="center" wrapText="1"/>
    </xf>
    <xf numFmtId="17" fontId="31" fillId="0" borderId="32" xfId="0" applyNumberFormat="1" applyFont="1" applyBorder="1" applyAlignment="1">
      <alignment horizontal="center" vertical="center"/>
    </xf>
    <xf numFmtId="17" fontId="31" fillId="0" borderId="35" xfId="0" applyNumberFormat="1" applyFont="1" applyBorder="1" applyAlignment="1">
      <alignment horizontal="center" vertical="center"/>
    </xf>
    <xf numFmtId="169" fontId="35" fillId="0" borderId="33" xfId="0" applyNumberFormat="1" applyFont="1" applyBorder="1" applyAlignment="1">
      <alignment horizontal="center" vertical="center"/>
    </xf>
    <xf numFmtId="169" fontId="35" fillId="0" borderId="36" xfId="0" applyNumberFormat="1" applyFont="1" applyBorder="1" applyAlignment="1">
      <alignment horizontal="center" vertical="center"/>
    </xf>
    <xf numFmtId="0" fontId="31" fillId="0" borderId="41" xfId="0" applyFont="1" applyBorder="1" applyAlignment="1">
      <alignment horizontal="center" vertical="center"/>
    </xf>
    <xf numFmtId="0" fontId="44" fillId="0" borderId="32" xfId="0" applyFont="1" applyBorder="1" applyAlignment="1">
      <alignment horizontal="center" vertical="center" wrapText="1"/>
    </xf>
    <xf numFmtId="0" fontId="45" fillId="0" borderId="35" xfId="0" applyFont="1" applyBorder="1" applyAlignment="1">
      <alignment horizontal="center" vertical="center" wrapText="1"/>
    </xf>
    <xf numFmtId="4" fontId="31" fillId="0" borderId="32" xfId="0" applyNumberFormat="1" applyFont="1" applyBorder="1" applyAlignment="1">
      <alignment horizontal="center" vertical="center" wrapText="1"/>
    </xf>
    <xf numFmtId="4" fontId="31" fillId="0" borderId="35" xfId="0" applyNumberFormat="1" applyFont="1" applyBorder="1" applyAlignment="1">
      <alignment horizontal="center" vertical="center" wrapText="1"/>
    </xf>
    <xf numFmtId="4" fontId="31" fillId="0" borderId="32" xfId="0" applyNumberFormat="1" applyFont="1" applyBorder="1" applyAlignment="1">
      <alignment horizontal="center" vertical="center"/>
    </xf>
    <xf numFmtId="4" fontId="31" fillId="0" borderId="35" xfId="0" applyNumberFormat="1" applyFont="1" applyBorder="1" applyAlignment="1">
      <alignment horizontal="center" vertical="center"/>
    </xf>
    <xf numFmtId="169" fontId="31" fillId="0" borderId="33" xfId="0" applyNumberFormat="1" applyFont="1" applyBorder="1" applyAlignment="1">
      <alignment horizontal="center" vertical="center"/>
    </xf>
    <xf numFmtId="169" fontId="31" fillId="0" borderId="36" xfId="0" applyNumberFormat="1" applyFont="1" applyBorder="1" applyAlignment="1">
      <alignment horizontal="center" vertical="center"/>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4" fontId="32" fillId="0" borderId="29" xfId="0" applyNumberFormat="1" applyFont="1" applyBorder="1" applyAlignment="1">
      <alignment horizontal="center" vertical="center" wrapText="1"/>
    </xf>
    <xf numFmtId="4" fontId="32" fillId="0" borderId="45" xfId="0" applyNumberFormat="1" applyFont="1" applyBorder="1" applyAlignment="1">
      <alignment horizontal="center" vertical="center" wrapText="1"/>
    </xf>
    <xf numFmtId="17" fontId="31" fillId="0" borderId="8" xfId="0" applyNumberFormat="1" applyFont="1" applyBorder="1" applyAlignment="1">
      <alignment horizontal="center" vertical="center"/>
    </xf>
    <xf numFmtId="169" fontId="31" fillId="0" borderId="34" xfId="0" applyNumberFormat="1" applyFont="1" applyBorder="1" applyAlignment="1">
      <alignment horizontal="center" vertical="center"/>
    </xf>
    <xf numFmtId="0" fontId="0" fillId="0" borderId="8" xfId="0" applyBorder="1" applyAlignment="1">
      <alignment horizontal="center" vertical="center"/>
    </xf>
    <xf numFmtId="0" fontId="0" fillId="0" borderId="35" xfId="0" applyBorder="1" applyAlignment="1">
      <alignment horizontal="center" vertical="center"/>
    </xf>
    <xf numFmtId="169" fontId="0" fillId="0" borderId="33" xfId="0" applyNumberFormat="1" applyBorder="1" applyAlignment="1">
      <alignment horizontal="center" vertical="center"/>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Živilė Naujokienė" id="{9CF49A77-6491-457C-A009-F8B6A3F0E866}" userId="S::z.naujokiene@cpva.lt::6c532603-744f-451e-a73b-3bf3ff4efb19" providerId="AD"/>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88" dT="2025-03-07T11:54:02.61" personId="{A1861C70-6E13-402E-AB95-926214F13C48}" id="{7AED6C49-6FAA-49EE-B914-4B6868CFAA6F}">
    <text>2025-06 turetu pagal rppl but</text>
  </threadedComment>
  <threadedComment ref="E91" dT="2025-09-03T06:19:51.19" personId="{9CF49A77-6491-457C-A009-F8B6A3F0E866}" id="{959C288F-3A67-453F-A463-BD72BB653E5F}">
    <text>Perkelta į kvietimą 26-326-P</text>
  </threadedComment>
  <threadedComment ref="E103" dT="2025-12-03T13:23:05.44" personId="{9CF49A77-6491-457C-A009-F8B6A3F0E866}" id="{6F24AAF5-1F67-4B17-9133-1277A536A756}">
    <text>RPPl išbrauktas, lėšos perkeltos prie 1.16</text>
  </threadedComment>
  <threadedComment ref="E112" dT="2025-12-03T13:37:04.96" personId="{9CF49A77-6491-457C-A009-F8B6A3F0E866}" id="{B0B1DD0C-0852-45BB-AD9E-4E1C4B2D712B}">
    <text>Išbrauktas iš RPPl. Lėšos perkeltos į 1.11 veiksmą</text>
  </threadedComment>
  <threadedComment ref="E160" dT="2025-03-07T11:49:40.75" personId="{A1861C70-6E13-402E-AB95-926214F13C48}" id="{59A7A629-8AD2-4610-9C90-7926E4AF2F89}">
    <text>Perkeltas iš kvietimo 26-309</text>
  </threadedComment>
  <threadedComment ref="E163" dT="2025-09-03T06:19:09.98" personId="{9CF49A77-6491-457C-A009-F8B6A3F0E866}" id="{24D5F533-5FAE-46D5-8503-9458B2A5BC2D}">
    <text>Perkeltas iš kvietimo 26-312-P</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A4FE7-2B8A-4550-B71F-83960F807098}">
  <sheetPr>
    <pageSetUpPr fitToPage="1"/>
  </sheetPr>
  <dimension ref="B1:AM56"/>
  <sheetViews>
    <sheetView zoomScale="90" zoomScaleNormal="90" workbookViewId="0">
      <pane xSplit="6" ySplit="5" topLeftCell="G34" activePane="bottomRight" state="frozen"/>
      <selection pane="topRight" activeCell="G1" sqref="G1"/>
      <selection pane="bottomLeft" activeCell="A6" sqref="A6"/>
      <selection pane="bottomRight" activeCell="A38" sqref="A38:XFD38"/>
    </sheetView>
  </sheetViews>
  <sheetFormatPr defaultColWidth="9.28515625" defaultRowHeight="12.75" x14ac:dyDescent="0.2"/>
  <cols>
    <col min="1" max="1" width="1.7109375" style="1" customWidth="1"/>
    <col min="2" max="2" width="11" style="1" customWidth="1"/>
    <col min="3" max="3" width="17.7109375" style="1" customWidth="1"/>
    <col min="4" max="5" width="13.7109375" style="1" customWidth="1"/>
    <col min="6" max="6" width="35.7109375" style="140" customWidth="1"/>
    <col min="7" max="7" width="13" style="1" customWidth="1"/>
    <col min="8" max="8" width="10.28515625" style="1" customWidth="1"/>
    <col min="9" max="9" width="11" style="1" customWidth="1"/>
    <col min="10" max="10" width="36.7109375" style="1" customWidth="1"/>
    <col min="11" max="11" width="11.28515625" style="1" customWidth="1"/>
    <col min="12" max="12" width="12" style="1" customWidth="1"/>
    <col min="13" max="13" width="9" style="66" customWidth="1"/>
    <col min="14" max="14" width="10.5703125" style="1" customWidth="1"/>
    <col min="15" max="15" width="15.7109375" style="1" customWidth="1"/>
    <col min="16" max="16" width="10.5703125" style="1" customWidth="1"/>
    <col min="17" max="17" width="12.28515625" style="1" customWidth="1"/>
    <col min="18" max="18" width="11.28515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28515625" style="1" customWidth="1"/>
    <col min="34" max="34" width="15.28515625" style="1" customWidth="1"/>
    <col min="35" max="35" width="11.42578125" style="1" customWidth="1"/>
    <col min="36" max="36" width="15" style="1" customWidth="1"/>
    <col min="37" max="37" width="22.7109375" style="235" hidden="1" customWidth="1"/>
    <col min="38" max="16384" width="9.28515625" style="1"/>
  </cols>
  <sheetData>
    <row r="1" spans="2:37" x14ac:dyDescent="0.2">
      <c r="B1" s="258" t="s">
        <v>40</v>
      </c>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row>
    <row r="2" spans="2:37" s="35" customFormat="1" ht="15" x14ac:dyDescent="0.2">
      <c r="B2" s="259"/>
      <c r="C2" s="259"/>
      <c r="D2" s="259"/>
      <c r="E2" s="259"/>
      <c r="F2" s="259"/>
      <c r="M2" s="36"/>
      <c r="AK2" s="236"/>
    </row>
    <row r="3" spans="2:37" x14ac:dyDescent="0.2">
      <c r="B3" s="250" t="s">
        <v>0</v>
      </c>
      <c r="C3" s="250" t="s">
        <v>1</v>
      </c>
      <c r="D3" s="250" t="s">
        <v>28</v>
      </c>
      <c r="E3" s="250" t="s">
        <v>29</v>
      </c>
      <c r="F3" s="252" t="s">
        <v>30</v>
      </c>
      <c r="G3" s="250" t="s">
        <v>3</v>
      </c>
      <c r="H3" s="250" t="s">
        <v>4</v>
      </c>
      <c r="I3" s="250" t="s">
        <v>5</v>
      </c>
      <c r="J3" s="257" t="s">
        <v>6</v>
      </c>
      <c r="K3" s="257"/>
      <c r="L3" s="257"/>
      <c r="M3" s="257"/>
      <c r="N3" s="248" t="s">
        <v>47</v>
      </c>
      <c r="O3" s="250" t="s">
        <v>31</v>
      </c>
      <c r="P3" s="252" t="s">
        <v>42</v>
      </c>
      <c r="Q3" s="252" t="s">
        <v>32</v>
      </c>
      <c r="R3" s="252" t="s">
        <v>37</v>
      </c>
      <c r="S3" s="252" t="s">
        <v>33</v>
      </c>
      <c r="T3" s="250" t="s">
        <v>55</v>
      </c>
      <c r="U3" s="250" t="s">
        <v>57</v>
      </c>
      <c r="V3" s="253" t="s">
        <v>59</v>
      </c>
      <c r="W3" s="253"/>
      <c r="X3" s="253"/>
      <c r="Y3" s="253"/>
      <c r="Z3" s="253"/>
      <c r="AA3" s="253"/>
      <c r="AB3" s="254" t="s">
        <v>69</v>
      </c>
      <c r="AC3" s="255" t="s">
        <v>75</v>
      </c>
      <c r="AD3" s="245" t="s">
        <v>77</v>
      </c>
      <c r="AE3" s="246"/>
      <c r="AF3" s="247"/>
      <c r="AG3" s="248" t="s">
        <v>27</v>
      </c>
      <c r="AH3" s="248" t="s">
        <v>36</v>
      </c>
      <c r="AI3" s="250" t="s">
        <v>34</v>
      </c>
      <c r="AJ3" s="248" t="s">
        <v>35</v>
      </c>
    </row>
    <row r="4" spans="2:37" ht="36" customHeight="1" x14ac:dyDescent="0.2">
      <c r="B4" s="250"/>
      <c r="C4" s="250"/>
      <c r="D4" s="250"/>
      <c r="E4" s="250"/>
      <c r="F4" s="252"/>
      <c r="G4" s="250"/>
      <c r="H4" s="250"/>
      <c r="I4" s="250"/>
      <c r="J4" s="3" t="s">
        <v>7</v>
      </c>
      <c r="K4" s="3" t="s">
        <v>8</v>
      </c>
      <c r="L4" s="3" t="s">
        <v>9</v>
      </c>
      <c r="M4" s="38" t="s">
        <v>10</v>
      </c>
      <c r="N4" s="249"/>
      <c r="O4" s="250"/>
      <c r="P4" s="252"/>
      <c r="Q4" s="252"/>
      <c r="R4" s="252"/>
      <c r="S4" s="252"/>
      <c r="T4" s="250"/>
      <c r="U4" s="250"/>
      <c r="V4" s="37" t="s">
        <v>61</v>
      </c>
      <c r="W4" s="17" t="s">
        <v>62</v>
      </c>
      <c r="X4" s="17" t="s">
        <v>15</v>
      </c>
      <c r="Y4" s="17" t="s">
        <v>63</v>
      </c>
      <c r="Z4" s="17" t="s">
        <v>60</v>
      </c>
      <c r="AA4" s="17" t="s">
        <v>25</v>
      </c>
      <c r="AB4" s="254"/>
      <c r="AC4" s="256"/>
      <c r="AD4" s="17" t="s">
        <v>16</v>
      </c>
      <c r="AE4" s="37" t="s">
        <v>17</v>
      </c>
      <c r="AF4" s="17" t="s">
        <v>26</v>
      </c>
      <c r="AG4" s="249"/>
      <c r="AH4" s="249"/>
      <c r="AI4" s="250"/>
      <c r="AJ4" s="249"/>
    </row>
    <row r="5" spans="2:37" x14ac:dyDescent="0.2">
      <c r="B5" s="39">
        <v>1</v>
      </c>
      <c r="C5" s="39">
        <v>2</v>
      </c>
      <c r="D5" s="39">
        <v>3</v>
      </c>
      <c r="E5" s="39">
        <v>4</v>
      </c>
      <c r="F5" s="131">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7" s="42" customFormat="1" ht="159" customHeight="1" x14ac:dyDescent="0.25">
      <c r="B6" s="43" t="s">
        <v>78</v>
      </c>
      <c r="C6" s="44" t="s">
        <v>259</v>
      </c>
      <c r="D6" s="44" t="s">
        <v>342</v>
      </c>
      <c r="E6" s="44" t="s">
        <v>260</v>
      </c>
      <c r="F6" s="160" t="s">
        <v>570</v>
      </c>
      <c r="G6" s="44" t="s">
        <v>261</v>
      </c>
      <c r="H6" s="46" t="s">
        <v>79</v>
      </c>
      <c r="I6" s="46" t="s">
        <v>79</v>
      </c>
      <c r="J6" s="45" t="s">
        <v>80</v>
      </c>
      <c r="K6" s="47" t="s">
        <v>81</v>
      </c>
      <c r="L6" s="45" t="s">
        <v>262</v>
      </c>
      <c r="M6" s="161" t="s">
        <v>752</v>
      </c>
      <c r="N6" s="46" t="s">
        <v>82</v>
      </c>
      <c r="O6" s="44" t="s">
        <v>102</v>
      </c>
      <c r="P6" s="46" t="s">
        <v>84</v>
      </c>
      <c r="Q6" s="46" t="s">
        <v>85</v>
      </c>
      <c r="R6" s="46" t="s">
        <v>86</v>
      </c>
      <c r="S6" s="46" t="s">
        <v>134</v>
      </c>
      <c r="T6" s="162">
        <v>1003000</v>
      </c>
      <c r="U6" s="162">
        <v>1003000</v>
      </c>
      <c r="V6" s="162">
        <v>1003000</v>
      </c>
      <c r="W6" s="48"/>
      <c r="X6" s="48"/>
      <c r="Y6" s="48"/>
      <c r="Z6" s="48"/>
      <c r="AA6" s="48"/>
      <c r="AB6" s="89">
        <v>177000</v>
      </c>
      <c r="AC6" s="46" t="s">
        <v>87</v>
      </c>
      <c r="AD6" s="46"/>
      <c r="AE6" s="162">
        <f>V6</f>
        <v>1003000</v>
      </c>
      <c r="AF6" s="46"/>
      <c r="AG6" s="46"/>
      <c r="AH6" s="90">
        <v>45536</v>
      </c>
      <c r="AI6" s="90" t="s">
        <v>343</v>
      </c>
      <c r="AJ6" s="111">
        <v>45565</v>
      </c>
      <c r="AK6" s="237" t="s">
        <v>776</v>
      </c>
    </row>
    <row r="7" spans="2:37" s="42" customFormat="1" ht="69.75" customHeight="1" x14ac:dyDescent="0.25">
      <c r="B7" s="50" t="s">
        <v>78</v>
      </c>
      <c r="C7" s="51"/>
      <c r="D7" s="51"/>
      <c r="E7" s="51"/>
      <c r="F7" s="138"/>
      <c r="G7" s="51"/>
      <c r="H7" s="51"/>
      <c r="I7" s="51"/>
      <c r="J7" s="53" t="s">
        <v>264</v>
      </c>
      <c r="K7" s="52" t="s">
        <v>88</v>
      </c>
      <c r="L7" s="53" t="s">
        <v>107</v>
      </c>
      <c r="M7" s="163" t="s">
        <v>753</v>
      </c>
      <c r="N7" s="51"/>
      <c r="O7" s="51"/>
      <c r="P7" s="51"/>
      <c r="Q7" s="51"/>
      <c r="R7" s="51"/>
      <c r="S7" s="54"/>
      <c r="T7" s="55"/>
      <c r="U7" s="55"/>
      <c r="V7" s="55"/>
      <c r="W7" s="55"/>
      <c r="X7" s="55"/>
      <c r="Y7" s="55"/>
      <c r="Z7" s="55"/>
      <c r="AA7" s="55"/>
      <c r="AB7" s="55"/>
      <c r="AC7" s="51"/>
      <c r="AD7" s="51"/>
      <c r="AE7" s="55"/>
      <c r="AF7" s="51"/>
      <c r="AG7" s="51"/>
      <c r="AH7" s="56"/>
      <c r="AI7" s="56"/>
      <c r="AJ7" s="51"/>
      <c r="AK7" s="237"/>
    </row>
    <row r="8" spans="2:37" s="42" customFormat="1" ht="29.25" customHeight="1" x14ac:dyDescent="0.25">
      <c r="B8" s="57" t="s">
        <v>78</v>
      </c>
      <c r="C8" s="51"/>
      <c r="D8" s="51"/>
      <c r="E8" s="51"/>
      <c r="F8" s="134"/>
      <c r="G8" s="51"/>
      <c r="H8" s="51"/>
      <c r="I8" s="51"/>
      <c r="J8" s="53" t="s">
        <v>118</v>
      </c>
      <c r="K8" s="52" t="s">
        <v>91</v>
      </c>
      <c r="L8" s="52" t="s">
        <v>265</v>
      </c>
      <c r="M8" s="164" t="s">
        <v>754</v>
      </c>
      <c r="N8" s="51"/>
      <c r="O8" s="59"/>
      <c r="P8" s="51"/>
      <c r="Q8" s="51"/>
      <c r="R8" s="51"/>
      <c r="S8" s="54"/>
      <c r="T8" s="60"/>
      <c r="U8" s="60"/>
      <c r="V8" s="60"/>
      <c r="W8" s="60"/>
      <c r="X8" s="60"/>
      <c r="Y8" s="60"/>
      <c r="Z8" s="60"/>
      <c r="AA8" s="60"/>
      <c r="AB8" s="60"/>
      <c r="AC8" s="59"/>
      <c r="AD8" s="59"/>
      <c r="AE8" s="60"/>
      <c r="AF8" s="59"/>
      <c r="AG8" s="59"/>
      <c r="AH8" s="61"/>
      <c r="AI8" s="61"/>
      <c r="AJ8" s="59"/>
      <c r="AK8" s="237"/>
    </row>
    <row r="9" spans="2:37" s="42" customFormat="1" ht="84.75" customHeight="1" x14ac:dyDescent="0.25">
      <c r="B9" s="43" t="s">
        <v>93</v>
      </c>
      <c r="C9" s="44" t="s">
        <v>266</v>
      </c>
      <c r="D9" s="44" t="s">
        <v>342</v>
      </c>
      <c r="E9" s="44" t="s">
        <v>260</v>
      </c>
      <c r="F9" s="135" t="s">
        <v>267</v>
      </c>
      <c r="G9" s="44" t="s">
        <v>261</v>
      </c>
      <c r="H9" s="46" t="s">
        <v>79</v>
      </c>
      <c r="I9" s="46" t="s">
        <v>79</v>
      </c>
      <c r="J9" s="45" t="s">
        <v>268</v>
      </c>
      <c r="K9" s="47" t="s">
        <v>81</v>
      </c>
      <c r="L9" s="45" t="s">
        <v>262</v>
      </c>
      <c r="M9" s="46">
        <v>84</v>
      </c>
      <c r="N9" s="46" t="s">
        <v>82</v>
      </c>
      <c r="O9" s="62" t="s">
        <v>99</v>
      </c>
      <c r="P9" s="46" t="s">
        <v>84</v>
      </c>
      <c r="Q9" s="46" t="s">
        <v>85</v>
      </c>
      <c r="R9" s="46" t="s">
        <v>86</v>
      </c>
      <c r="S9" s="46" t="s">
        <v>134</v>
      </c>
      <c r="T9" s="55">
        <f>U9</f>
        <v>500000</v>
      </c>
      <c r="U9" s="55">
        <f>V9</f>
        <v>500000</v>
      </c>
      <c r="V9" s="55">
        <v>500000</v>
      </c>
      <c r="W9" s="55"/>
      <c r="X9" s="55"/>
      <c r="Y9" s="55"/>
      <c r="Z9" s="55"/>
      <c r="AA9" s="55"/>
      <c r="AB9" s="55">
        <v>88236</v>
      </c>
      <c r="AC9" s="51"/>
      <c r="AD9" s="51"/>
      <c r="AE9" s="55">
        <f>V9</f>
        <v>500000</v>
      </c>
      <c r="AF9" s="51"/>
      <c r="AG9" s="51"/>
      <c r="AH9" s="56" t="s">
        <v>277</v>
      </c>
      <c r="AI9" s="56" t="s">
        <v>269</v>
      </c>
      <c r="AJ9" s="110">
        <v>45394</v>
      </c>
      <c r="AK9" s="237" t="s">
        <v>776</v>
      </c>
    </row>
    <row r="10" spans="2:37" s="42" customFormat="1" ht="45" x14ac:dyDescent="0.25">
      <c r="B10" s="50" t="s">
        <v>93</v>
      </c>
      <c r="C10" s="51"/>
      <c r="D10" s="51"/>
      <c r="E10" s="51"/>
      <c r="F10" s="133"/>
      <c r="G10" s="51"/>
      <c r="H10" s="51"/>
      <c r="I10" s="63"/>
      <c r="J10" s="53" t="s">
        <v>271</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c r="AK10" s="237"/>
    </row>
    <row r="11" spans="2:37" s="42" customFormat="1" ht="51.75" customHeight="1" x14ac:dyDescent="0.25">
      <c r="B11" s="57" t="s">
        <v>93</v>
      </c>
      <c r="C11" s="51"/>
      <c r="D11" s="51"/>
      <c r="E11" s="51"/>
      <c r="F11" s="134"/>
      <c r="G11" s="51"/>
      <c r="H11" s="51"/>
      <c r="I11" s="63"/>
      <c r="J11" s="64" t="s">
        <v>272</v>
      </c>
      <c r="K11" s="58" t="s">
        <v>273</v>
      </c>
      <c r="L11" s="58" t="s">
        <v>265</v>
      </c>
      <c r="M11" s="65" t="s">
        <v>274</v>
      </c>
      <c r="N11" s="51"/>
      <c r="O11" s="59"/>
      <c r="P11" s="51"/>
      <c r="Q11" s="51"/>
      <c r="R11" s="51"/>
      <c r="S11" s="54"/>
      <c r="T11" s="60"/>
      <c r="U11" s="60"/>
      <c r="V11" s="60"/>
      <c r="W11" s="60"/>
      <c r="X11" s="60"/>
      <c r="Y11" s="60"/>
      <c r="Z11" s="60"/>
      <c r="AA11" s="60"/>
      <c r="AB11" s="60"/>
      <c r="AC11" s="59"/>
      <c r="AD11" s="59"/>
      <c r="AE11" s="60"/>
      <c r="AF11" s="59"/>
      <c r="AG11" s="59"/>
      <c r="AH11" s="61"/>
      <c r="AI11" s="61"/>
      <c r="AJ11" s="59"/>
      <c r="AK11" s="237"/>
    </row>
    <row r="12" spans="2:37" s="42" customFormat="1" ht="75" customHeight="1" x14ac:dyDescent="0.25">
      <c r="B12" s="43" t="s">
        <v>95</v>
      </c>
      <c r="C12" s="44" t="s">
        <v>275</v>
      </c>
      <c r="D12" s="44" t="s">
        <v>342</v>
      </c>
      <c r="E12" s="44" t="s">
        <v>260</v>
      </c>
      <c r="F12" s="135" t="s">
        <v>276</v>
      </c>
      <c r="G12" s="44" t="s">
        <v>261</v>
      </c>
      <c r="H12" s="46" t="s">
        <v>79</v>
      </c>
      <c r="I12" s="46" t="s">
        <v>79</v>
      </c>
      <c r="J12" s="53" t="s">
        <v>268</v>
      </c>
      <c r="K12" s="52" t="s">
        <v>81</v>
      </c>
      <c r="L12" s="53" t="s">
        <v>262</v>
      </c>
      <c r="M12" s="51">
        <v>60</v>
      </c>
      <c r="N12" s="46" t="s">
        <v>82</v>
      </c>
      <c r="O12" s="62" t="s">
        <v>96</v>
      </c>
      <c r="P12" s="46" t="s">
        <v>84</v>
      </c>
      <c r="Q12" s="46" t="s">
        <v>85</v>
      </c>
      <c r="R12" s="46" t="s">
        <v>86</v>
      </c>
      <c r="S12" s="46" t="s">
        <v>134</v>
      </c>
      <c r="T12" s="55">
        <f>U12</f>
        <v>340000</v>
      </c>
      <c r="U12" s="55">
        <f>V12</f>
        <v>340000</v>
      </c>
      <c r="V12" s="55">
        <v>340000</v>
      </c>
      <c r="W12" s="55"/>
      <c r="X12" s="55"/>
      <c r="Y12" s="55"/>
      <c r="Z12" s="55"/>
      <c r="AA12" s="55"/>
      <c r="AB12" s="55">
        <v>60000</v>
      </c>
      <c r="AC12" s="51"/>
      <c r="AD12" s="51"/>
      <c r="AE12" s="55">
        <f>V12</f>
        <v>340000</v>
      </c>
      <c r="AF12" s="51"/>
      <c r="AG12" s="51"/>
      <c r="AH12" s="56" t="s">
        <v>277</v>
      </c>
      <c r="AI12" s="56" t="s">
        <v>269</v>
      </c>
      <c r="AJ12" s="110">
        <v>45384</v>
      </c>
      <c r="AK12" s="237" t="s">
        <v>776</v>
      </c>
    </row>
    <row r="13" spans="2:37" s="66" customFormat="1" ht="45" x14ac:dyDescent="0.25">
      <c r="B13" s="50" t="s">
        <v>95</v>
      </c>
      <c r="C13" s="67"/>
      <c r="D13" s="67"/>
      <c r="E13" s="67"/>
      <c r="F13" s="136"/>
      <c r="G13" s="51"/>
      <c r="H13" s="51"/>
      <c r="I13" s="63"/>
      <c r="J13" s="53" t="s">
        <v>278</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c r="AK13" s="238"/>
    </row>
    <row r="14" spans="2:37" s="66" customFormat="1" ht="30" x14ac:dyDescent="0.25">
      <c r="B14" s="57" t="s">
        <v>95</v>
      </c>
      <c r="C14" s="65"/>
      <c r="D14" s="65"/>
      <c r="E14" s="65"/>
      <c r="F14" s="137"/>
      <c r="G14" s="59"/>
      <c r="H14" s="59"/>
      <c r="I14" s="71"/>
      <c r="J14" s="64" t="s">
        <v>90</v>
      </c>
      <c r="K14" s="70" t="s">
        <v>273</v>
      </c>
      <c r="L14" s="58" t="s">
        <v>265</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c r="AK14" s="238"/>
    </row>
    <row r="15" spans="2:37" s="66" customFormat="1" ht="74.25" customHeight="1" x14ac:dyDescent="0.25">
      <c r="B15" s="74" t="s">
        <v>98</v>
      </c>
      <c r="C15" s="44" t="s">
        <v>279</v>
      </c>
      <c r="D15" s="44" t="s">
        <v>342</v>
      </c>
      <c r="E15" s="44" t="s">
        <v>260</v>
      </c>
      <c r="F15" s="138" t="s">
        <v>280</v>
      </c>
      <c r="G15" s="44" t="s">
        <v>261</v>
      </c>
      <c r="H15" s="46" t="s">
        <v>79</v>
      </c>
      <c r="I15" s="46" t="s">
        <v>79</v>
      </c>
      <c r="J15" s="53" t="s">
        <v>268</v>
      </c>
      <c r="K15" s="52" t="s">
        <v>81</v>
      </c>
      <c r="L15" s="53" t="s">
        <v>262</v>
      </c>
      <c r="M15" s="165">
        <v>1062</v>
      </c>
      <c r="N15" s="67"/>
      <c r="O15" s="62" t="s">
        <v>94</v>
      </c>
      <c r="P15" s="46" t="s">
        <v>84</v>
      </c>
      <c r="Q15" s="46" t="s">
        <v>85</v>
      </c>
      <c r="R15" s="46" t="s">
        <v>86</v>
      </c>
      <c r="S15" s="46" t="s">
        <v>134</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0">
        <v>45364</v>
      </c>
      <c r="AK15" s="237" t="s">
        <v>776</v>
      </c>
    </row>
    <row r="16" spans="2:37" s="66" customFormat="1" ht="45" x14ac:dyDescent="0.25">
      <c r="B16" s="76" t="s">
        <v>98</v>
      </c>
      <c r="C16" s="67"/>
      <c r="D16" s="67"/>
      <c r="E16" s="67"/>
      <c r="F16" s="136"/>
      <c r="G16" s="51"/>
      <c r="H16" s="51"/>
      <c r="I16" s="51"/>
      <c r="J16" s="53" t="s">
        <v>281</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c r="AK16" s="238"/>
    </row>
    <row r="17" spans="2:39" s="66" customFormat="1" ht="30" x14ac:dyDescent="0.25">
      <c r="B17" s="77" t="s">
        <v>98</v>
      </c>
      <c r="C17" s="65"/>
      <c r="D17" s="65"/>
      <c r="E17" s="65"/>
      <c r="F17" s="137"/>
      <c r="G17" s="59"/>
      <c r="H17" s="59"/>
      <c r="I17" s="59"/>
      <c r="J17" s="64" t="s">
        <v>118</v>
      </c>
      <c r="K17" s="58" t="s">
        <v>273</v>
      </c>
      <c r="L17" s="58" t="s">
        <v>265</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c r="AK17" s="238"/>
    </row>
    <row r="18" spans="2:39" s="66" customFormat="1" ht="114.75" customHeight="1" x14ac:dyDescent="0.25">
      <c r="B18" s="74" t="s">
        <v>101</v>
      </c>
      <c r="C18" s="44" t="s">
        <v>282</v>
      </c>
      <c r="D18" s="44" t="s">
        <v>342</v>
      </c>
      <c r="E18" s="44" t="s">
        <v>260</v>
      </c>
      <c r="F18" s="135" t="s">
        <v>283</v>
      </c>
      <c r="G18" s="44" t="s">
        <v>261</v>
      </c>
      <c r="H18" s="46" t="s">
        <v>79</v>
      </c>
      <c r="I18" s="46" t="s">
        <v>79</v>
      </c>
      <c r="J18" s="45" t="s">
        <v>284</v>
      </c>
      <c r="K18" s="45" t="s">
        <v>285</v>
      </c>
      <c r="L18" s="45" t="s">
        <v>120</v>
      </c>
      <c r="M18" s="46">
        <v>672</v>
      </c>
      <c r="N18" s="79" t="s">
        <v>82</v>
      </c>
      <c r="O18" s="44" t="s">
        <v>83</v>
      </c>
      <c r="P18" s="46" t="s">
        <v>84</v>
      </c>
      <c r="Q18" s="46" t="s">
        <v>85</v>
      </c>
      <c r="R18" s="46" t="s">
        <v>86</v>
      </c>
      <c r="S18" s="46" t="s">
        <v>134</v>
      </c>
      <c r="T18" s="48">
        <f>U18</f>
        <v>1157616</v>
      </c>
      <c r="U18" s="48">
        <f>V18</f>
        <v>1157616</v>
      </c>
      <c r="V18" s="48">
        <v>1157616</v>
      </c>
      <c r="W18" s="55"/>
      <c r="X18" s="55"/>
      <c r="Y18" s="55"/>
      <c r="Z18" s="55"/>
      <c r="AA18" s="55"/>
      <c r="AB18" s="48">
        <v>204286</v>
      </c>
      <c r="AC18" s="46" t="s">
        <v>87</v>
      </c>
      <c r="AD18" s="46"/>
      <c r="AE18" s="48">
        <f>V18</f>
        <v>1157616</v>
      </c>
      <c r="AF18" s="46"/>
      <c r="AG18" s="46"/>
      <c r="AH18" s="49" t="s">
        <v>286</v>
      </c>
      <c r="AI18" s="49" t="s">
        <v>270</v>
      </c>
      <c r="AJ18" s="111">
        <v>45364</v>
      </c>
      <c r="AK18" s="237" t="s">
        <v>776</v>
      </c>
    </row>
    <row r="19" spans="2:39" s="66" customFormat="1" ht="29.25" customHeight="1" x14ac:dyDescent="0.25">
      <c r="B19" s="76" t="s">
        <v>101</v>
      </c>
      <c r="C19" s="62"/>
      <c r="D19" s="62"/>
      <c r="E19" s="62"/>
      <c r="F19" s="138"/>
      <c r="G19" s="62"/>
      <c r="H19" s="51"/>
      <c r="I19" s="51"/>
      <c r="J19" s="53" t="s">
        <v>287</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c r="AK19" s="238"/>
    </row>
    <row r="20" spans="2:39" s="66" customFormat="1" ht="45" x14ac:dyDescent="0.25">
      <c r="B20" s="76" t="s">
        <v>101</v>
      </c>
      <c r="C20" s="62"/>
      <c r="D20" s="62"/>
      <c r="E20" s="62"/>
      <c r="F20" s="138"/>
      <c r="G20" s="62"/>
      <c r="H20" s="51"/>
      <c r="I20" s="51"/>
      <c r="J20" s="53" t="s">
        <v>281</v>
      </c>
      <c r="K20" s="53" t="s">
        <v>88</v>
      </c>
      <c r="L20" s="53" t="s">
        <v>288</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c r="AK20" s="238"/>
    </row>
    <row r="21" spans="2:39" s="80" customFormat="1" ht="44.25" customHeight="1" x14ac:dyDescent="0.25">
      <c r="B21" s="76" t="s">
        <v>101</v>
      </c>
      <c r="C21" s="67"/>
      <c r="D21" s="67"/>
      <c r="E21" s="67"/>
      <c r="F21" s="138"/>
      <c r="G21" s="51"/>
      <c r="H21" s="51"/>
      <c r="I21" s="51"/>
      <c r="J21" s="53" t="s">
        <v>289</v>
      </c>
      <c r="K21" s="53" t="s">
        <v>106</v>
      </c>
      <c r="L21" s="53" t="s">
        <v>288</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c r="AK21" s="94"/>
    </row>
    <row r="22" spans="2:39" s="80" customFormat="1" ht="45" x14ac:dyDescent="0.25">
      <c r="B22" s="77" t="s">
        <v>101</v>
      </c>
      <c r="C22" s="65"/>
      <c r="D22" s="65"/>
      <c r="E22" s="65"/>
      <c r="F22" s="139"/>
      <c r="G22" s="51"/>
      <c r="H22" s="51"/>
      <c r="I22" s="51"/>
      <c r="J22" s="64" t="s">
        <v>111</v>
      </c>
      <c r="K22" s="64" t="s">
        <v>290</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c r="AK22" s="94"/>
    </row>
    <row r="23" spans="2:39" s="80" customFormat="1" ht="60" customHeight="1" x14ac:dyDescent="0.25">
      <c r="B23" s="74" t="s">
        <v>103</v>
      </c>
      <c r="C23" s="44" t="s">
        <v>291</v>
      </c>
      <c r="D23" s="44" t="s">
        <v>342</v>
      </c>
      <c r="E23" s="44" t="s">
        <v>260</v>
      </c>
      <c r="F23" s="135" t="s">
        <v>292</v>
      </c>
      <c r="G23" s="44" t="s">
        <v>261</v>
      </c>
      <c r="H23" s="46" t="s">
        <v>79</v>
      </c>
      <c r="I23" s="46" t="s">
        <v>79</v>
      </c>
      <c r="J23" s="45" t="s">
        <v>268</v>
      </c>
      <c r="K23" s="45" t="s">
        <v>81</v>
      </c>
      <c r="L23" s="45" t="s">
        <v>120</v>
      </c>
      <c r="M23" s="44">
        <v>339</v>
      </c>
      <c r="N23" s="79" t="s">
        <v>82</v>
      </c>
      <c r="O23" s="62" t="s">
        <v>100</v>
      </c>
      <c r="P23" s="46" t="s">
        <v>84</v>
      </c>
      <c r="Q23" s="46" t="s">
        <v>85</v>
      </c>
      <c r="R23" s="46" t="s">
        <v>86</v>
      </c>
      <c r="S23" s="46" t="s">
        <v>134</v>
      </c>
      <c r="T23" s="55">
        <f>U23</f>
        <v>1459450</v>
      </c>
      <c r="U23" s="55">
        <f>V23</f>
        <v>1459450</v>
      </c>
      <c r="V23" s="55">
        <v>1459450</v>
      </c>
      <c r="W23" s="51"/>
      <c r="X23" s="51"/>
      <c r="Y23" s="51"/>
      <c r="Z23" s="51"/>
      <c r="AA23" s="51"/>
      <c r="AB23" s="55">
        <v>257550</v>
      </c>
      <c r="AC23" s="51"/>
      <c r="AD23" s="51"/>
      <c r="AE23" s="55">
        <f>V23</f>
        <v>1459450</v>
      </c>
      <c r="AF23" s="51"/>
      <c r="AG23" s="51"/>
      <c r="AH23" s="184" t="s">
        <v>263</v>
      </c>
      <c r="AI23" s="101">
        <v>45901</v>
      </c>
      <c r="AJ23" s="185">
        <v>45632</v>
      </c>
      <c r="AK23" s="244" t="s">
        <v>787</v>
      </c>
    </row>
    <row r="24" spans="2:39" s="80" customFormat="1" ht="46.5" customHeight="1" x14ac:dyDescent="0.25">
      <c r="B24" s="76" t="s">
        <v>103</v>
      </c>
      <c r="C24" s="67"/>
      <c r="D24" s="67"/>
      <c r="E24" s="67"/>
      <c r="F24" s="136"/>
      <c r="G24" s="51"/>
      <c r="H24" s="51"/>
      <c r="I24" s="51"/>
      <c r="J24" s="53" t="s">
        <v>281</v>
      </c>
      <c r="K24" s="53" t="s">
        <v>88</v>
      </c>
      <c r="L24" s="53" t="s">
        <v>288</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c r="AK24" s="94"/>
    </row>
    <row r="25" spans="2:39" s="80" customFormat="1" ht="33.75" customHeight="1" x14ac:dyDescent="0.25">
      <c r="B25" s="77" t="s">
        <v>103</v>
      </c>
      <c r="C25" s="65"/>
      <c r="D25" s="65"/>
      <c r="E25" s="65"/>
      <c r="F25" s="137"/>
      <c r="G25" s="59"/>
      <c r="H25" s="59"/>
      <c r="I25" s="59"/>
      <c r="J25" s="64" t="s">
        <v>294</v>
      </c>
      <c r="K25" s="64" t="s">
        <v>273</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c r="AK25" s="94"/>
    </row>
    <row r="26" spans="2:39" s="80" customFormat="1" ht="87.75" customHeight="1" x14ac:dyDescent="0.25">
      <c r="B26" s="74" t="s">
        <v>114</v>
      </c>
      <c r="C26" s="44" t="s">
        <v>295</v>
      </c>
      <c r="D26" s="44" t="s">
        <v>342</v>
      </c>
      <c r="E26" s="44" t="s">
        <v>260</v>
      </c>
      <c r="F26" s="138" t="s">
        <v>296</v>
      </c>
      <c r="G26" s="44" t="s">
        <v>261</v>
      </c>
      <c r="H26" s="46" t="s">
        <v>79</v>
      </c>
      <c r="I26" s="46" t="s">
        <v>79</v>
      </c>
      <c r="J26" s="45" t="s">
        <v>268</v>
      </c>
      <c r="K26" s="53" t="s">
        <v>81</v>
      </c>
      <c r="L26" s="53" t="s">
        <v>120</v>
      </c>
      <c r="M26" s="183">
        <v>30</v>
      </c>
      <c r="N26" s="67" t="s">
        <v>82</v>
      </c>
      <c r="O26" s="62" t="s">
        <v>97</v>
      </c>
      <c r="P26" s="46" t="s">
        <v>84</v>
      </c>
      <c r="Q26" s="46" t="s">
        <v>85</v>
      </c>
      <c r="R26" s="46" t="s">
        <v>86</v>
      </c>
      <c r="S26" s="46" t="s">
        <v>134</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571</v>
      </c>
      <c r="AJ26" s="110">
        <v>45565</v>
      </c>
      <c r="AK26" s="237" t="s">
        <v>776</v>
      </c>
    </row>
    <row r="27" spans="2:39" s="80" customFormat="1" ht="45" x14ac:dyDescent="0.25">
      <c r="B27" s="76" t="s">
        <v>114</v>
      </c>
      <c r="C27" s="67"/>
      <c r="D27" s="67"/>
      <c r="E27" s="67"/>
      <c r="F27" s="136"/>
      <c r="G27" s="51"/>
      <c r="H27" s="51"/>
      <c r="I27" s="51"/>
      <c r="J27" s="53" t="s">
        <v>281</v>
      </c>
      <c r="K27" s="53" t="s">
        <v>116</v>
      </c>
      <c r="L27" s="53" t="s">
        <v>288</v>
      </c>
      <c r="M27" s="186">
        <v>133</v>
      </c>
      <c r="N27" s="67"/>
      <c r="O27" s="67"/>
      <c r="P27" s="51"/>
      <c r="Q27" s="51"/>
      <c r="R27" s="51"/>
      <c r="S27" s="54"/>
      <c r="T27" s="51"/>
      <c r="U27" s="51"/>
      <c r="V27" s="51"/>
      <c r="W27" s="51"/>
      <c r="X27" s="51"/>
      <c r="Y27" s="51"/>
      <c r="Z27" s="51"/>
      <c r="AA27" s="51"/>
      <c r="AB27" s="51"/>
      <c r="AC27" s="51"/>
      <c r="AD27" s="51"/>
      <c r="AE27" s="55"/>
      <c r="AF27" s="51"/>
      <c r="AG27" s="51"/>
      <c r="AH27" s="56"/>
      <c r="AI27" s="56"/>
      <c r="AJ27" s="51"/>
      <c r="AK27" s="94"/>
    </row>
    <row r="28" spans="2:39" s="80" customFormat="1" ht="30" x14ac:dyDescent="0.25">
      <c r="B28" s="76" t="s">
        <v>114</v>
      </c>
      <c r="C28" s="67"/>
      <c r="D28" s="67"/>
      <c r="E28" s="67"/>
      <c r="F28" s="136"/>
      <c r="G28" s="51"/>
      <c r="H28" s="51"/>
      <c r="I28" s="51"/>
      <c r="J28" s="64" t="s">
        <v>90</v>
      </c>
      <c r="K28" s="64" t="s">
        <v>273</v>
      </c>
      <c r="L28" s="64" t="s">
        <v>113</v>
      </c>
      <c r="M28" s="186">
        <v>192</v>
      </c>
      <c r="N28" s="67"/>
      <c r="O28" s="67"/>
      <c r="P28" s="51"/>
      <c r="Q28" s="51"/>
      <c r="R28" s="51"/>
      <c r="S28" s="54"/>
      <c r="T28" s="51"/>
      <c r="U28" s="51"/>
      <c r="V28" s="51"/>
      <c r="W28" s="51"/>
      <c r="X28" s="51"/>
      <c r="Y28" s="51"/>
      <c r="Z28" s="51"/>
      <c r="AA28" s="51"/>
      <c r="AB28" s="51"/>
      <c r="AC28" s="51"/>
      <c r="AD28" s="51"/>
      <c r="AE28" s="55"/>
      <c r="AF28" s="51"/>
      <c r="AG28" s="51"/>
      <c r="AH28" s="56"/>
      <c r="AI28" s="56"/>
      <c r="AJ28" s="51"/>
      <c r="AK28" s="94"/>
    </row>
    <row r="29" spans="2:39" s="80" customFormat="1" ht="99.75" customHeight="1" x14ac:dyDescent="0.25">
      <c r="B29" s="74" t="s">
        <v>123</v>
      </c>
      <c r="C29" s="44" t="s">
        <v>297</v>
      </c>
      <c r="D29" s="44" t="s">
        <v>344</v>
      </c>
      <c r="E29" s="44" t="s">
        <v>104</v>
      </c>
      <c r="F29" s="132" t="s">
        <v>572</v>
      </c>
      <c r="G29" s="44" t="s">
        <v>261</v>
      </c>
      <c r="H29" s="46" t="s">
        <v>79</v>
      </c>
      <c r="I29" s="46" t="s">
        <v>79</v>
      </c>
      <c r="J29" s="45" t="s">
        <v>304</v>
      </c>
      <c r="K29" s="47" t="s">
        <v>112</v>
      </c>
      <c r="L29" s="47" t="s">
        <v>113</v>
      </c>
      <c r="M29" s="44">
        <v>287</v>
      </c>
      <c r="N29" s="166" t="s">
        <v>82</v>
      </c>
      <c r="O29" s="44" t="s">
        <v>102</v>
      </c>
      <c r="P29" s="47" t="s">
        <v>84</v>
      </c>
      <c r="Q29" s="47" t="s">
        <v>85</v>
      </c>
      <c r="R29" s="47" t="s">
        <v>86</v>
      </c>
      <c r="S29" s="47" t="s">
        <v>134</v>
      </c>
      <c r="T29" s="89">
        <v>539529</v>
      </c>
      <c r="U29" s="89">
        <v>539529</v>
      </c>
      <c r="V29" s="89">
        <v>539529</v>
      </c>
      <c r="W29" s="48"/>
      <c r="X29" s="48"/>
      <c r="Y29" s="48"/>
      <c r="Z29" s="48"/>
      <c r="AA29" s="48"/>
      <c r="AB29" s="89">
        <v>95211</v>
      </c>
      <c r="AC29" s="46" t="s">
        <v>87</v>
      </c>
      <c r="AD29" s="48"/>
      <c r="AE29" s="89">
        <f>V29</f>
        <v>539529</v>
      </c>
      <c r="AF29" s="48"/>
      <c r="AG29" s="46"/>
      <c r="AH29" s="49" t="s">
        <v>263</v>
      </c>
      <c r="AI29" s="49" t="s">
        <v>343</v>
      </c>
      <c r="AJ29" s="111">
        <v>45646</v>
      </c>
      <c r="AK29" s="237" t="s">
        <v>776</v>
      </c>
      <c r="AM29" s="85"/>
    </row>
    <row r="30" spans="2:39" s="80" customFormat="1" ht="30.75" customHeight="1" x14ac:dyDescent="0.25">
      <c r="B30" s="76" t="s">
        <v>123</v>
      </c>
      <c r="C30" s="67"/>
      <c r="D30" s="62"/>
      <c r="E30" s="62"/>
      <c r="F30" s="138"/>
      <c r="G30" s="86"/>
      <c r="H30" s="67"/>
      <c r="I30" s="67"/>
      <c r="J30" s="53" t="s">
        <v>301</v>
      </c>
      <c r="K30" s="52" t="s">
        <v>119</v>
      </c>
      <c r="L30" s="53" t="s">
        <v>120</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K30" s="94"/>
      <c r="AM30" s="85"/>
    </row>
    <row r="31" spans="2:39" s="80" customFormat="1" ht="54" customHeight="1" x14ac:dyDescent="0.25">
      <c r="B31" s="76" t="s">
        <v>123</v>
      </c>
      <c r="C31" s="67"/>
      <c r="D31" s="62"/>
      <c r="E31" s="62"/>
      <c r="F31" s="138"/>
      <c r="G31" s="86"/>
      <c r="H31" s="67"/>
      <c r="I31" s="67"/>
      <c r="J31" s="53" t="s">
        <v>302</v>
      </c>
      <c r="K31" s="52" t="s">
        <v>122</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K31" s="94"/>
      <c r="AM31" s="85"/>
    </row>
    <row r="32" spans="2:39" s="80" customFormat="1" ht="45" x14ac:dyDescent="0.25">
      <c r="B32" s="76" t="s">
        <v>123</v>
      </c>
      <c r="C32" s="67"/>
      <c r="D32" s="62"/>
      <c r="E32" s="62"/>
      <c r="F32" s="138"/>
      <c r="G32" s="86"/>
      <c r="H32" s="67"/>
      <c r="I32" s="67"/>
      <c r="J32" s="53" t="s">
        <v>303</v>
      </c>
      <c r="K32" s="52" t="s">
        <v>106</v>
      </c>
      <c r="L32" s="53" t="s">
        <v>107</v>
      </c>
      <c r="M32" s="62">
        <v>274</v>
      </c>
      <c r="N32" s="87"/>
      <c r="O32" s="67"/>
      <c r="P32" s="52"/>
      <c r="Q32" s="52"/>
      <c r="R32" s="52"/>
      <c r="S32" s="52"/>
      <c r="T32" s="51"/>
      <c r="U32" s="55"/>
      <c r="V32" s="55"/>
      <c r="W32" s="55"/>
      <c r="X32" s="55"/>
      <c r="Y32" s="55"/>
      <c r="Z32" s="55"/>
      <c r="AA32" s="55"/>
      <c r="AB32" s="55"/>
      <c r="AC32" s="55"/>
      <c r="AD32" s="55"/>
      <c r="AE32" s="55"/>
      <c r="AF32" s="55"/>
      <c r="AG32" s="51"/>
      <c r="AH32" s="56"/>
      <c r="AI32" s="56"/>
      <c r="AJ32" s="51"/>
      <c r="AK32" s="94"/>
      <c r="AM32" s="85"/>
    </row>
    <row r="33" spans="2:39" s="80" customFormat="1" ht="30" x14ac:dyDescent="0.25">
      <c r="B33" s="76" t="s">
        <v>123</v>
      </c>
      <c r="C33" s="67"/>
      <c r="D33" s="62"/>
      <c r="E33" s="62"/>
      <c r="F33" s="138"/>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K33" s="94"/>
      <c r="AM33" s="85"/>
    </row>
    <row r="34" spans="2:39" s="88" customFormat="1" ht="99" customHeight="1" x14ac:dyDescent="0.25">
      <c r="B34" s="74" t="s">
        <v>124</v>
      </c>
      <c r="C34" s="44" t="s">
        <v>305</v>
      </c>
      <c r="D34" s="44" t="s">
        <v>344</v>
      </c>
      <c r="E34" s="44" t="s">
        <v>104</v>
      </c>
      <c r="F34" s="132" t="s">
        <v>306</v>
      </c>
      <c r="G34" s="44" t="s">
        <v>261</v>
      </c>
      <c r="H34" s="44" t="s">
        <v>79</v>
      </c>
      <c r="I34" s="44" t="s">
        <v>79</v>
      </c>
      <c r="J34" s="45" t="s">
        <v>307</v>
      </c>
      <c r="K34" s="45" t="s">
        <v>308</v>
      </c>
      <c r="L34" s="45" t="s">
        <v>262</v>
      </c>
      <c r="M34" s="44">
        <v>80</v>
      </c>
      <c r="N34" s="44" t="s">
        <v>82</v>
      </c>
      <c r="O34" s="44" t="s">
        <v>83</v>
      </c>
      <c r="P34" s="45" t="s">
        <v>84</v>
      </c>
      <c r="Q34" s="45" t="s">
        <v>85</v>
      </c>
      <c r="R34" s="45" t="s">
        <v>86</v>
      </c>
      <c r="S34" s="45" t="s">
        <v>134</v>
      </c>
      <c r="T34" s="89">
        <f>U34</f>
        <v>305234</v>
      </c>
      <c r="U34" s="89">
        <f>V34</f>
        <v>305234</v>
      </c>
      <c r="V34" s="89">
        <v>305234</v>
      </c>
      <c r="W34" s="89"/>
      <c r="X34" s="89"/>
      <c r="Y34" s="89"/>
      <c r="Z34" s="89"/>
      <c r="AA34" s="89"/>
      <c r="AB34" s="89">
        <v>84507</v>
      </c>
      <c r="AC34" s="46" t="s">
        <v>87</v>
      </c>
      <c r="AD34" s="89"/>
      <c r="AE34" s="89">
        <f>V34</f>
        <v>305234</v>
      </c>
      <c r="AF34" s="89"/>
      <c r="AG34" s="44"/>
      <c r="AH34" s="90" t="s">
        <v>286</v>
      </c>
      <c r="AI34" s="90" t="s">
        <v>277</v>
      </c>
      <c r="AJ34" s="112">
        <v>45358</v>
      </c>
      <c r="AK34" s="237" t="s">
        <v>776</v>
      </c>
      <c r="AM34" s="85"/>
    </row>
    <row r="35" spans="2:39" s="88" customFormat="1" ht="27" customHeight="1" x14ac:dyDescent="0.25">
      <c r="B35" s="76" t="s">
        <v>124</v>
      </c>
      <c r="C35" s="91"/>
      <c r="D35" s="91"/>
      <c r="E35" s="91"/>
      <c r="F35" s="139"/>
      <c r="G35" s="91"/>
      <c r="H35" s="91"/>
      <c r="I35" s="91"/>
      <c r="J35" s="64" t="s">
        <v>121</v>
      </c>
      <c r="K35" s="64" t="s">
        <v>309</v>
      </c>
      <c r="L35" s="64" t="s">
        <v>110</v>
      </c>
      <c r="M35" s="91">
        <v>2</v>
      </c>
      <c r="N35" s="91"/>
      <c r="O35" s="91"/>
      <c r="P35" s="64"/>
      <c r="Q35" s="64"/>
      <c r="R35" s="64"/>
      <c r="S35" s="64"/>
      <c r="T35" s="91"/>
      <c r="U35" s="92"/>
      <c r="V35" s="92"/>
      <c r="W35" s="92"/>
      <c r="X35" s="92"/>
      <c r="Y35" s="92"/>
      <c r="Z35" s="92"/>
      <c r="AA35" s="92"/>
      <c r="AB35" s="92"/>
      <c r="AC35" s="92"/>
      <c r="AD35" s="92"/>
      <c r="AE35" s="92"/>
      <c r="AF35" s="92"/>
      <c r="AG35" s="91"/>
      <c r="AH35" s="93"/>
      <c r="AI35" s="93"/>
      <c r="AJ35" s="91"/>
      <c r="AM35" s="85"/>
    </row>
    <row r="36" spans="2:39" s="94" customFormat="1" ht="94.5" customHeight="1" x14ac:dyDescent="0.25">
      <c r="B36" s="74" t="s">
        <v>310</v>
      </c>
      <c r="C36" s="44" t="s">
        <v>311</v>
      </c>
      <c r="D36" s="44" t="s">
        <v>344</v>
      </c>
      <c r="E36" s="44" t="s">
        <v>104</v>
      </c>
      <c r="F36" s="132" t="s">
        <v>312</v>
      </c>
      <c r="G36" s="44" t="s">
        <v>261</v>
      </c>
      <c r="H36" s="44" t="s">
        <v>79</v>
      </c>
      <c r="I36" s="44" t="s">
        <v>79</v>
      </c>
      <c r="J36" s="45" t="s">
        <v>307</v>
      </c>
      <c r="K36" s="45" t="s">
        <v>308</v>
      </c>
      <c r="L36" s="45" t="s">
        <v>262</v>
      </c>
      <c r="M36" s="44">
        <v>75</v>
      </c>
      <c r="N36" s="95" t="s">
        <v>82</v>
      </c>
      <c r="O36" s="44" t="s">
        <v>99</v>
      </c>
      <c r="P36" s="45" t="s">
        <v>84</v>
      </c>
      <c r="Q36" s="45" t="s">
        <v>85</v>
      </c>
      <c r="R36" s="45" t="s">
        <v>86</v>
      </c>
      <c r="S36" s="45" t="s">
        <v>134</v>
      </c>
      <c r="T36" s="89">
        <f>U36</f>
        <v>1000000</v>
      </c>
      <c r="U36" s="89">
        <f>V36</f>
        <v>1000000</v>
      </c>
      <c r="V36" s="89">
        <v>1000000</v>
      </c>
      <c r="W36" s="89"/>
      <c r="X36" s="89"/>
      <c r="Y36" s="89"/>
      <c r="Z36" s="89"/>
      <c r="AA36" s="89"/>
      <c r="AB36" s="89">
        <v>176472</v>
      </c>
      <c r="AC36" s="46" t="s">
        <v>87</v>
      </c>
      <c r="AD36" s="89"/>
      <c r="AE36" s="89">
        <f>V36</f>
        <v>1000000</v>
      </c>
      <c r="AF36" s="89"/>
      <c r="AG36" s="44"/>
      <c r="AH36" s="90" t="s">
        <v>270</v>
      </c>
      <c r="AI36" s="90" t="s">
        <v>313</v>
      </c>
      <c r="AJ36" s="112">
        <v>45463</v>
      </c>
      <c r="AK36" s="237" t="s">
        <v>776</v>
      </c>
      <c r="AM36" s="85"/>
    </row>
    <row r="37" spans="2:39" s="94" customFormat="1" ht="27" customHeight="1" x14ac:dyDescent="0.25">
      <c r="B37" s="76" t="s">
        <v>310</v>
      </c>
      <c r="C37" s="96"/>
      <c r="D37" s="91"/>
      <c r="E37" s="91"/>
      <c r="F37" s="139"/>
      <c r="G37" s="96"/>
      <c r="H37" s="96"/>
      <c r="I37" s="96"/>
      <c r="J37" s="64" t="s">
        <v>121</v>
      </c>
      <c r="K37" s="64" t="s">
        <v>309</v>
      </c>
      <c r="L37" s="64" t="s">
        <v>110</v>
      </c>
      <c r="M37" s="91">
        <v>5</v>
      </c>
      <c r="N37" s="96"/>
      <c r="O37" s="96"/>
      <c r="P37" s="64"/>
      <c r="Q37" s="64"/>
      <c r="R37" s="64"/>
      <c r="S37" s="64"/>
      <c r="T37" s="91"/>
      <c r="U37" s="92"/>
      <c r="V37" s="92"/>
      <c r="W37" s="92"/>
      <c r="X37" s="92"/>
      <c r="Y37" s="92"/>
      <c r="Z37" s="92"/>
      <c r="AA37" s="92"/>
      <c r="AB37" s="92"/>
      <c r="AC37" s="92"/>
      <c r="AD37" s="92"/>
      <c r="AE37" s="92"/>
      <c r="AF37" s="92"/>
      <c r="AG37" s="91"/>
      <c r="AH37" s="93"/>
      <c r="AI37" s="93"/>
      <c r="AJ37" s="91"/>
      <c r="AM37" s="85"/>
    </row>
    <row r="38" spans="2:39" s="94" customFormat="1" ht="47.25" customHeight="1" x14ac:dyDescent="0.25">
      <c r="B38" s="74" t="s">
        <v>314</v>
      </c>
      <c r="C38" s="44" t="s">
        <v>315</v>
      </c>
      <c r="D38" s="44" t="s">
        <v>344</v>
      </c>
      <c r="E38" s="44" t="s">
        <v>104</v>
      </c>
      <c r="F38" s="132" t="s">
        <v>316</v>
      </c>
      <c r="G38" s="44" t="s">
        <v>261</v>
      </c>
      <c r="H38" s="44" t="s">
        <v>79</v>
      </c>
      <c r="I38" s="97" t="s">
        <v>79</v>
      </c>
      <c r="J38" s="62" t="s">
        <v>301</v>
      </c>
      <c r="K38" s="99" t="s">
        <v>119</v>
      </c>
      <c r="L38" s="62" t="s">
        <v>120</v>
      </c>
      <c r="M38" s="42">
        <v>84</v>
      </c>
      <c r="N38" s="44" t="s">
        <v>82</v>
      </c>
      <c r="O38" s="44" t="s">
        <v>100</v>
      </c>
      <c r="P38" s="45" t="s">
        <v>84</v>
      </c>
      <c r="Q38" s="45" t="s">
        <v>85</v>
      </c>
      <c r="R38" s="45" t="s">
        <v>86</v>
      </c>
      <c r="S38" s="45" t="s">
        <v>134</v>
      </c>
      <c r="T38" s="89" t="str">
        <f>V38</f>
        <v>522  050</v>
      </c>
      <c r="U38" s="89" t="str">
        <f>V38</f>
        <v>522  050</v>
      </c>
      <c r="V38" s="89" t="s">
        <v>755</v>
      </c>
      <c r="W38" s="89"/>
      <c r="X38" s="89"/>
      <c r="Y38" s="89"/>
      <c r="Z38" s="89"/>
      <c r="AA38" s="89"/>
      <c r="AB38" s="89">
        <v>92130</v>
      </c>
      <c r="AC38" s="46" t="s">
        <v>87</v>
      </c>
      <c r="AD38" s="89"/>
      <c r="AE38" s="89" t="str">
        <f>V38</f>
        <v>522  050</v>
      </c>
      <c r="AF38" s="89"/>
      <c r="AG38" s="44"/>
      <c r="AH38" s="90" t="s">
        <v>293</v>
      </c>
      <c r="AI38" s="90" t="s">
        <v>777</v>
      </c>
      <c r="AJ38" s="112">
        <v>45747</v>
      </c>
      <c r="AM38" s="85"/>
    </row>
    <row r="39" spans="2:39" s="94" customFormat="1" ht="45" x14ac:dyDescent="0.25">
      <c r="B39" s="76" t="s">
        <v>314</v>
      </c>
      <c r="C39" s="86"/>
      <c r="D39" s="62"/>
      <c r="E39" s="62"/>
      <c r="F39" s="138"/>
      <c r="G39" s="86"/>
      <c r="H39" s="86"/>
      <c r="I39" s="98"/>
      <c r="J39" s="62" t="s">
        <v>319</v>
      </c>
      <c r="K39" s="62" t="s">
        <v>309</v>
      </c>
      <c r="L39" s="62" t="s">
        <v>110</v>
      </c>
      <c r="M39" s="62">
        <v>4</v>
      </c>
      <c r="N39" s="86"/>
      <c r="O39" s="86"/>
      <c r="P39" s="53"/>
      <c r="Q39" s="53"/>
      <c r="R39" s="53"/>
      <c r="S39" s="53"/>
      <c r="T39" s="62"/>
      <c r="U39" s="100"/>
      <c r="V39" s="100"/>
      <c r="W39" s="100"/>
      <c r="X39" s="100"/>
      <c r="Y39" s="100"/>
      <c r="Z39" s="100"/>
      <c r="AA39" s="100"/>
      <c r="AB39" s="100"/>
      <c r="AC39" s="100"/>
      <c r="AD39" s="100"/>
      <c r="AE39" s="100"/>
      <c r="AF39" s="100"/>
      <c r="AG39" s="62"/>
      <c r="AH39" s="101"/>
      <c r="AI39" s="101"/>
      <c r="AJ39" s="62"/>
      <c r="AM39" s="85"/>
    </row>
    <row r="40" spans="2:39" s="94" customFormat="1" ht="70.5" customHeight="1" x14ac:dyDescent="0.25">
      <c r="B40" s="74" t="s">
        <v>320</v>
      </c>
      <c r="C40" s="44" t="s">
        <v>321</v>
      </c>
      <c r="D40" s="44" t="s">
        <v>344</v>
      </c>
      <c r="E40" s="44" t="s">
        <v>104</v>
      </c>
      <c r="F40" s="132" t="s">
        <v>322</v>
      </c>
      <c r="G40" s="44" t="s">
        <v>261</v>
      </c>
      <c r="H40" s="44" t="s">
        <v>79</v>
      </c>
      <c r="I40" s="97" t="s">
        <v>79</v>
      </c>
      <c r="J40" s="44" t="s">
        <v>317</v>
      </c>
      <c r="K40" s="44" t="s">
        <v>298</v>
      </c>
      <c r="L40" s="44" t="s">
        <v>115</v>
      </c>
      <c r="M40" s="239">
        <v>5</v>
      </c>
      <c r="N40" s="44" t="s">
        <v>82</v>
      </c>
      <c r="O40" s="44" t="s">
        <v>96</v>
      </c>
      <c r="P40" s="45" t="s">
        <v>84</v>
      </c>
      <c r="Q40" s="45" t="s">
        <v>85</v>
      </c>
      <c r="R40" s="45" t="s">
        <v>86</v>
      </c>
      <c r="S40" s="45" t="s">
        <v>134</v>
      </c>
      <c r="T40" s="89">
        <f>U40</f>
        <v>255000</v>
      </c>
      <c r="U40" s="89">
        <f>V40</f>
        <v>255000</v>
      </c>
      <c r="V40" s="89">
        <v>255000</v>
      </c>
      <c r="W40" s="89"/>
      <c r="X40" s="89"/>
      <c r="Y40" s="89"/>
      <c r="Z40" s="89"/>
      <c r="AA40" s="89"/>
      <c r="AB40" s="89">
        <v>45000</v>
      </c>
      <c r="AC40" s="46" t="s">
        <v>87</v>
      </c>
      <c r="AD40" s="89"/>
      <c r="AE40" s="89">
        <f>V40</f>
        <v>255000</v>
      </c>
      <c r="AF40" s="89"/>
      <c r="AG40" s="44"/>
      <c r="AH40" s="90" t="s">
        <v>277</v>
      </c>
      <c r="AI40" s="90" t="s">
        <v>269</v>
      </c>
      <c r="AJ40" s="112">
        <v>45399</v>
      </c>
      <c r="AK40" s="237" t="s">
        <v>776</v>
      </c>
      <c r="AM40" s="85"/>
    </row>
    <row r="41" spans="2:39" s="94" customFormat="1" ht="33.75" customHeight="1" x14ac:dyDescent="0.25">
      <c r="B41" s="76" t="s">
        <v>320</v>
      </c>
      <c r="C41" s="86"/>
      <c r="D41" s="62"/>
      <c r="E41" s="62"/>
      <c r="F41" s="138"/>
      <c r="G41" s="86"/>
      <c r="H41" s="86"/>
      <c r="I41" s="98"/>
      <c r="J41" s="62" t="s">
        <v>299</v>
      </c>
      <c r="K41" s="99" t="s">
        <v>116</v>
      </c>
      <c r="L41" s="62" t="s">
        <v>107</v>
      </c>
      <c r="M41" s="62">
        <v>40</v>
      </c>
      <c r="N41" s="62"/>
      <c r="O41" s="62"/>
      <c r="P41" s="53"/>
      <c r="Q41" s="53"/>
      <c r="R41" s="53"/>
      <c r="S41" s="53"/>
      <c r="T41" s="62"/>
      <c r="U41" s="100"/>
      <c r="V41" s="100"/>
      <c r="W41" s="100"/>
      <c r="X41" s="100"/>
      <c r="Y41" s="100"/>
      <c r="Z41" s="100"/>
      <c r="AA41" s="100"/>
      <c r="AB41" s="100"/>
      <c r="AC41" s="100"/>
      <c r="AD41" s="100"/>
      <c r="AE41" s="100"/>
      <c r="AF41" s="100"/>
      <c r="AG41" s="62"/>
      <c r="AH41" s="101"/>
      <c r="AI41" s="101"/>
      <c r="AJ41" s="62"/>
      <c r="AM41" s="85"/>
    </row>
    <row r="42" spans="2:39" s="94" customFormat="1" ht="47.25" customHeight="1" x14ac:dyDescent="0.25">
      <c r="B42" s="76" t="s">
        <v>320</v>
      </c>
      <c r="C42" s="86"/>
      <c r="D42" s="62"/>
      <c r="E42" s="62"/>
      <c r="F42" s="138"/>
      <c r="G42" s="86"/>
      <c r="H42" s="86"/>
      <c r="I42" s="98"/>
      <c r="J42" s="62" t="s">
        <v>300</v>
      </c>
      <c r="K42" s="99" t="s">
        <v>117</v>
      </c>
      <c r="L42" s="62" t="s">
        <v>110</v>
      </c>
      <c r="M42" s="62">
        <v>1</v>
      </c>
      <c r="N42" s="62"/>
      <c r="O42" s="62"/>
      <c r="P42" s="53"/>
      <c r="Q42" s="53"/>
      <c r="R42" s="53"/>
      <c r="S42" s="53"/>
      <c r="T42" s="62"/>
      <c r="U42" s="100"/>
      <c r="V42" s="100"/>
      <c r="W42" s="100"/>
      <c r="X42" s="100"/>
      <c r="Y42" s="100"/>
      <c r="Z42" s="100"/>
      <c r="AA42" s="100"/>
      <c r="AB42" s="100"/>
      <c r="AC42" s="100"/>
      <c r="AD42" s="100"/>
      <c r="AE42" s="100"/>
      <c r="AF42" s="100"/>
      <c r="AG42" s="62"/>
      <c r="AH42" s="101"/>
      <c r="AI42" s="101"/>
      <c r="AJ42" s="62"/>
      <c r="AM42" s="85"/>
    </row>
    <row r="43" spans="2:39" s="94" customFormat="1" ht="50.25" customHeight="1" x14ac:dyDescent="0.25">
      <c r="B43" s="76" t="s">
        <v>320</v>
      </c>
      <c r="C43" s="96"/>
      <c r="D43" s="91"/>
      <c r="E43" s="91"/>
      <c r="F43" s="139"/>
      <c r="G43" s="96"/>
      <c r="H43" s="96"/>
      <c r="I43" s="102"/>
      <c r="J43" s="62" t="s">
        <v>323</v>
      </c>
      <c r="K43" s="99" t="s">
        <v>91</v>
      </c>
      <c r="L43" s="62" t="s">
        <v>324</v>
      </c>
      <c r="M43" s="62">
        <v>501</v>
      </c>
      <c r="N43" s="91"/>
      <c r="O43" s="91"/>
      <c r="P43" s="64"/>
      <c r="Q43" s="64"/>
      <c r="R43" s="64"/>
      <c r="S43" s="64"/>
      <c r="T43" s="91"/>
      <c r="U43" s="92"/>
      <c r="V43" s="92"/>
      <c r="W43" s="92"/>
      <c r="X43" s="92"/>
      <c r="Y43" s="92"/>
      <c r="Z43" s="92"/>
      <c r="AA43" s="92"/>
      <c r="AB43" s="92"/>
      <c r="AC43" s="92"/>
      <c r="AD43" s="92"/>
      <c r="AE43" s="92"/>
      <c r="AF43" s="92"/>
      <c r="AG43" s="91"/>
      <c r="AH43" s="93"/>
      <c r="AI43" s="93"/>
      <c r="AJ43" s="91"/>
      <c r="AM43" s="85"/>
    </row>
    <row r="44" spans="2:39" s="94" customFormat="1" ht="94.5" customHeight="1" x14ac:dyDescent="0.25">
      <c r="B44" s="74" t="s">
        <v>325</v>
      </c>
      <c r="C44" s="44" t="s">
        <v>326</v>
      </c>
      <c r="D44" s="44" t="s">
        <v>344</v>
      </c>
      <c r="E44" s="44" t="s">
        <v>104</v>
      </c>
      <c r="F44" s="135" t="s">
        <v>327</v>
      </c>
      <c r="G44" s="44" t="s">
        <v>261</v>
      </c>
      <c r="H44" s="44" t="s">
        <v>79</v>
      </c>
      <c r="I44" s="97" t="s">
        <v>79</v>
      </c>
      <c r="J44" s="44" t="s">
        <v>105</v>
      </c>
      <c r="K44" s="44" t="s">
        <v>328</v>
      </c>
      <c r="L44" s="44" t="s">
        <v>107</v>
      </c>
      <c r="M44" s="44">
        <v>90</v>
      </c>
      <c r="N44" s="44" t="s">
        <v>82</v>
      </c>
      <c r="O44" s="62" t="s">
        <v>94</v>
      </c>
      <c r="P44" s="45" t="s">
        <v>84</v>
      </c>
      <c r="Q44" s="45" t="s">
        <v>85</v>
      </c>
      <c r="R44" s="45" t="s">
        <v>86</v>
      </c>
      <c r="S44" s="45" t="s">
        <v>134</v>
      </c>
      <c r="T44" s="100">
        <f>U44</f>
        <v>2500000</v>
      </c>
      <c r="U44" s="100">
        <f>V44</f>
        <v>2500000</v>
      </c>
      <c r="V44" s="100">
        <v>2500000</v>
      </c>
      <c r="W44" s="100"/>
      <c r="X44" s="100"/>
      <c r="Y44" s="100"/>
      <c r="Z44" s="100"/>
      <c r="AA44" s="100"/>
      <c r="AB44" s="100">
        <v>441177</v>
      </c>
      <c r="AC44" s="46" t="s">
        <v>87</v>
      </c>
      <c r="AD44" s="100"/>
      <c r="AE44" s="100">
        <f>V44</f>
        <v>2500000</v>
      </c>
      <c r="AF44" s="100"/>
      <c r="AG44" s="62"/>
      <c r="AH44" s="101" t="s">
        <v>286</v>
      </c>
      <c r="AI44" s="101" t="s">
        <v>269</v>
      </c>
      <c r="AJ44" s="113">
        <v>45364</v>
      </c>
      <c r="AK44" s="237" t="s">
        <v>776</v>
      </c>
      <c r="AM44" s="85"/>
    </row>
    <row r="45" spans="2:39" s="94" customFormat="1" ht="30" x14ac:dyDescent="0.25">
      <c r="B45" s="76" t="s">
        <v>325</v>
      </c>
      <c r="C45" s="86"/>
      <c r="D45" s="62"/>
      <c r="E45" s="62"/>
      <c r="F45" s="138"/>
      <c r="G45" s="86"/>
      <c r="H45" s="86"/>
      <c r="I45" s="98"/>
      <c r="J45" s="62" t="s">
        <v>108</v>
      </c>
      <c r="K45" s="62" t="s">
        <v>109</v>
      </c>
      <c r="L45" s="62" t="s">
        <v>318</v>
      </c>
      <c r="M45" s="62">
        <v>90</v>
      </c>
      <c r="N45" s="62"/>
      <c r="O45" s="62"/>
      <c r="P45" s="53"/>
      <c r="Q45" s="53"/>
      <c r="R45" s="53"/>
      <c r="S45" s="53"/>
      <c r="T45" s="62"/>
      <c r="U45" s="100"/>
      <c r="V45" s="100"/>
      <c r="W45" s="100"/>
      <c r="X45" s="100"/>
      <c r="Y45" s="100"/>
      <c r="Z45" s="100"/>
      <c r="AA45" s="100"/>
      <c r="AB45" s="100"/>
      <c r="AC45" s="100"/>
      <c r="AD45" s="100"/>
      <c r="AE45" s="100"/>
      <c r="AF45" s="100"/>
      <c r="AG45" s="62"/>
      <c r="AH45" s="101"/>
      <c r="AI45" s="101"/>
      <c r="AJ45" s="62"/>
      <c r="AM45" s="85"/>
    </row>
    <row r="46" spans="2:39" s="94" customFormat="1" ht="45" x14ac:dyDescent="0.25">
      <c r="B46" s="77" t="s">
        <v>325</v>
      </c>
      <c r="C46" s="96"/>
      <c r="D46" s="91"/>
      <c r="E46" s="91"/>
      <c r="F46" s="139"/>
      <c r="G46" s="96"/>
      <c r="H46" s="96"/>
      <c r="I46" s="102"/>
      <c r="J46" s="91" t="s">
        <v>304</v>
      </c>
      <c r="K46" s="91" t="s">
        <v>112</v>
      </c>
      <c r="L46" s="91" t="s">
        <v>113</v>
      </c>
      <c r="M46" s="59">
        <v>90</v>
      </c>
      <c r="N46" s="91"/>
      <c r="O46" s="91"/>
      <c r="P46" s="64"/>
      <c r="Q46" s="64"/>
      <c r="R46" s="64"/>
      <c r="S46" s="64"/>
      <c r="T46" s="91"/>
      <c r="U46" s="92"/>
      <c r="V46" s="92"/>
      <c r="W46" s="92"/>
      <c r="X46" s="92"/>
      <c r="Y46" s="92"/>
      <c r="Z46" s="92"/>
      <c r="AA46" s="92"/>
      <c r="AB46" s="92"/>
      <c r="AC46" s="92"/>
      <c r="AD46" s="92"/>
      <c r="AE46" s="92"/>
      <c r="AF46" s="92"/>
      <c r="AG46" s="91"/>
      <c r="AH46" s="93"/>
      <c r="AI46" s="93"/>
      <c r="AJ46" s="91"/>
      <c r="AM46" s="85"/>
    </row>
    <row r="47" spans="2:39" s="94" customFormat="1" ht="99" customHeight="1" x14ac:dyDescent="0.25">
      <c r="B47" s="46" t="s">
        <v>329</v>
      </c>
      <c r="C47" s="44" t="s">
        <v>330</v>
      </c>
      <c r="D47" s="62" t="s">
        <v>344</v>
      </c>
      <c r="E47" s="62" t="s">
        <v>104</v>
      </c>
      <c r="F47" s="135" t="s">
        <v>331</v>
      </c>
      <c r="G47" s="62" t="s">
        <v>261</v>
      </c>
      <c r="H47" s="62" t="s">
        <v>79</v>
      </c>
      <c r="I47" s="103" t="s">
        <v>79</v>
      </c>
      <c r="J47" s="62" t="s">
        <v>509</v>
      </c>
      <c r="K47" s="62" t="s">
        <v>510</v>
      </c>
      <c r="L47" s="62" t="s">
        <v>107</v>
      </c>
      <c r="M47" s="187">
        <v>30</v>
      </c>
      <c r="N47" s="62" t="s">
        <v>82</v>
      </c>
      <c r="O47" s="62" t="s">
        <v>97</v>
      </c>
      <c r="P47" s="53" t="s">
        <v>84</v>
      </c>
      <c r="Q47" s="53" t="s">
        <v>85</v>
      </c>
      <c r="R47" s="53" t="s">
        <v>86</v>
      </c>
      <c r="S47" s="53" t="s">
        <v>134</v>
      </c>
      <c r="T47" s="100">
        <f>U47</f>
        <v>2720000</v>
      </c>
      <c r="U47" s="100">
        <f>V47</f>
        <v>2720000</v>
      </c>
      <c r="V47" s="100">
        <v>2720000</v>
      </c>
      <c r="W47" s="100"/>
      <c r="X47" s="100"/>
      <c r="Y47" s="100"/>
      <c r="Z47" s="100"/>
      <c r="AA47" s="100"/>
      <c r="AB47" s="100">
        <v>480000</v>
      </c>
      <c r="AC47" s="51" t="s">
        <v>87</v>
      </c>
      <c r="AD47" s="100"/>
      <c r="AE47" s="100">
        <f>V47</f>
        <v>2720000</v>
      </c>
      <c r="AF47" s="100"/>
      <c r="AG47" s="62"/>
      <c r="AH47" s="167" t="s">
        <v>523</v>
      </c>
      <c r="AI47" s="167" t="s">
        <v>524</v>
      </c>
      <c r="AJ47" s="113">
        <v>45747</v>
      </c>
      <c r="AK47" s="237" t="s">
        <v>776</v>
      </c>
      <c r="AM47" s="85"/>
    </row>
    <row r="48" spans="2:39" s="94" customFormat="1" ht="45" x14ac:dyDescent="0.25">
      <c r="B48" s="76" t="s">
        <v>329</v>
      </c>
      <c r="C48" s="86"/>
      <c r="D48" s="62"/>
      <c r="E48" s="62"/>
      <c r="F48" s="138"/>
      <c r="G48" s="86"/>
      <c r="H48" s="86"/>
      <c r="I48" s="86"/>
      <c r="J48" s="62" t="s">
        <v>511</v>
      </c>
      <c r="K48" s="62" t="s">
        <v>512</v>
      </c>
      <c r="L48" s="62" t="s">
        <v>113</v>
      </c>
      <c r="M48" s="187">
        <v>30</v>
      </c>
      <c r="N48" s="62"/>
      <c r="O48" s="62"/>
      <c r="P48" s="53"/>
      <c r="Q48" s="53"/>
      <c r="R48" s="53"/>
      <c r="S48" s="53"/>
      <c r="T48" s="62"/>
      <c r="U48" s="100"/>
      <c r="V48" s="100"/>
      <c r="W48" s="100"/>
      <c r="X48" s="100"/>
      <c r="Y48" s="100"/>
      <c r="Z48" s="100"/>
      <c r="AA48" s="100"/>
      <c r="AB48" s="100"/>
      <c r="AC48" s="100"/>
      <c r="AD48" s="100"/>
      <c r="AE48" s="100"/>
      <c r="AF48" s="100"/>
      <c r="AG48" s="62"/>
      <c r="AH48" s="101"/>
      <c r="AI48" s="101"/>
      <c r="AJ48" s="62"/>
      <c r="AM48" s="85"/>
    </row>
    <row r="49" spans="2:39" s="94" customFormat="1" ht="45" x14ac:dyDescent="0.25">
      <c r="B49" s="77" t="s">
        <v>329</v>
      </c>
      <c r="C49" s="96"/>
      <c r="D49" s="91"/>
      <c r="E49" s="91"/>
      <c r="F49" s="139"/>
      <c r="G49" s="96"/>
      <c r="H49" s="96"/>
      <c r="I49" s="96"/>
      <c r="J49" s="91" t="s">
        <v>332</v>
      </c>
      <c r="K49" s="91" t="s">
        <v>333</v>
      </c>
      <c r="L49" s="91" t="s">
        <v>110</v>
      </c>
      <c r="M49" s="91">
        <v>30</v>
      </c>
      <c r="N49" s="91"/>
      <c r="O49" s="91"/>
      <c r="P49" s="64"/>
      <c r="Q49" s="64"/>
      <c r="R49" s="64"/>
      <c r="S49" s="64"/>
      <c r="T49" s="91"/>
      <c r="U49" s="92"/>
      <c r="V49" s="92"/>
      <c r="W49" s="92"/>
      <c r="X49" s="92"/>
      <c r="Y49" s="92"/>
      <c r="Z49" s="92"/>
      <c r="AA49" s="92"/>
      <c r="AB49" s="92"/>
      <c r="AC49" s="92"/>
      <c r="AD49" s="92"/>
      <c r="AE49" s="92"/>
      <c r="AF49" s="92"/>
      <c r="AG49" s="91"/>
      <c r="AH49" s="93"/>
      <c r="AI49" s="188"/>
      <c r="AJ49" s="91"/>
      <c r="AM49" s="85"/>
    </row>
    <row r="50" spans="2:39" s="88" customFormat="1" ht="92.45" customHeight="1" x14ac:dyDescent="0.25">
      <c r="B50" s="189" t="s">
        <v>756</v>
      </c>
      <c r="C50" s="190" t="s">
        <v>757</v>
      </c>
      <c r="D50" s="190" t="s">
        <v>344</v>
      </c>
      <c r="E50" s="190" t="s">
        <v>104</v>
      </c>
      <c r="F50" s="191" t="s">
        <v>758</v>
      </c>
      <c r="G50" s="62" t="s">
        <v>261</v>
      </c>
      <c r="H50" s="190" t="s">
        <v>759</v>
      </c>
      <c r="I50" s="192" t="s">
        <v>759</v>
      </c>
      <c r="J50" s="190" t="s">
        <v>303</v>
      </c>
      <c r="K50" s="193" t="s">
        <v>760</v>
      </c>
      <c r="L50" s="190" t="s">
        <v>107</v>
      </c>
      <c r="M50" s="194">
        <v>130</v>
      </c>
      <c r="N50" s="190" t="s">
        <v>761</v>
      </c>
      <c r="O50" s="190" t="s">
        <v>100</v>
      </c>
      <c r="P50" s="190" t="s">
        <v>84</v>
      </c>
      <c r="Q50" s="190" t="s">
        <v>85</v>
      </c>
      <c r="R50" s="190" t="s">
        <v>86</v>
      </c>
      <c r="S50" s="190" t="s">
        <v>134</v>
      </c>
      <c r="T50" s="195">
        <v>3084000</v>
      </c>
      <c r="U50" s="195">
        <v>3084000</v>
      </c>
      <c r="V50" s="195">
        <v>3084000</v>
      </c>
      <c r="W50" s="196"/>
      <c r="X50" s="197"/>
      <c r="Y50" s="196"/>
      <c r="Z50" s="197"/>
      <c r="AA50" s="196"/>
      <c r="AB50" s="198">
        <v>916000</v>
      </c>
      <c r="AC50" s="199" t="s">
        <v>87</v>
      </c>
      <c r="AD50" s="198"/>
      <c r="AE50" s="199">
        <v>3084000</v>
      </c>
      <c r="AF50" s="190"/>
      <c r="AG50" s="200"/>
      <c r="AH50" s="201" t="s">
        <v>762</v>
      </c>
      <c r="AI50" s="240" t="s">
        <v>778</v>
      </c>
      <c r="AJ50" s="202">
        <v>45860</v>
      </c>
    </row>
    <row r="51" spans="2:39" s="88" customFormat="1" ht="30" x14ac:dyDescent="0.25">
      <c r="B51" s="76" t="s">
        <v>756</v>
      </c>
      <c r="C51" s="203"/>
      <c r="D51" s="204"/>
      <c r="F51" s="205"/>
      <c r="H51" s="204"/>
      <c r="J51" s="206" t="s">
        <v>763</v>
      </c>
      <c r="K51" s="207" t="s">
        <v>109</v>
      </c>
      <c r="L51" s="208" t="s">
        <v>110</v>
      </c>
      <c r="M51" s="207">
        <v>35</v>
      </c>
      <c r="N51" s="206"/>
      <c r="P51" s="204"/>
      <c r="R51" s="204"/>
      <c r="T51" s="204"/>
      <c r="V51" s="209"/>
      <c r="W51" s="210"/>
      <c r="X51" s="209"/>
      <c r="Y51" s="210"/>
      <c r="Z51" s="209"/>
      <c r="AA51" s="210"/>
      <c r="AB51" s="209"/>
      <c r="AC51" s="210"/>
      <c r="AD51" s="209"/>
      <c r="AE51" s="210"/>
      <c r="AF51" s="204"/>
      <c r="AH51" s="204"/>
      <c r="AJ51" s="204"/>
    </row>
    <row r="52" spans="2:39" s="94" customFormat="1" ht="45" x14ac:dyDescent="0.25">
      <c r="B52" s="77" t="s">
        <v>756</v>
      </c>
      <c r="C52" s="211"/>
      <c r="D52" s="212"/>
      <c r="E52" s="213" t="s">
        <v>764</v>
      </c>
      <c r="F52" s="214"/>
      <c r="G52" s="213"/>
      <c r="H52" s="212"/>
      <c r="I52" s="213"/>
      <c r="J52" s="215" t="s">
        <v>111</v>
      </c>
      <c r="K52" s="216" t="s">
        <v>112</v>
      </c>
      <c r="L52" s="215" t="s">
        <v>113</v>
      </c>
      <c r="M52" s="217">
        <v>130</v>
      </c>
      <c r="N52" s="215"/>
      <c r="O52" s="213"/>
      <c r="P52" s="212"/>
      <c r="Q52" s="213"/>
      <c r="R52" s="212"/>
      <c r="S52" s="213"/>
      <c r="T52" s="212"/>
      <c r="U52" s="213"/>
      <c r="V52" s="218"/>
      <c r="W52" s="219"/>
      <c r="X52" s="218"/>
      <c r="Y52" s="219"/>
      <c r="Z52" s="218"/>
      <c r="AA52" s="219"/>
      <c r="AB52" s="218"/>
      <c r="AC52" s="219"/>
      <c r="AD52" s="218"/>
      <c r="AE52" s="219"/>
      <c r="AF52" s="212"/>
      <c r="AG52" s="213"/>
      <c r="AH52" s="212"/>
      <c r="AI52" s="213"/>
      <c r="AJ52" s="212"/>
    </row>
    <row r="53" spans="2:39" ht="15.75" x14ac:dyDescent="0.25">
      <c r="J53" s="105"/>
      <c r="K53" s="105"/>
      <c r="L53" s="105"/>
      <c r="M53" s="106"/>
      <c r="N53" s="105"/>
      <c r="V53" s="107"/>
      <c r="AB53" s="107"/>
    </row>
    <row r="54" spans="2:39" x14ac:dyDescent="0.2">
      <c r="B54" s="251"/>
      <c r="C54" s="251"/>
      <c r="D54" s="251"/>
      <c r="E54" s="251"/>
      <c r="F54" s="251"/>
      <c r="G54" s="251"/>
      <c r="H54" s="251"/>
      <c r="I54" s="251"/>
      <c r="J54" s="251"/>
      <c r="K54" s="251"/>
      <c r="L54" s="251"/>
      <c r="M54" s="251"/>
      <c r="N54" s="251"/>
      <c r="O54" s="251"/>
      <c r="P54" s="251"/>
      <c r="Q54" s="251"/>
      <c r="R54" s="251"/>
      <c r="S54" s="251"/>
      <c r="T54" s="251"/>
      <c r="U54" s="251"/>
      <c r="V54" s="251"/>
      <c r="W54" s="251"/>
      <c r="X54" s="251"/>
      <c r="Y54" s="251"/>
      <c r="Z54" s="251"/>
      <c r="AA54" s="251"/>
      <c r="AB54" s="251"/>
      <c r="AC54" s="251"/>
      <c r="AD54" s="251"/>
      <c r="AE54" s="251"/>
      <c r="AF54" s="251"/>
      <c r="AG54" s="251"/>
      <c r="AH54" s="251"/>
      <c r="AI54" s="251"/>
      <c r="AJ54" s="251"/>
    </row>
    <row r="56" spans="2:39" x14ac:dyDescent="0.2">
      <c r="V56" s="104"/>
      <c r="W56" s="104"/>
      <c r="AB56" s="104"/>
    </row>
  </sheetData>
  <autoFilter ref="A5:AM56" xr:uid="{00000000-0001-0000-0000-000000000000}"/>
  <mergeCells count="28">
    <mergeCell ref="B1:AI1"/>
    <mergeCell ref="B2:F2"/>
    <mergeCell ref="B3:B4"/>
    <mergeCell ref="C3:C4"/>
    <mergeCell ref="D3:D4"/>
    <mergeCell ref="E3:E4"/>
    <mergeCell ref="F3:F4"/>
    <mergeCell ref="G3:G4"/>
    <mergeCell ref="H3:H4"/>
    <mergeCell ref="I3:I4"/>
    <mergeCell ref="B54:AJ54"/>
    <mergeCell ref="S3:S4"/>
    <mergeCell ref="T3:T4"/>
    <mergeCell ref="U3:U4"/>
    <mergeCell ref="V3:AA3"/>
    <mergeCell ref="AB3:AB4"/>
    <mergeCell ref="AC3:AC4"/>
    <mergeCell ref="J3:M3"/>
    <mergeCell ref="N3:N4"/>
    <mergeCell ref="O3:O4"/>
    <mergeCell ref="P3:P4"/>
    <mergeCell ref="Q3:Q4"/>
    <mergeCell ref="R3:R4"/>
    <mergeCell ref="AD3:AF3"/>
    <mergeCell ref="AG3:AG4"/>
    <mergeCell ref="AH3:AH4"/>
    <mergeCell ref="AI3:AI4"/>
    <mergeCell ref="AJ3:AJ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58" t="s">
        <v>40</v>
      </c>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50" t="s">
        <v>0</v>
      </c>
      <c r="C3" s="250" t="s">
        <v>1</v>
      </c>
      <c r="D3" s="250" t="s">
        <v>28</v>
      </c>
      <c r="E3" s="250" t="s">
        <v>29</v>
      </c>
      <c r="F3" s="250" t="s">
        <v>30</v>
      </c>
      <c r="G3" s="250" t="s">
        <v>3</v>
      </c>
      <c r="H3" s="250" t="s">
        <v>715</v>
      </c>
      <c r="I3" s="250" t="s">
        <v>716</v>
      </c>
      <c r="J3" s="257" t="s">
        <v>6</v>
      </c>
      <c r="K3" s="257"/>
      <c r="L3" s="257"/>
      <c r="M3" s="257"/>
      <c r="N3" s="248" t="s">
        <v>47</v>
      </c>
      <c r="O3" s="250" t="s">
        <v>31</v>
      </c>
      <c r="P3" s="252" t="s">
        <v>42</v>
      </c>
      <c r="Q3" s="252" t="s">
        <v>32</v>
      </c>
      <c r="R3" s="252" t="s">
        <v>37</v>
      </c>
      <c r="S3" s="252" t="s">
        <v>33</v>
      </c>
      <c r="T3" s="250" t="s">
        <v>55</v>
      </c>
      <c r="U3" s="250" t="s">
        <v>57</v>
      </c>
      <c r="V3" s="257" t="s">
        <v>59</v>
      </c>
      <c r="W3" s="257"/>
      <c r="X3" s="257"/>
      <c r="Y3" s="257"/>
      <c r="Z3" s="257"/>
      <c r="AA3" s="257"/>
      <c r="AB3" s="250" t="s">
        <v>69</v>
      </c>
      <c r="AC3" s="283" t="s">
        <v>75</v>
      </c>
      <c r="AD3" s="285" t="s">
        <v>77</v>
      </c>
      <c r="AE3" s="286"/>
      <c r="AF3" s="287"/>
      <c r="AG3" s="248" t="s">
        <v>27</v>
      </c>
      <c r="AH3" s="248" t="s">
        <v>36</v>
      </c>
      <c r="AI3" s="250" t="s">
        <v>34</v>
      </c>
      <c r="AJ3" s="248" t="s">
        <v>35</v>
      </c>
      <c r="AK3" s="248" t="s">
        <v>543</v>
      </c>
    </row>
    <row r="4" spans="1:37" ht="169.35" customHeight="1" x14ac:dyDescent="0.25">
      <c r="A4" s="1"/>
      <c r="B4" s="250"/>
      <c r="C4" s="250"/>
      <c r="D4" s="250"/>
      <c r="E4" s="250"/>
      <c r="F4" s="250"/>
      <c r="G4" s="250"/>
      <c r="H4" s="250"/>
      <c r="I4" s="250"/>
      <c r="J4" s="3" t="s">
        <v>7</v>
      </c>
      <c r="K4" s="3" t="s">
        <v>8</v>
      </c>
      <c r="L4" s="3" t="s">
        <v>9</v>
      </c>
      <c r="M4" s="11" t="s">
        <v>10</v>
      </c>
      <c r="N4" s="249"/>
      <c r="O4" s="250"/>
      <c r="P4" s="252"/>
      <c r="Q4" s="252"/>
      <c r="R4" s="252"/>
      <c r="S4" s="252"/>
      <c r="T4" s="250"/>
      <c r="U4" s="250"/>
      <c r="V4" s="3" t="s">
        <v>61</v>
      </c>
      <c r="W4" s="3" t="s">
        <v>62</v>
      </c>
      <c r="X4" s="3" t="s">
        <v>15</v>
      </c>
      <c r="Y4" s="3" t="s">
        <v>63</v>
      </c>
      <c r="Z4" s="3" t="s">
        <v>60</v>
      </c>
      <c r="AA4" s="3" t="s">
        <v>25</v>
      </c>
      <c r="AB4" s="250"/>
      <c r="AC4" s="284"/>
      <c r="AD4" s="3" t="s">
        <v>16</v>
      </c>
      <c r="AE4" s="3" t="s">
        <v>17</v>
      </c>
      <c r="AF4" s="3" t="s">
        <v>26</v>
      </c>
      <c r="AG4" s="249"/>
      <c r="AH4" s="249"/>
      <c r="AI4" s="250"/>
      <c r="AJ4" s="249"/>
      <c r="AK4" s="249"/>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80" t="s">
        <v>125</v>
      </c>
      <c r="C6" s="268" t="s">
        <v>126</v>
      </c>
      <c r="D6" s="268" t="s">
        <v>334</v>
      </c>
      <c r="E6" s="268" t="s">
        <v>127</v>
      </c>
      <c r="F6" s="268" t="s">
        <v>717</v>
      </c>
      <c r="G6" s="268" t="s">
        <v>128</v>
      </c>
      <c r="H6" s="268" t="s">
        <v>79</v>
      </c>
      <c r="I6" s="268" t="s">
        <v>79</v>
      </c>
      <c r="J6" s="15" t="s">
        <v>129</v>
      </c>
      <c r="K6" s="15" t="s">
        <v>130</v>
      </c>
      <c r="L6" s="15" t="s">
        <v>89</v>
      </c>
      <c r="M6" s="16">
        <v>45000</v>
      </c>
      <c r="N6" s="268" t="s">
        <v>82</v>
      </c>
      <c r="O6" s="268" t="s">
        <v>131</v>
      </c>
      <c r="P6" s="260" t="s">
        <v>132</v>
      </c>
      <c r="Q6" s="260" t="s">
        <v>85</v>
      </c>
      <c r="R6" s="260" t="s">
        <v>133</v>
      </c>
      <c r="S6" s="260" t="s">
        <v>134</v>
      </c>
      <c r="T6" s="274">
        <v>18700000</v>
      </c>
      <c r="U6" s="268" t="s">
        <v>135</v>
      </c>
      <c r="V6" s="274">
        <v>18700000</v>
      </c>
      <c r="W6" s="268" t="s">
        <v>135</v>
      </c>
      <c r="X6" s="268" t="s">
        <v>135</v>
      </c>
      <c r="Y6" s="268" t="s">
        <v>135</v>
      </c>
      <c r="Z6" s="268" t="s">
        <v>135</v>
      </c>
      <c r="AA6" s="272" t="s">
        <v>135</v>
      </c>
      <c r="AB6" s="274">
        <v>3300000</v>
      </c>
      <c r="AC6" s="260" t="s">
        <v>87</v>
      </c>
      <c r="AD6" s="260" t="s">
        <v>135</v>
      </c>
      <c r="AE6" s="278">
        <v>18700000</v>
      </c>
      <c r="AF6" s="260" t="s">
        <v>135</v>
      </c>
      <c r="AG6" s="260" t="s">
        <v>135</v>
      </c>
      <c r="AH6" s="268" t="s">
        <v>227</v>
      </c>
      <c r="AI6" s="260" t="s">
        <v>136</v>
      </c>
      <c r="AJ6" s="275">
        <v>45351</v>
      </c>
      <c r="AK6" s="260" t="s">
        <v>718</v>
      </c>
    </row>
    <row r="7" spans="1:37" ht="60" x14ac:dyDescent="0.25">
      <c r="A7" s="1"/>
      <c r="B7" s="281"/>
      <c r="C7" s="269"/>
      <c r="D7" s="282"/>
      <c r="E7" s="282"/>
      <c r="F7" s="269"/>
      <c r="G7" s="282"/>
      <c r="H7" s="269"/>
      <c r="I7" s="269"/>
      <c r="J7" s="15" t="s">
        <v>137</v>
      </c>
      <c r="K7" s="15" t="s">
        <v>138</v>
      </c>
      <c r="L7" s="15" t="s">
        <v>139</v>
      </c>
      <c r="M7" s="16">
        <v>33</v>
      </c>
      <c r="N7" s="269"/>
      <c r="O7" s="269"/>
      <c r="P7" s="261"/>
      <c r="Q7" s="261"/>
      <c r="R7" s="261"/>
      <c r="S7" s="261"/>
      <c r="T7" s="288"/>
      <c r="U7" s="269"/>
      <c r="V7" s="269"/>
      <c r="W7" s="269"/>
      <c r="X7" s="269"/>
      <c r="Y7" s="269"/>
      <c r="Z7" s="269"/>
      <c r="AA7" s="273"/>
      <c r="AB7" s="269"/>
      <c r="AC7" s="261"/>
      <c r="AD7" s="261"/>
      <c r="AE7" s="279"/>
      <c r="AF7" s="261"/>
      <c r="AG7" s="261"/>
      <c r="AH7" s="269"/>
      <c r="AI7" s="261"/>
      <c r="AJ7" s="269"/>
      <c r="AK7" s="261"/>
    </row>
    <row r="8" spans="1:37" ht="84" x14ac:dyDescent="0.25">
      <c r="A8" s="1"/>
      <c r="B8" s="270" t="s">
        <v>140</v>
      </c>
      <c r="C8" s="263" t="s">
        <v>141</v>
      </c>
      <c r="D8" s="263" t="s">
        <v>335</v>
      </c>
      <c r="E8" s="263" t="s">
        <v>142</v>
      </c>
      <c r="F8" s="263" t="s">
        <v>719</v>
      </c>
      <c r="G8" s="260" t="s">
        <v>143</v>
      </c>
      <c r="H8" s="268" t="s">
        <v>79</v>
      </c>
      <c r="I8" s="268" t="s">
        <v>79</v>
      </c>
      <c r="J8" s="15" t="s">
        <v>144</v>
      </c>
      <c r="K8" s="15" t="s">
        <v>145</v>
      </c>
      <c r="L8" s="15" t="s">
        <v>146</v>
      </c>
      <c r="M8" s="16">
        <v>4</v>
      </c>
      <c r="N8" s="268" t="s">
        <v>82</v>
      </c>
      <c r="O8" s="268" t="s">
        <v>131</v>
      </c>
      <c r="P8" s="260" t="s">
        <v>132</v>
      </c>
      <c r="Q8" s="260" t="s">
        <v>85</v>
      </c>
      <c r="R8" s="260" t="s">
        <v>133</v>
      </c>
      <c r="S8" s="260" t="s">
        <v>134</v>
      </c>
      <c r="T8" s="267">
        <v>850000</v>
      </c>
      <c r="U8" s="267" t="s">
        <v>135</v>
      </c>
      <c r="V8" s="267">
        <v>850000</v>
      </c>
      <c r="W8" s="268" t="s">
        <v>135</v>
      </c>
      <c r="X8" s="268" t="s">
        <v>135</v>
      </c>
      <c r="Y8" s="268" t="s">
        <v>135</v>
      </c>
      <c r="Z8" s="268" t="s">
        <v>135</v>
      </c>
      <c r="AA8" s="260" t="s">
        <v>135</v>
      </c>
      <c r="AB8" s="267">
        <v>150000</v>
      </c>
      <c r="AC8" s="260" t="s">
        <v>87</v>
      </c>
      <c r="AD8" s="266" t="s">
        <v>135</v>
      </c>
      <c r="AE8" s="267">
        <v>850000</v>
      </c>
      <c r="AF8" s="260" t="s">
        <v>135</v>
      </c>
      <c r="AG8" s="260" t="s">
        <v>135</v>
      </c>
      <c r="AH8" s="260" t="s">
        <v>147</v>
      </c>
      <c r="AI8" s="260" t="s">
        <v>136</v>
      </c>
      <c r="AJ8" s="271">
        <v>45323</v>
      </c>
      <c r="AK8" s="262"/>
    </row>
    <row r="9" spans="1:37" ht="96" x14ac:dyDescent="0.25">
      <c r="A9" s="9"/>
      <c r="B9" s="276"/>
      <c r="C9" s="263"/>
      <c r="D9" s="277"/>
      <c r="E9" s="263"/>
      <c r="F9" s="263"/>
      <c r="G9" s="261"/>
      <c r="H9" s="269"/>
      <c r="I9" s="269"/>
      <c r="J9" s="15" t="s">
        <v>148</v>
      </c>
      <c r="K9" s="15" t="s">
        <v>149</v>
      </c>
      <c r="L9" s="15" t="s">
        <v>146</v>
      </c>
      <c r="M9" s="15">
        <v>4</v>
      </c>
      <c r="N9" s="269"/>
      <c r="O9" s="269"/>
      <c r="P9" s="261"/>
      <c r="Q9" s="261"/>
      <c r="R9" s="261"/>
      <c r="S9" s="261"/>
      <c r="T9" s="267"/>
      <c r="U9" s="267"/>
      <c r="V9" s="267"/>
      <c r="W9" s="269"/>
      <c r="X9" s="269"/>
      <c r="Y9" s="269"/>
      <c r="Z9" s="269"/>
      <c r="AA9" s="261"/>
      <c r="AB9" s="267"/>
      <c r="AC9" s="261"/>
      <c r="AD9" s="266"/>
      <c r="AE9" s="267"/>
      <c r="AF9" s="261"/>
      <c r="AG9" s="261"/>
      <c r="AH9" s="261"/>
      <c r="AI9" s="261"/>
      <c r="AJ9" s="261"/>
      <c r="AK9" s="262"/>
    </row>
    <row r="10" spans="1:37" ht="108" customHeight="1" x14ac:dyDescent="0.25">
      <c r="A10" s="1"/>
      <c r="B10" s="32" t="s">
        <v>336</v>
      </c>
      <c r="C10" s="108" t="s">
        <v>337</v>
      </c>
      <c r="D10" s="15" t="s">
        <v>334</v>
      </c>
      <c r="E10" s="109" t="s">
        <v>127</v>
      </c>
      <c r="F10" s="15" t="s">
        <v>720</v>
      </c>
      <c r="G10" s="15" t="s">
        <v>128</v>
      </c>
      <c r="H10" s="15" t="s">
        <v>79</v>
      </c>
      <c r="I10" s="15" t="s">
        <v>79</v>
      </c>
      <c r="J10" s="15" t="s">
        <v>338</v>
      </c>
      <c r="K10" s="15" t="s">
        <v>339</v>
      </c>
      <c r="L10" s="15" t="s">
        <v>146</v>
      </c>
      <c r="M10" s="16">
        <v>4</v>
      </c>
      <c r="N10" s="15" t="s">
        <v>82</v>
      </c>
      <c r="O10" s="15" t="s">
        <v>131</v>
      </c>
      <c r="P10" s="33" t="s">
        <v>132</v>
      </c>
      <c r="Q10" s="33" t="s">
        <v>85</v>
      </c>
      <c r="R10" s="33" t="s">
        <v>133</v>
      </c>
      <c r="S10" s="33" t="s">
        <v>134</v>
      </c>
      <c r="T10" s="16">
        <v>1700000</v>
      </c>
      <c r="U10" s="16" t="s">
        <v>135</v>
      </c>
      <c r="V10" s="16">
        <v>1700000</v>
      </c>
      <c r="W10" s="15" t="s">
        <v>135</v>
      </c>
      <c r="X10" s="15" t="s">
        <v>135</v>
      </c>
      <c r="Y10" s="15" t="s">
        <v>135</v>
      </c>
      <c r="Z10" s="15" t="s">
        <v>135</v>
      </c>
      <c r="AA10" s="33" t="s">
        <v>135</v>
      </c>
      <c r="AB10" s="16">
        <v>300000</v>
      </c>
      <c r="AC10" s="33" t="s">
        <v>87</v>
      </c>
      <c r="AD10" s="34" t="s">
        <v>135</v>
      </c>
      <c r="AE10" s="16">
        <v>1700000</v>
      </c>
      <c r="AF10" s="33" t="s">
        <v>135</v>
      </c>
      <c r="AG10" s="33" t="s">
        <v>135</v>
      </c>
      <c r="AH10" s="33" t="s">
        <v>340</v>
      </c>
      <c r="AI10" s="33" t="s">
        <v>341</v>
      </c>
      <c r="AJ10" s="180">
        <v>45572</v>
      </c>
      <c r="AK10" s="33" t="s">
        <v>718</v>
      </c>
    </row>
    <row r="11" spans="1:37" ht="79.5" customHeight="1" x14ac:dyDescent="0.25">
      <c r="A11" s="1"/>
      <c r="B11" s="270" t="s">
        <v>721</v>
      </c>
      <c r="C11" s="265" t="s">
        <v>722</v>
      </c>
      <c r="D11" s="265" t="s">
        <v>334</v>
      </c>
      <c r="E11" s="265" t="s">
        <v>127</v>
      </c>
      <c r="F11" s="265" t="s">
        <v>723</v>
      </c>
      <c r="G11" s="265" t="s">
        <v>128</v>
      </c>
      <c r="H11" s="265" t="s">
        <v>79</v>
      </c>
      <c r="I11" s="265" t="s">
        <v>79</v>
      </c>
      <c r="J11" s="15" t="s">
        <v>129</v>
      </c>
      <c r="K11" s="15" t="s">
        <v>130</v>
      </c>
      <c r="L11" s="15" t="s">
        <v>89</v>
      </c>
      <c r="M11" s="16">
        <v>1500</v>
      </c>
      <c r="N11" s="265" t="s">
        <v>82</v>
      </c>
      <c r="O11" s="265" t="s">
        <v>131</v>
      </c>
      <c r="P11" s="263" t="s">
        <v>132</v>
      </c>
      <c r="Q11" s="263" t="s">
        <v>85</v>
      </c>
      <c r="R11" s="263" t="s">
        <v>133</v>
      </c>
      <c r="S11" s="263" t="s">
        <v>134</v>
      </c>
      <c r="T11" s="264">
        <v>811363.65</v>
      </c>
      <c r="U11" s="265" t="s">
        <v>135</v>
      </c>
      <c r="V11" s="264">
        <v>811363.65</v>
      </c>
      <c r="W11" s="265" t="s">
        <v>135</v>
      </c>
      <c r="X11" s="265" t="s">
        <v>135</v>
      </c>
      <c r="Y11" s="265" t="s">
        <v>135</v>
      </c>
      <c r="Z11" s="265" t="s">
        <v>135</v>
      </c>
      <c r="AA11" s="263" t="s">
        <v>135</v>
      </c>
      <c r="AB11" s="264">
        <v>143181.82999999999</v>
      </c>
      <c r="AC11" s="263" t="s">
        <v>87</v>
      </c>
      <c r="AD11" s="263" t="s">
        <v>135</v>
      </c>
      <c r="AE11" s="264">
        <v>811363.65</v>
      </c>
      <c r="AF11" s="263" t="s">
        <v>135</v>
      </c>
      <c r="AG11" s="263" t="s">
        <v>135</v>
      </c>
      <c r="AH11" s="263" t="s">
        <v>724</v>
      </c>
      <c r="AI11" s="263" t="s">
        <v>725</v>
      </c>
      <c r="AJ11" s="260"/>
      <c r="AK11" s="262"/>
    </row>
    <row r="12" spans="1:37" ht="86.25" customHeight="1" x14ac:dyDescent="0.25">
      <c r="B12" s="270"/>
      <c r="C12" s="265"/>
      <c r="D12" s="265"/>
      <c r="E12" s="265"/>
      <c r="F12" s="265"/>
      <c r="G12" s="265"/>
      <c r="H12" s="265"/>
      <c r="I12" s="265"/>
      <c r="J12" s="15" t="s">
        <v>137</v>
      </c>
      <c r="K12" s="15" t="s">
        <v>138</v>
      </c>
      <c r="L12" s="15" t="s">
        <v>139</v>
      </c>
      <c r="M12" s="181">
        <v>1.5</v>
      </c>
      <c r="N12" s="265"/>
      <c r="O12" s="265"/>
      <c r="P12" s="263"/>
      <c r="Q12" s="263"/>
      <c r="R12" s="263"/>
      <c r="S12" s="263"/>
      <c r="T12" s="264"/>
      <c r="U12" s="265"/>
      <c r="V12" s="264"/>
      <c r="W12" s="265"/>
      <c r="X12" s="265"/>
      <c r="Y12" s="265"/>
      <c r="Z12" s="265"/>
      <c r="AA12" s="263"/>
      <c r="AB12" s="264"/>
      <c r="AC12" s="263"/>
      <c r="AD12" s="263"/>
      <c r="AE12" s="264"/>
      <c r="AF12" s="263"/>
      <c r="AG12" s="263"/>
      <c r="AH12" s="263"/>
      <c r="AI12" s="263"/>
      <c r="AJ12" s="261"/>
      <c r="AK12" s="262"/>
    </row>
  </sheetData>
  <mergeCells count="123">
    <mergeCell ref="B1:AI1"/>
    <mergeCell ref="B3:B4"/>
    <mergeCell ref="C3:C4"/>
    <mergeCell ref="D3:D4"/>
    <mergeCell ref="E3:E4"/>
    <mergeCell ref="F3:F4"/>
    <mergeCell ref="G3:G4"/>
    <mergeCell ref="H3:H4"/>
    <mergeCell ref="I3:I4"/>
    <mergeCell ref="J3:M3"/>
    <mergeCell ref="AG3:AG4"/>
    <mergeCell ref="AH3:AH4"/>
    <mergeCell ref="AI3:AI4"/>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U8:U9"/>
    <mergeCell ref="V8:V9"/>
    <mergeCell ref="W8:W9"/>
    <mergeCell ref="X8:X9"/>
    <mergeCell ref="AA8:AA9"/>
    <mergeCell ref="AB8:AB9"/>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AC8:AC9"/>
    <mergeCell ref="AD8:AD9"/>
    <mergeCell ref="S8:S9"/>
    <mergeCell ref="T8:T9"/>
    <mergeCell ref="U11:U12"/>
    <mergeCell ref="V11:V12"/>
    <mergeCell ref="W11:W12"/>
    <mergeCell ref="X11:X12"/>
    <mergeCell ref="Y11:Y12"/>
    <mergeCell ref="Z11:Z12"/>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4F67A-3822-43B0-B4D8-EAB98A8948DF}">
  <dimension ref="A1:AJ55"/>
  <sheetViews>
    <sheetView topLeftCell="A50" zoomScale="70" zoomScaleNormal="70" workbookViewId="0">
      <selection activeCell="AE51" sqref="AE51:AE52"/>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58" t="s">
        <v>40</v>
      </c>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50" t="s">
        <v>0</v>
      </c>
      <c r="C3" s="250" t="s">
        <v>1</v>
      </c>
      <c r="D3" s="250" t="s">
        <v>28</v>
      </c>
      <c r="E3" s="250" t="s">
        <v>29</v>
      </c>
      <c r="F3" s="250" t="s">
        <v>30</v>
      </c>
      <c r="G3" s="250" t="s">
        <v>3</v>
      </c>
      <c r="H3" s="250" t="s">
        <v>4</v>
      </c>
      <c r="I3" s="250" t="s">
        <v>5</v>
      </c>
      <c r="J3" s="257" t="s">
        <v>6</v>
      </c>
      <c r="K3" s="257"/>
      <c r="L3" s="257"/>
      <c r="M3" s="257"/>
      <c r="N3" s="248" t="s">
        <v>47</v>
      </c>
      <c r="O3" s="250" t="s">
        <v>31</v>
      </c>
      <c r="P3" s="252" t="s">
        <v>42</v>
      </c>
      <c r="Q3" s="252" t="s">
        <v>32</v>
      </c>
      <c r="R3" s="252" t="s">
        <v>37</v>
      </c>
      <c r="S3" s="252" t="s">
        <v>33</v>
      </c>
      <c r="T3" s="250" t="s">
        <v>55</v>
      </c>
      <c r="U3" s="250" t="s">
        <v>57</v>
      </c>
      <c r="V3" s="257" t="s">
        <v>59</v>
      </c>
      <c r="W3" s="257"/>
      <c r="X3" s="257"/>
      <c r="Y3" s="257"/>
      <c r="Z3" s="257"/>
      <c r="AA3" s="257"/>
      <c r="AB3" s="250" t="s">
        <v>69</v>
      </c>
      <c r="AC3" s="283" t="s">
        <v>75</v>
      </c>
      <c r="AD3" s="285" t="s">
        <v>77</v>
      </c>
      <c r="AE3" s="286"/>
      <c r="AF3" s="287"/>
      <c r="AG3" s="248" t="s">
        <v>27</v>
      </c>
      <c r="AH3" s="248" t="s">
        <v>36</v>
      </c>
      <c r="AI3" s="250" t="s">
        <v>34</v>
      </c>
      <c r="AJ3" s="248" t="s">
        <v>35</v>
      </c>
    </row>
    <row r="4" spans="1:36" ht="169.35" customHeight="1" x14ac:dyDescent="0.25">
      <c r="A4" s="1"/>
      <c r="B4" s="250"/>
      <c r="C4" s="250"/>
      <c r="D4" s="250"/>
      <c r="E4" s="250"/>
      <c r="F4" s="250"/>
      <c r="G4" s="250"/>
      <c r="H4" s="250"/>
      <c r="I4" s="250"/>
      <c r="J4" s="3" t="s">
        <v>7</v>
      </c>
      <c r="K4" s="3" t="s">
        <v>8</v>
      </c>
      <c r="L4" s="3" t="s">
        <v>9</v>
      </c>
      <c r="M4" s="11" t="s">
        <v>10</v>
      </c>
      <c r="N4" s="249"/>
      <c r="O4" s="250"/>
      <c r="P4" s="252"/>
      <c r="Q4" s="252"/>
      <c r="R4" s="252"/>
      <c r="S4" s="252"/>
      <c r="T4" s="250"/>
      <c r="U4" s="250"/>
      <c r="V4" s="3" t="s">
        <v>61</v>
      </c>
      <c r="W4" s="3" t="s">
        <v>62</v>
      </c>
      <c r="X4" s="3" t="s">
        <v>15</v>
      </c>
      <c r="Y4" s="3" t="s">
        <v>63</v>
      </c>
      <c r="Z4" s="3" t="s">
        <v>60</v>
      </c>
      <c r="AA4" s="3" t="s">
        <v>25</v>
      </c>
      <c r="AB4" s="250"/>
      <c r="AC4" s="284"/>
      <c r="AD4" s="3" t="s">
        <v>16</v>
      </c>
      <c r="AE4" s="3" t="s">
        <v>17</v>
      </c>
      <c r="AF4" s="3" t="s">
        <v>26</v>
      </c>
      <c r="AG4" s="249"/>
      <c r="AH4" s="249"/>
      <c r="AI4" s="250"/>
      <c r="AJ4" s="249"/>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289" t="s">
        <v>186</v>
      </c>
      <c r="C6" s="289" t="s">
        <v>187</v>
      </c>
      <c r="D6" s="289" t="s">
        <v>188</v>
      </c>
      <c r="E6" s="289" t="s">
        <v>189</v>
      </c>
      <c r="F6" s="289" t="s">
        <v>187</v>
      </c>
      <c r="G6" s="289" t="s">
        <v>190</v>
      </c>
      <c r="H6" s="289" t="s">
        <v>79</v>
      </c>
      <c r="I6" s="289" t="s">
        <v>79</v>
      </c>
      <c r="J6" s="18" t="s">
        <v>191</v>
      </c>
      <c r="K6" s="18" t="s">
        <v>192</v>
      </c>
      <c r="L6" s="18" t="s">
        <v>193</v>
      </c>
      <c r="M6" s="172">
        <v>1.1299999999999999</v>
      </c>
      <c r="N6" s="289" t="s">
        <v>194</v>
      </c>
      <c r="O6" s="295" t="s">
        <v>195</v>
      </c>
      <c r="P6" s="293" t="s">
        <v>196</v>
      </c>
      <c r="Q6" s="293" t="s">
        <v>85</v>
      </c>
      <c r="R6" s="293" t="s">
        <v>86</v>
      </c>
      <c r="S6" s="293" t="s">
        <v>134</v>
      </c>
      <c r="T6" s="294">
        <v>341336</v>
      </c>
      <c r="U6" s="294">
        <v>341336</v>
      </c>
      <c r="V6" s="292">
        <v>341336</v>
      </c>
      <c r="W6" s="289" t="s">
        <v>135</v>
      </c>
      <c r="X6" s="289" t="s">
        <v>135</v>
      </c>
      <c r="Y6" s="289" t="s">
        <v>135</v>
      </c>
      <c r="Z6" s="289" t="s">
        <v>135</v>
      </c>
      <c r="AA6" s="289" t="s">
        <v>135</v>
      </c>
      <c r="AB6" s="292">
        <v>341336</v>
      </c>
      <c r="AC6" s="289" t="s">
        <v>197</v>
      </c>
      <c r="AD6" s="289" t="s">
        <v>135</v>
      </c>
      <c r="AE6" s="289" t="s">
        <v>135</v>
      </c>
      <c r="AF6" s="289">
        <v>341336</v>
      </c>
      <c r="AG6" s="289" t="s">
        <v>135</v>
      </c>
      <c r="AH6" s="300" t="s">
        <v>163</v>
      </c>
      <c r="AI6" s="300" t="s">
        <v>198</v>
      </c>
      <c r="AJ6" s="299">
        <v>45373</v>
      </c>
    </row>
    <row r="7" spans="1:36" ht="102" x14ac:dyDescent="0.25">
      <c r="A7" s="1"/>
      <c r="B7" s="290"/>
      <c r="C7" s="290"/>
      <c r="D7" s="290"/>
      <c r="E7" s="290"/>
      <c r="F7" s="290"/>
      <c r="G7" s="290"/>
      <c r="H7" s="290"/>
      <c r="I7" s="290"/>
      <c r="J7" s="18" t="s">
        <v>199</v>
      </c>
      <c r="K7" s="18" t="s">
        <v>200</v>
      </c>
      <c r="L7" s="18" t="s">
        <v>193</v>
      </c>
      <c r="M7" s="18">
        <v>3.5619999999999998</v>
      </c>
      <c r="N7" s="290"/>
      <c r="O7" s="295"/>
      <c r="P7" s="293"/>
      <c r="Q7" s="293"/>
      <c r="R7" s="293"/>
      <c r="S7" s="293"/>
      <c r="T7" s="295"/>
      <c r="U7" s="295"/>
      <c r="V7" s="290"/>
      <c r="W7" s="290"/>
      <c r="X7" s="290"/>
      <c r="Y7" s="290"/>
      <c r="Z7" s="290"/>
      <c r="AA7" s="290"/>
      <c r="AB7" s="290"/>
      <c r="AC7" s="290"/>
      <c r="AD7" s="290"/>
      <c r="AE7" s="290"/>
      <c r="AF7" s="290"/>
      <c r="AG7" s="290"/>
      <c r="AH7" s="301"/>
      <c r="AI7" s="301"/>
      <c r="AJ7" s="290"/>
    </row>
    <row r="8" spans="1:36" ht="102" x14ac:dyDescent="0.25">
      <c r="A8" s="1"/>
      <c r="B8" s="290"/>
      <c r="C8" s="290"/>
      <c r="D8" s="290"/>
      <c r="E8" s="290"/>
      <c r="F8" s="290"/>
      <c r="G8" s="290"/>
      <c r="H8" s="290"/>
      <c r="I8" s="290"/>
      <c r="J8" s="18" t="s">
        <v>201</v>
      </c>
      <c r="K8" s="18" t="s">
        <v>202</v>
      </c>
      <c r="L8" s="18" t="s">
        <v>92</v>
      </c>
      <c r="M8" s="18">
        <v>103</v>
      </c>
      <c r="N8" s="290"/>
      <c r="O8" s="295"/>
      <c r="P8" s="293"/>
      <c r="Q8" s="293"/>
      <c r="R8" s="293"/>
      <c r="S8" s="293"/>
      <c r="T8" s="295"/>
      <c r="U8" s="295"/>
      <c r="V8" s="290"/>
      <c r="W8" s="290"/>
      <c r="X8" s="290"/>
      <c r="Y8" s="290"/>
      <c r="Z8" s="290"/>
      <c r="AA8" s="290"/>
      <c r="AB8" s="290"/>
      <c r="AC8" s="290"/>
      <c r="AD8" s="290"/>
      <c r="AE8" s="290"/>
      <c r="AF8" s="290"/>
      <c r="AG8" s="290"/>
      <c r="AH8" s="301"/>
      <c r="AI8" s="301"/>
      <c r="AJ8" s="290"/>
    </row>
    <row r="9" spans="1:36" ht="102" x14ac:dyDescent="0.25">
      <c r="A9" s="1"/>
      <c r="B9" s="290"/>
      <c r="C9" s="290"/>
      <c r="D9" s="290"/>
      <c r="E9" s="290"/>
      <c r="F9" s="290"/>
      <c r="G9" s="290"/>
      <c r="H9" s="290"/>
      <c r="I9" s="290"/>
      <c r="J9" s="18" t="s">
        <v>203</v>
      </c>
      <c r="K9" s="18" t="s">
        <v>204</v>
      </c>
      <c r="L9" s="18" t="s">
        <v>92</v>
      </c>
      <c r="M9" s="18">
        <v>104</v>
      </c>
      <c r="N9" s="290"/>
      <c r="O9" s="295"/>
      <c r="P9" s="293"/>
      <c r="Q9" s="293"/>
      <c r="R9" s="293"/>
      <c r="S9" s="293"/>
      <c r="T9" s="295"/>
      <c r="U9" s="295"/>
      <c r="V9" s="290"/>
      <c r="W9" s="290"/>
      <c r="X9" s="290"/>
      <c r="Y9" s="290"/>
      <c r="Z9" s="290"/>
      <c r="AA9" s="290"/>
      <c r="AB9" s="290"/>
      <c r="AC9" s="290"/>
      <c r="AD9" s="290"/>
      <c r="AE9" s="290"/>
      <c r="AF9" s="290"/>
      <c r="AG9" s="290"/>
      <c r="AH9" s="301"/>
      <c r="AI9" s="301"/>
      <c r="AJ9" s="290"/>
    </row>
    <row r="10" spans="1:36" ht="76.5" x14ac:dyDescent="0.25">
      <c r="A10" s="1"/>
      <c r="B10" s="291"/>
      <c r="C10" s="291"/>
      <c r="D10" s="291"/>
      <c r="E10" s="291"/>
      <c r="F10" s="291"/>
      <c r="G10" s="291"/>
      <c r="H10" s="291"/>
      <c r="I10" s="291"/>
      <c r="J10" s="18" t="s">
        <v>205</v>
      </c>
      <c r="K10" s="18" t="s">
        <v>206</v>
      </c>
      <c r="L10" s="18" t="s">
        <v>207</v>
      </c>
      <c r="M10" s="18">
        <v>29</v>
      </c>
      <c r="N10" s="291"/>
      <c r="O10" s="295"/>
      <c r="P10" s="293"/>
      <c r="Q10" s="293"/>
      <c r="R10" s="293"/>
      <c r="S10" s="293"/>
      <c r="T10" s="295"/>
      <c r="U10" s="295"/>
      <c r="V10" s="291"/>
      <c r="W10" s="291"/>
      <c r="X10" s="291"/>
      <c r="Y10" s="291"/>
      <c r="Z10" s="291"/>
      <c r="AA10" s="291"/>
      <c r="AB10" s="291"/>
      <c r="AC10" s="291"/>
      <c r="AD10" s="291"/>
      <c r="AE10" s="291"/>
      <c r="AF10" s="291"/>
      <c r="AG10" s="291"/>
      <c r="AH10" s="302"/>
      <c r="AI10" s="302"/>
      <c r="AJ10" s="291"/>
    </row>
    <row r="11" spans="1:36" ht="114.75" x14ac:dyDescent="0.25">
      <c r="A11" s="1"/>
      <c r="B11" s="295" t="s">
        <v>208</v>
      </c>
      <c r="C11" s="295" t="s">
        <v>209</v>
      </c>
      <c r="D11" s="295" t="s">
        <v>188</v>
      </c>
      <c r="E11" s="295" t="s">
        <v>189</v>
      </c>
      <c r="F11" s="295" t="s">
        <v>209</v>
      </c>
      <c r="G11" s="295" t="s">
        <v>190</v>
      </c>
      <c r="H11" s="295" t="s">
        <v>79</v>
      </c>
      <c r="I11" s="295" t="s">
        <v>79</v>
      </c>
      <c r="J11" s="18" t="s">
        <v>191</v>
      </c>
      <c r="K11" s="18" t="s">
        <v>192</v>
      </c>
      <c r="L11" s="18" t="s">
        <v>193</v>
      </c>
      <c r="M11" s="18">
        <v>4.4850000000000003</v>
      </c>
      <c r="N11" s="289" t="s">
        <v>194</v>
      </c>
      <c r="O11" s="289" t="s">
        <v>210</v>
      </c>
      <c r="P11" s="293" t="s">
        <v>196</v>
      </c>
      <c r="Q11" s="293" t="s">
        <v>85</v>
      </c>
      <c r="R11" s="293" t="s">
        <v>86</v>
      </c>
      <c r="S11" s="293" t="s">
        <v>134</v>
      </c>
      <c r="T11" s="296">
        <v>2292099.85</v>
      </c>
      <c r="U11" s="296">
        <v>2292099.85</v>
      </c>
      <c r="V11" s="296">
        <v>2292099.85</v>
      </c>
      <c r="W11" s="289" t="s">
        <v>135</v>
      </c>
      <c r="X11" s="289" t="s">
        <v>135</v>
      </c>
      <c r="Y11" s="289" t="s">
        <v>135</v>
      </c>
      <c r="Z11" s="289" t="s">
        <v>135</v>
      </c>
      <c r="AA11" s="307" t="s">
        <v>135</v>
      </c>
      <c r="AB11" s="296">
        <v>3454543.94</v>
      </c>
      <c r="AC11" s="303" t="s">
        <v>197</v>
      </c>
      <c r="AD11" s="303" t="s">
        <v>135</v>
      </c>
      <c r="AE11" s="303" t="s">
        <v>135</v>
      </c>
      <c r="AF11" s="310">
        <v>2292099.85</v>
      </c>
      <c r="AG11" s="303" t="s">
        <v>135</v>
      </c>
      <c r="AH11" s="300" t="s">
        <v>198</v>
      </c>
      <c r="AI11" s="300" t="s">
        <v>573</v>
      </c>
      <c r="AJ11" s="306">
        <v>45426</v>
      </c>
    </row>
    <row r="12" spans="1:36" ht="102" x14ac:dyDescent="0.25">
      <c r="A12" s="1"/>
      <c r="B12" s="295"/>
      <c r="C12" s="295"/>
      <c r="D12" s="295"/>
      <c r="E12" s="295"/>
      <c r="F12" s="295"/>
      <c r="G12" s="295"/>
      <c r="H12" s="295"/>
      <c r="I12" s="295"/>
      <c r="J12" s="18" t="s">
        <v>201</v>
      </c>
      <c r="K12" s="18" t="s">
        <v>202</v>
      </c>
      <c r="L12" s="18" t="s">
        <v>92</v>
      </c>
      <c r="M12" s="18">
        <v>131</v>
      </c>
      <c r="N12" s="290"/>
      <c r="O12" s="290"/>
      <c r="P12" s="293"/>
      <c r="Q12" s="293"/>
      <c r="R12" s="293"/>
      <c r="S12" s="293"/>
      <c r="T12" s="297"/>
      <c r="U12" s="297"/>
      <c r="V12" s="297"/>
      <c r="W12" s="290"/>
      <c r="X12" s="290"/>
      <c r="Y12" s="290"/>
      <c r="Z12" s="290"/>
      <c r="AA12" s="308"/>
      <c r="AB12" s="297"/>
      <c r="AC12" s="304"/>
      <c r="AD12" s="304"/>
      <c r="AE12" s="304"/>
      <c r="AF12" s="311"/>
      <c r="AG12" s="304"/>
      <c r="AH12" s="301"/>
      <c r="AI12" s="301"/>
      <c r="AJ12" s="304"/>
    </row>
    <row r="13" spans="1:36" ht="102" x14ac:dyDescent="0.25">
      <c r="A13" s="1"/>
      <c r="B13" s="295"/>
      <c r="C13" s="295"/>
      <c r="D13" s="295"/>
      <c r="E13" s="295"/>
      <c r="F13" s="295"/>
      <c r="G13" s="295"/>
      <c r="H13" s="295"/>
      <c r="I13" s="295"/>
      <c r="J13" s="18" t="s">
        <v>199</v>
      </c>
      <c r="K13" s="18" t="s">
        <v>200</v>
      </c>
      <c r="L13" s="18" t="s">
        <v>193</v>
      </c>
      <c r="M13" s="18">
        <v>16.529</v>
      </c>
      <c r="N13" s="290"/>
      <c r="O13" s="290"/>
      <c r="P13" s="293"/>
      <c r="Q13" s="293"/>
      <c r="R13" s="293"/>
      <c r="S13" s="293"/>
      <c r="T13" s="297"/>
      <c r="U13" s="297"/>
      <c r="V13" s="297"/>
      <c r="W13" s="290"/>
      <c r="X13" s="290"/>
      <c r="Y13" s="290"/>
      <c r="Z13" s="290"/>
      <c r="AA13" s="308"/>
      <c r="AB13" s="297"/>
      <c r="AC13" s="304"/>
      <c r="AD13" s="304"/>
      <c r="AE13" s="304"/>
      <c r="AF13" s="311"/>
      <c r="AG13" s="304"/>
      <c r="AH13" s="301"/>
      <c r="AI13" s="301"/>
      <c r="AJ13" s="304"/>
    </row>
    <row r="14" spans="1:36" ht="102" x14ac:dyDescent="0.25">
      <c r="A14" s="1"/>
      <c r="B14" s="295"/>
      <c r="C14" s="295"/>
      <c r="D14" s="295"/>
      <c r="E14" s="295"/>
      <c r="F14" s="295"/>
      <c r="G14" s="295"/>
      <c r="H14" s="295"/>
      <c r="I14" s="295"/>
      <c r="J14" s="18" t="s">
        <v>203</v>
      </c>
      <c r="K14" s="18" t="s">
        <v>204</v>
      </c>
      <c r="L14" s="18" t="s">
        <v>92</v>
      </c>
      <c r="M14" s="18">
        <v>797</v>
      </c>
      <c r="N14" s="290"/>
      <c r="O14" s="290"/>
      <c r="P14" s="293"/>
      <c r="Q14" s="293"/>
      <c r="R14" s="293"/>
      <c r="S14" s="293"/>
      <c r="T14" s="297"/>
      <c r="U14" s="297"/>
      <c r="V14" s="297"/>
      <c r="W14" s="290"/>
      <c r="X14" s="290"/>
      <c r="Y14" s="290"/>
      <c r="Z14" s="290"/>
      <c r="AA14" s="308"/>
      <c r="AB14" s="297"/>
      <c r="AC14" s="304"/>
      <c r="AD14" s="304"/>
      <c r="AE14" s="304"/>
      <c r="AF14" s="311"/>
      <c r="AG14" s="304"/>
      <c r="AH14" s="301"/>
      <c r="AI14" s="301"/>
      <c r="AJ14" s="304"/>
    </row>
    <row r="15" spans="1:36" ht="63.75" x14ac:dyDescent="0.25">
      <c r="A15" s="1"/>
      <c r="B15" s="295"/>
      <c r="C15" s="295"/>
      <c r="D15" s="295"/>
      <c r="E15" s="295"/>
      <c r="F15" s="295"/>
      <c r="G15" s="295"/>
      <c r="H15" s="295"/>
      <c r="I15" s="295"/>
      <c r="J15" s="18" t="s">
        <v>211</v>
      </c>
      <c r="K15" s="18" t="s">
        <v>212</v>
      </c>
      <c r="L15" s="18" t="s">
        <v>213</v>
      </c>
      <c r="M15" s="18">
        <v>593</v>
      </c>
      <c r="N15" s="291"/>
      <c r="O15" s="291"/>
      <c r="P15" s="293"/>
      <c r="Q15" s="293"/>
      <c r="R15" s="293"/>
      <c r="S15" s="293"/>
      <c r="T15" s="298"/>
      <c r="U15" s="298"/>
      <c r="V15" s="298"/>
      <c r="W15" s="291"/>
      <c r="X15" s="291"/>
      <c r="Y15" s="291"/>
      <c r="Z15" s="291"/>
      <c r="AA15" s="309"/>
      <c r="AB15" s="298"/>
      <c r="AC15" s="305"/>
      <c r="AD15" s="305"/>
      <c r="AE15" s="305"/>
      <c r="AF15" s="312"/>
      <c r="AG15" s="305"/>
      <c r="AH15" s="302"/>
      <c r="AI15" s="302"/>
      <c r="AJ15" s="305"/>
    </row>
    <row r="16" spans="1:36" ht="114.75" x14ac:dyDescent="0.25">
      <c r="A16" s="1"/>
      <c r="B16" s="289" t="s">
        <v>214</v>
      </c>
      <c r="C16" s="289" t="s">
        <v>215</v>
      </c>
      <c r="D16" s="289" t="s">
        <v>188</v>
      </c>
      <c r="E16" s="289" t="s">
        <v>189</v>
      </c>
      <c r="F16" s="289" t="s">
        <v>215</v>
      </c>
      <c r="G16" s="289" t="s">
        <v>190</v>
      </c>
      <c r="H16" s="289" t="s">
        <v>79</v>
      </c>
      <c r="I16" s="289" t="s">
        <v>79</v>
      </c>
      <c r="J16" s="18" t="s">
        <v>191</v>
      </c>
      <c r="K16" s="18" t="s">
        <v>192</v>
      </c>
      <c r="L16" s="18" t="s">
        <v>193</v>
      </c>
      <c r="M16" s="18">
        <v>10.71</v>
      </c>
      <c r="N16" s="289" t="s">
        <v>194</v>
      </c>
      <c r="O16" s="289" t="s">
        <v>216</v>
      </c>
      <c r="P16" s="313" t="s">
        <v>196</v>
      </c>
      <c r="Q16" s="313" t="s">
        <v>85</v>
      </c>
      <c r="R16" s="313" t="s">
        <v>86</v>
      </c>
      <c r="S16" s="313" t="s">
        <v>134</v>
      </c>
      <c r="T16" s="292">
        <v>2445265</v>
      </c>
      <c r="U16" s="292">
        <v>2445265</v>
      </c>
      <c r="V16" s="292">
        <v>2445265</v>
      </c>
      <c r="W16" s="289" t="s">
        <v>135</v>
      </c>
      <c r="X16" s="289" t="s">
        <v>135</v>
      </c>
      <c r="Y16" s="289" t="s">
        <v>135</v>
      </c>
      <c r="Z16" s="289" t="s">
        <v>135</v>
      </c>
      <c r="AA16" s="289" t="s">
        <v>135</v>
      </c>
      <c r="AB16" s="292">
        <v>2445265</v>
      </c>
      <c r="AC16" s="289" t="s">
        <v>197</v>
      </c>
      <c r="AD16" s="289" t="s">
        <v>135</v>
      </c>
      <c r="AE16" s="289" t="s">
        <v>135</v>
      </c>
      <c r="AF16" s="292">
        <v>2445265</v>
      </c>
      <c r="AG16" s="289" t="s">
        <v>135</v>
      </c>
      <c r="AH16" s="300" t="s">
        <v>198</v>
      </c>
      <c r="AI16" s="300" t="s">
        <v>522</v>
      </c>
      <c r="AJ16" s="299">
        <v>45426</v>
      </c>
    </row>
    <row r="17" spans="1:36" ht="102" x14ac:dyDescent="0.25">
      <c r="A17" s="1"/>
      <c r="B17" s="290"/>
      <c r="C17" s="290"/>
      <c r="D17" s="290"/>
      <c r="E17" s="290"/>
      <c r="F17" s="290"/>
      <c r="G17" s="290"/>
      <c r="H17" s="290"/>
      <c r="I17" s="290"/>
      <c r="J17" s="18" t="s">
        <v>199</v>
      </c>
      <c r="K17" s="18" t="s">
        <v>200</v>
      </c>
      <c r="L17" s="18" t="s">
        <v>193</v>
      </c>
      <c r="M17" s="18">
        <v>13.23</v>
      </c>
      <c r="N17" s="290"/>
      <c r="O17" s="290"/>
      <c r="P17" s="314"/>
      <c r="Q17" s="314"/>
      <c r="R17" s="314"/>
      <c r="S17" s="314"/>
      <c r="T17" s="290"/>
      <c r="U17" s="290"/>
      <c r="V17" s="290"/>
      <c r="W17" s="290"/>
      <c r="X17" s="290"/>
      <c r="Y17" s="290"/>
      <c r="Z17" s="290"/>
      <c r="AA17" s="290"/>
      <c r="AB17" s="290"/>
      <c r="AC17" s="290"/>
      <c r="AD17" s="290"/>
      <c r="AE17" s="290"/>
      <c r="AF17" s="290"/>
      <c r="AG17" s="290"/>
      <c r="AH17" s="301"/>
      <c r="AI17" s="301"/>
      <c r="AJ17" s="290"/>
    </row>
    <row r="18" spans="1:36" ht="63.75" x14ac:dyDescent="0.25">
      <c r="A18" s="1"/>
      <c r="B18" s="290"/>
      <c r="C18" s="290"/>
      <c r="D18" s="290"/>
      <c r="E18" s="290"/>
      <c r="F18" s="290"/>
      <c r="G18" s="290"/>
      <c r="H18" s="290"/>
      <c r="I18" s="290"/>
      <c r="J18" s="18" t="s">
        <v>211</v>
      </c>
      <c r="K18" s="18" t="s">
        <v>212</v>
      </c>
      <c r="L18" s="18" t="s">
        <v>213</v>
      </c>
      <c r="M18" s="18">
        <v>734</v>
      </c>
      <c r="N18" s="290"/>
      <c r="O18" s="290"/>
      <c r="P18" s="314"/>
      <c r="Q18" s="314"/>
      <c r="R18" s="314"/>
      <c r="S18" s="314"/>
      <c r="T18" s="290"/>
      <c r="U18" s="290"/>
      <c r="V18" s="290"/>
      <c r="W18" s="290"/>
      <c r="X18" s="290"/>
      <c r="Y18" s="290"/>
      <c r="Z18" s="290"/>
      <c r="AA18" s="290"/>
      <c r="AB18" s="290"/>
      <c r="AC18" s="290"/>
      <c r="AD18" s="290"/>
      <c r="AE18" s="290"/>
      <c r="AF18" s="290"/>
      <c r="AG18" s="290"/>
      <c r="AH18" s="301"/>
      <c r="AI18" s="301"/>
      <c r="AJ18" s="290"/>
    </row>
    <row r="19" spans="1:36" ht="76.5" x14ac:dyDescent="0.25">
      <c r="A19" s="1"/>
      <c r="B19" s="290"/>
      <c r="C19" s="290"/>
      <c r="D19" s="290"/>
      <c r="E19" s="290"/>
      <c r="F19" s="290"/>
      <c r="G19" s="290"/>
      <c r="H19" s="290"/>
      <c r="I19" s="290"/>
      <c r="J19" s="18" t="s">
        <v>205</v>
      </c>
      <c r="K19" s="18" t="s">
        <v>206</v>
      </c>
      <c r="L19" s="18" t="s">
        <v>207</v>
      </c>
      <c r="M19" s="18">
        <v>50</v>
      </c>
      <c r="N19" s="290"/>
      <c r="O19" s="290"/>
      <c r="P19" s="314"/>
      <c r="Q19" s="314"/>
      <c r="R19" s="314"/>
      <c r="S19" s="314"/>
      <c r="T19" s="290"/>
      <c r="U19" s="290"/>
      <c r="V19" s="290"/>
      <c r="W19" s="290"/>
      <c r="X19" s="290"/>
      <c r="Y19" s="290"/>
      <c r="Z19" s="290"/>
      <c r="AA19" s="290"/>
      <c r="AB19" s="290"/>
      <c r="AC19" s="290"/>
      <c r="AD19" s="290"/>
      <c r="AE19" s="290"/>
      <c r="AF19" s="290"/>
      <c r="AG19" s="290"/>
      <c r="AH19" s="301"/>
      <c r="AI19" s="301"/>
      <c r="AJ19" s="290"/>
    </row>
    <row r="20" spans="1:36" ht="102" x14ac:dyDescent="0.25">
      <c r="A20" s="1"/>
      <c r="B20" s="290"/>
      <c r="C20" s="290"/>
      <c r="D20" s="290"/>
      <c r="E20" s="290"/>
      <c r="F20" s="290"/>
      <c r="G20" s="290"/>
      <c r="H20" s="290"/>
      <c r="I20" s="290"/>
      <c r="J20" s="18" t="s">
        <v>203</v>
      </c>
      <c r="K20" s="18" t="s">
        <v>204</v>
      </c>
      <c r="L20" s="18" t="s">
        <v>92</v>
      </c>
      <c r="M20" s="19">
        <v>1048</v>
      </c>
      <c r="N20" s="290"/>
      <c r="O20" s="290"/>
      <c r="P20" s="314"/>
      <c r="Q20" s="314"/>
      <c r="R20" s="314"/>
      <c r="S20" s="314"/>
      <c r="T20" s="290"/>
      <c r="U20" s="290"/>
      <c r="V20" s="290"/>
      <c r="W20" s="290"/>
      <c r="X20" s="290"/>
      <c r="Y20" s="290"/>
      <c r="Z20" s="290"/>
      <c r="AA20" s="290"/>
      <c r="AB20" s="290"/>
      <c r="AC20" s="290"/>
      <c r="AD20" s="290"/>
      <c r="AE20" s="290"/>
      <c r="AF20" s="290"/>
      <c r="AG20" s="290"/>
      <c r="AH20" s="301"/>
      <c r="AI20" s="301"/>
      <c r="AJ20" s="290"/>
    </row>
    <row r="21" spans="1:36" ht="102" x14ac:dyDescent="0.25">
      <c r="A21" s="1"/>
      <c r="B21" s="291"/>
      <c r="C21" s="291"/>
      <c r="D21" s="291"/>
      <c r="E21" s="291"/>
      <c r="F21" s="291"/>
      <c r="G21" s="291"/>
      <c r="H21" s="291"/>
      <c r="I21" s="291"/>
      <c r="J21" s="18" t="s">
        <v>201</v>
      </c>
      <c r="K21" s="18" t="s">
        <v>202</v>
      </c>
      <c r="L21" s="18" t="s">
        <v>92</v>
      </c>
      <c r="M21" s="18">
        <v>895</v>
      </c>
      <c r="N21" s="291"/>
      <c r="O21" s="291"/>
      <c r="P21" s="315"/>
      <c r="Q21" s="315"/>
      <c r="R21" s="315"/>
      <c r="S21" s="315"/>
      <c r="T21" s="291"/>
      <c r="U21" s="291"/>
      <c r="V21" s="291"/>
      <c r="W21" s="291"/>
      <c r="X21" s="291"/>
      <c r="Y21" s="291"/>
      <c r="Z21" s="291"/>
      <c r="AA21" s="291"/>
      <c r="AB21" s="291"/>
      <c r="AC21" s="291"/>
      <c r="AD21" s="291"/>
      <c r="AE21" s="291"/>
      <c r="AF21" s="291"/>
      <c r="AG21" s="291"/>
      <c r="AH21" s="302"/>
      <c r="AI21" s="302"/>
      <c r="AJ21" s="291"/>
    </row>
    <row r="22" spans="1:36" ht="114.75" x14ac:dyDescent="0.25">
      <c r="A22" s="1"/>
      <c r="B22" s="295" t="s">
        <v>217</v>
      </c>
      <c r="C22" s="295" t="s">
        <v>218</v>
      </c>
      <c r="D22" s="295" t="s">
        <v>188</v>
      </c>
      <c r="E22" s="295" t="s">
        <v>189</v>
      </c>
      <c r="F22" s="295" t="s">
        <v>218</v>
      </c>
      <c r="G22" s="295" t="s">
        <v>190</v>
      </c>
      <c r="H22" s="295" t="s">
        <v>79</v>
      </c>
      <c r="I22" s="295" t="s">
        <v>79</v>
      </c>
      <c r="J22" s="18" t="s">
        <v>191</v>
      </c>
      <c r="K22" s="18" t="s">
        <v>192</v>
      </c>
      <c r="L22" s="18" t="s">
        <v>193</v>
      </c>
      <c r="M22" s="18">
        <v>4.7720000000000002</v>
      </c>
      <c r="N22" s="289" t="s">
        <v>194</v>
      </c>
      <c r="O22" s="295" t="s">
        <v>219</v>
      </c>
      <c r="P22" s="293" t="s">
        <v>196</v>
      </c>
      <c r="Q22" s="293" t="s">
        <v>85</v>
      </c>
      <c r="R22" s="293" t="s">
        <v>86</v>
      </c>
      <c r="S22" s="293" t="s">
        <v>134</v>
      </c>
      <c r="T22" s="294">
        <v>1584542</v>
      </c>
      <c r="U22" s="292">
        <v>1584542</v>
      </c>
      <c r="V22" s="292">
        <v>1584542</v>
      </c>
      <c r="W22" s="322" t="s">
        <v>135</v>
      </c>
      <c r="X22" s="322" t="s">
        <v>135</v>
      </c>
      <c r="Y22" s="322" t="s">
        <v>135</v>
      </c>
      <c r="Z22" s="289" t="s">
        <v>135</v>
      </c>
      <c r="AA22" s="316" t="s">
        <v>135</v>
      </c>
      <c r="AB22" s="292">
        <v>1584542</v>
      </c>
      <c r="AC22" s="303" t="s">
        <v>197</v>
      </c>
      <c r="AD22" s="303" t="s">
        <v>135</v>
      </c>
      <c r="AE22" s="303" t="s">
        <v>135</v>
      </c>
      <c r="AF22" s="321">
        <v>1584542</v>
      </c>
      <c r="AG22" s="325" t="s">
        <v>135</v>
      </c>
      <c r="AH22" s="300" t="s">
        <v>220</v>
      </c>
      <c r="AI22" s="300" t="s">
        <v>221</v>
      </c>
      <c r="AJ22" s="306">
        <v>45530</v>
      </c>
    </row>
    <row r="23" spans="1:36" ht="102" x14ac:dyDescent="0.25">
      <c r="A23" s="1"/>
      <c r="B23" s="295"/>
      <c r="C23" s="295"/>
      <c r="D23" s="295"/>
      <c r="E23" s="295"/>
      <c r="F23" s="295"/>
      <c r="G23" s="295"/>
      <c r="H23" s="295"/>
      <c r="I23" s="295"/>
      <c r="J23" s="18" t="s">
        <v>201</v>
      </c>
      <c r="K23" s="18" t="s">
        <v>202</v>
      </c>
      <c r="L23" s="18" t="s">
        <v>92</v>
      </c>
      <c r="M23" s="18">
        <v>93</v>
      </c>
      <c r="N23" s="290"/>
      <c r="O23" s="295"/>
      <c r="P23" s="293"/>
      <c r="Q23" s="293"/>
      <c r="R23" s="293"/>
      <c r="S23" s="293"/>
      <c r="T23" s="295"/>
      <c r="U23" s="290"/>
      <c r="V23" s="290"/>
      <c r="W23" s="323"/>
      <c r="X23" s="323"/>
      <c r="Y23" s="323"/>
      <c r="Z23" s="290"/>
      <c r="AA23" s="317"/>
      <c r="AB23" s="290"/>
      <c r="AC23" s="319"/>
      <c r="AD23" s="304"/>
      <c r="AE23" s="304"/>
      <c r="AF23" s="304"/>
      <c r="AG23" s="319"/>
      <c r="AH23" s="301"/>
      <c r="AI23" s="301"/>
      <c r="AJ23" s="304"/>
    </row>
    <row r="24" spans="1:36" ht="102" x14ac:dyDescent="0.25">
      <c r="A24" s="1"/>
      <c r="B24" s="295"/>
      <c r="C24" s="295"/>
      <c r="D24" s="295"/>
      <c r="E24" s="295"/>
      <c r="F24" s="295"/>
      <c r="G24" s="295"/>
      <c r="H24" s="295"/>
      <c r="I24" s="295"/>
      <c r="J24" s="18" t="s">
        <v>199</v>
      </c>
      <c r="K24" s="18" t="s">
        <v>200</v>
      </c>
      <c r="L24" s="18" t="s">
        <v>193</v>
      </c>
      <c r="M24" s="18">
        <v>10.97</v>
      </c>
      <c r="N24" s="290"/>
      <c r="O24" s="295"/>
      <c r="P24" s="293"/>
      <c r="Q24" s="293"/>
      <c r="R24" s="293"/>
      <c r="S24" s="293"/>
      <c r="T24" s="295"/>
      <c r="U24" s="290"/>
      <c r="V24" s="290"/>
      <c r="W24" s="323"/>
      <c r="X24" s="323"/>
      <c r="Y24" s="323"/>
      <c r="Z24" s="290"/>
      <c r="AA24" s="317"/>
      <c r="AB24" s="290"/>
      <c r="AC24" s="319"/>
      <c r="AD24" s="304"/>
      <c r="AE24" s="304"/>
      <c r="AF24" s="304"/>
      <c r="AG24" s="319"/>
      <c r="AH24" s="301"/>
      <c r="AI24" s="301"/>
      <c r="AJ24" s="304"/>
    </row>
    <row r="25" spans="1:36" ht="102" x14ac:dyDescent="0.25">
      <c r="A25" s="1"/>
      <c r="B25" s="295"/>
      <c r="C25" s="295"/>
      <c r="D25" s="295"/>
      <c r="E25" s="295"/>
      <c r="F25" s="295"/>
      <c r="G25" s="295"/>
      <c r="H25" s="295"/>
      <c r="I25" s="295"/>
      <c r="J25" s="18" t="s">
        <v>203</v>
      </c>
      <c r="K25" s="18" t="s">
        <v>204</v>
      </c>
      <c r="L25" s="18" t="s">
        <v>92</v>
      </c>
      <c r="M25" s="18">
        <v>311</v>
      </c>
      <c r="N25" s="290"/>
      <c r="O25" s="295"/>
      <c r="P25" s="293"/>
      <c r="Q25" s="293"/>
      <c r="R25" s="293"/>
      <c r="S25" s="293"/>
      <c r="T25" s="295"/>
      <c r="U25" s="290"/>
      <c r="V25" s="290"/>
      <c r="W25" s="323"/>
      <c r="X25" s="323"/>
      <c r="Y25" s="323"/>
      <c r="Z25" s="290"/>
      <c r="AA25" s="317"/>
      <c r="AB25" s="290"/>
      <c r="AC25" s="319"/>
      <c r="AD25" s="304"/>
      <c r="AE25" s="304"/>
      <c r="AF25" s="304"/>
      <c r="AG25" s="319"/>
      <c r="AH25" s="301"/>
      <c r="AI25" s="301"/>
      <c r="AJ25" s="304"/>
    </row>
    <row r="26" spans="1:36" ht="63.75" x14ac:dyDescent="0.25">
      <c r="A26" s="1"/>
      <c r="B26" s="295"/>
      <c r="C26" s="295"/>
      <c r="D26" s="295"/>
      <c r="E26" s="295"/>
      <c r="F26" s="295"/>
      <c r="G26" s="295"/>
      <c r="H26" s="295"/>
      <c r="I26" s="295"/>
      <c r="J26" s="18" t="s">
        <v>211</v>
      </c>
      <c r="K26" s="18" t="s">
        <v>212</v>
      </c>
      <c r="L26" s="18" t="s">
        <v>213</v>
      </c>
      <c r="M26" s="18">
        <v>258</v>
      </c>
      <c r="N26" s="291"/>
      <c r="O26" s="295"/>
      <c r="P26" s="293"/>
      <c r="Q26" s="293"/>
      <c r="R26" s="293"/>
      <c r="S26" s="293"/>
      <c r="T26" s="295"/>
      <c r="U26" s="291"/>
      <c r="V26" s="291"/>
      <c r="W26" s="324"/>
      <c r="X26" s="324"/>
      <c r="Y26" s="324"/>
      <c r="Z26" s="291"/>
      <c r="AA26" s="318"/>
      <c r="AB26" s="291"/>
      <c r="AC26" s="320"/>
      <c r="AD26" s="305"/>
      <c r="AE26" s="305"/>
      <c r="AF26" s="305"/>
      <c r="AG26" s="320"/>
      <c r="AH26" s="302"/>
      <c r="AI26" s="302"/>
      <c r="AJ26" s="305"/>
    </row>
    <row r="27" spans="1:36" ht="114.75" x14ac:dyDescent="0.25">
      <c r="A27" s="1"/>
      <c r="B27" s="289" t="s">
        <v>222</v>
      </c>
      <c r="C27" s="289" t="s">
        <v>223</v>
      </c>
      <c r="D27" s="289" t="s">
        <v>188</v>
      </c>
      <c r="E27" s="289" t="s">
        <v>189</v>
      </c>
      <c r="F27" s="289" t="s">
        <v>223</v>
      </c>
      <c r="G27" s="289" t="s">
        <v>190</v>
      </c>
      <c r="H27" s="289" t="s">
        <v>79</v>
      </c>
      <c r="I27" s="289" t="s">
        <v>79</v>
      </c>
      <c r="J27" s="18" t="s">
        <v>191</v>
      </c>
      <c r="K27" s="18" t="s">
        <v>192</v>
      </c>
      <c r="L27" s="18" t="s">
        <v>193</v>
      </c>
      <c r="M27" s="18">
        <v>14.446999999999999</v>
      </c>
      <c r="N27" s="289" t="s">
        <v>194</v>
      </c>
      <c r="O27" s="289" t="s">
        <v>224</v>
      </c>
      <c r="P27" s="313" t="s">
        <v>196</v>
      </c>
      <c r="Q27" s="313" t="s">
        <v>85</v>
      </c>
      <c r="R27" s="313" t="s">
        <v>86</v>
      </c>
      <c r="S27" s="313" t="s">
        <v>134</v>
      </c>
      <c r="T27" s="292">
        <f>U27+U33</f>
        <v>8350513.3300000001</v>
      </c>
      <c r="U27" s="292">
        <v>6758500</v>
      </c>
      <c r="V27" s="292">
        <v>6758500</v>
      </c>
      <c r="W27" s="322" t="s">
        <v>135</v>
      </c>
      <c r="X27" s="322" t="s">
        <v>135</v>
      </c>
      <c r="Y27" s="322" t="s">
        <v>135</v>
      </c>
      <c r="Z27" s="289" t="s">
        <v>135</v>
      </c>
      <c r="AA27" s="316" t="s">
        <v>135</v>
      </c>
      <c r="AB27" s="292">
        <v>11154125.800000001</v>
      </c>
      <c r="AC27" s="303" t="s">
        <v>197</v>
      </c>
      <c r="AD27" s="303" t="s">
        <v>135</v>
      </c>
      <c r="AE27" s="303" t="s">
        <v>135</v>
      </c>
      <c r="AF27" s="336">
        <v>6758500</v>
      </c>
      <c r="AG27" s="325" t="s">
        <v>135</v>
      </c>
      <c r="AH27" s="300" t="s">
        <v>163</v>
      </c>
      <c r="AI27" s="337" t="s">
        <v>508</v>
      </c>
      <c r="AJ27" s="306">
        <v>45379</v>
      </c>
    </row>
    <row r="28" spans="1:36" ht="102" x14ac:dyDescent="0.25">
      <c r="A28" s="1"/>
      <c r="B28" s="290"/>
      <c r="C28" s="290"/>
      <c r="D28" s="290"/>
      <c r="E28" s="290"/>
      <c r="F28" s="290"/>
      <c r="G28" s="290"/>
      <c r="H28" s="290"/>
      <c r="I28" s="290"/>
      <c r="J28" s="18" t="s">
        <v>199</v>
      </c>
      <c r="K28" s="18" t="s">
        <v>200</v>
      </c>
      <c r="L28" s="18" t="s">
        <v>193</v>
      </c>
      <c r="M28" s="18">
        <v>17.399000000000001</v>
      </c>
      <c r="N28" s="290"/>
      <c r="O28" s="290"/>
      <c r="P28" s="314"/>
      <c r="Q28" s="314"/>
      <c r="R28" s="314"/>
      <c r="S28" s="314"/>
      <c r="T28" s="326"/>
      <c r="U28" s="290"/>
      <c r="V28" s="290"/>
      <c r="W28" s="323"/>
      <c r="X28" s="323"/>
      <c r="Y28" s="323"/>
      <c r="Z28" s="290"/>
      <c r="AA28" s="317"/>
      <c r="AB28" s="290"/>
      <c r="AC28" s="319"/>
      <c r="AD28" s="304"/>
      <c r="AE28" s="304"/>
      <c r="AF28" s="319"/>
      <c r="AG28" s="319"/>
      <c r="AH28" s="301"/>
      <c r="AI28" s="338"/>
      <c r="AJ28" s="334"/>
    </row>
    <row r="29" spans="1:36" ht="102" x14ac:dyDescent="0.25">
      <c r="A29" s="1"/>
      <c r="B29" s="290"/>
      <c r="C29" s="290"/>
      <c r="D29" s="290"/>
      <c r="E29" s="290"/>
      <c r="F29" s="290"/>
      <c r="G29" s="290"/>
      <c r="H29" s="290"/>
      <c r="I29" s="290"/>
      <c r="J29" s="18" t="s">
        <v>201</v>
      </c>
      <c r="K29" s="18" t="s">
        <v>202</v>
      </c>
      <c r="L29" s="18" t="s">
        <v>92</v>
      </c>
      <c r="M29" s="18">
        <v>725</v>
      </c>
      <c r="N29" s="290"/>
      <c r="O29" s="290"/>
      <c r="P29" s="314"/>
      <c r="Q29" s="314"/>
      <c r="R29" s="314"/>
      <c r="S29" s="314"/>
      <c r="T29" s="326"/>
      <c r="U29" s="290"/>
      <c r="V29" s="290"/>
      <c r="W29" s="323"/>
      <c r="X29" s="323"/>
      <c r="Y29" s="323"/>
      <c r="Z29" s="290"/>
      <c r="AA29" s="317"/>
      <c r="AB29" s="290"/>
      <c r="AC29" s="319"/>
      <c r="AD29" s="304"/>
      <c r="AE29" s="304"/>
      <c r="AF29" s="319"/>
      <c r="AG29" s="319"/>
      <c r="AH29" s="301"/>
      <c r="AI29" s="338"/>
      <c r="AJ29" s="334"/>
    </row>
    <row r="30" spans="1:36" ht="76.5" x14ac:dyDescent="0.25">
      <c r="A30" s="1"/>
      <c r="B30" s="290"/>
      <c r="C30" s="290"/>
      <c r="D30" s="290"/>
      <c r="E30" s="290"/>
      <c r="F30" s="290"/>
      <c r="G30" s="290"/>
      <c r="H30" s="290"/>
      <c r="I30" s="290"/>
      <c r="J30" s="18" t="s">
        <v>205</v>
      </c>
      <c r="K30" s="18" t="s">
        <v>206</v>
      </c>
      <c r="L30" s="18" t="s">
        <v>207</v>
      </c>
      <c r="M30" s="119">
        <v>40</v>
      </c>
      <c r="N30" s="290"/>
      <c r="O30" s="290"/>
      <c r="P30" s="314"/>
      <c r="Q30" s="314"/>
      <c r="R30" s="314"/>
      <c r="S30" s="314"/>
      <c r="T30" s="326"/>
      <c r="U30" s="290"/>
      <c r="V30" s="290"/>
      <c r="W30" s="323"/>
      <c r="X30" s="323"/>
      <c r="Y30" s="323"/>
      <c r="Z30" s="290"/>
      <c r="AA30" s="317"/>
      <c r="AB30" s="290"/>
      <c r="AC30" s="319"/>
      <c r="AD30" s="304"/>
      <c r="AE30" s="304"/>
      <c r="AF30" s="319"/>
      <c r="AG30" s="319"/>
      <c r="AH30" s="301"/>
      <c r="AI30" s="338"/>
      <c r="AJ30" s="334"/>
    </row>
    <row r="31" spans="1:36" ht="102" x14ac:dyDescent="0.25">
      <c r="A31" s="1"/>
      <c r="B31" s="290"/>
      <c r="C31" s="290"/>
      <c r="D31" s="290"/>
      <c r="E31" s="290"/>
      <c r="F31" s="290"/>
      <c r="G31" s="290"/>
      <c r="H31" s="290"/>
      <c r="I31" s="290"/>
      <c r="J31" s="18" t="s">
        <v>203</v>
      </c>
      <c r="K31" s="18" t="s">
        <v>204</v>
      </c>
      <c r="L31" s="18" t="s">
        <v>92</v>
      </c>
      <c r="M31" s="127">
        <v>3672</v>
      </c>
      <c r="N31" s="290"/>
      <c r="O31" s="290"/>
      <c r="P31" s="314"/>
      <c r="Q31" s="314"/>
      <c r="R31" s="314"/>
      <c r="S31" s="314"/>
      <c r="T31" s="326"/>
      <c r="U31" s="290"/>
      <c r="V31" s="290"/>
      <c r="W31" s="323"/>
      <c r="X31" s="323"/>
      <c r="Y31" s="323"/>
      <c r="Z31" s="290"/>
      <c r="AA31" s="317"/>
      <c r="AB31" s="290"/>
      <c r="AC31" s="319"/>
      <c r="AD31" s="304"/>
      <c r="AE31" s="304"/>
      <c r="AF31" s="319"/>
      <c r="AG31" s="319"/>
      <c r="AH31" s="301"/>
      <c r="AI31" s="338"/>
      <c r="AJ31" s="334"/>
    </row>
    <row r="32" spans="1:36" ht="63.75" x14ac:dyDescent="0.25">
      <c r="A32" s="1"/>
      <c r="B32" s="290"/>
      <c r="C32" s="291"/>
      <c r="D32" s="291"/>
      <c r="E32" s="291"/>
      <c r="F32" s="291"/>
      <c r="G32" s="291"/>
      <c r="H32" s="291"/>
      <c r="I32" s="291"/>
      <c r="J32" s="18" t="s">
        <v>211</v>
      </c>
      <c r="K32" s="18" t="s">
        <v>212</v>
      </c>
      <c r="L32" s="18" t="s">
        <v>213</v>
      </c>
      <c r="M32" s="127">
        <v>2979</v>
      </c>
      <c r="N32" s="291"/>
      <c r="O32" s="291"/>
      <c r="P32" s="315"/>
      <c r="Q32" s="315"/>
      <c r="R32" s="315"/>
      <c r="S32" s="315"/>
      <c r="T32" s="326"/>
      <c r="U32" s="291"/>
      <c r="V32" s="291"/>
      <c r="W32" s="324"/>
      <c r="X32" s="324"/>
      <c r="Y32" s="324"/>
      <c r="Z32" s="291"/>
      <c r="AA32" s="318"/>
      <c r="AB32" s="291"/>
      <c r="AC32" s="320"/>
      <c r="AD32" s="305"/>
      <c r="AE32" s="305"/>
      <c r="AF32" s="320"/>
      <c r="AG32" s="320"/>
      <c r="AH32" s="301"/>
      <c r="AI32" s="338"/>
      <c r="AJ32" s="334"/>
    </row>
    <row r="33" spans="1:36" ht="114.75" x14ac:dyDescent="0.25">
      <c r="A33" s="1"/>
      <c r="B33" s="290"/>
      <c r="C33" s="289" t="s">
        <v>225</v>
      </c>
      <c r="D33" s="289" t="s">
        <v>188</v>
      </c>
      <c r="E33" s="289" t="s">
        <v>189</v>
      </c>
      <c r="F33" s="289" t="s">
        <v>225</v>
      </c>
      <c r="G33" s="289" t="s">
        <v>190</v>
      </c>
      <c r="H33" s="289" t="s">
        <v>79</v>
      </c>
      <c r="I33" s="289" t="s">
        <v>79</v>
      </c>
      <c r="J33" s="18" t="s">
        <v>191</v>
      </c>
      <c r="K33" s="18" t="s">
        <v>192</v>
      </c>
      <c r="L33" s="18" t="s">
        <v>193</v>
      </c>
      <c r="M33" s="18">
        <v>3.7</v>
      </c>
      <c r="N33" s="289" t="s">
        <v>194</v>
      </c>
      <c r="O33" s="289" t="s">
        <v>226</v>
      </c>
      <c r="P33" s="313" t="s">
        <v>196</v>
      </c>
      <c r="Q33" s="313" t="s">
        <v>85</v>
      </c>
      <c r="R33" s="313" t="s">
        <v>86</v>
      </c>
      <c r="S33" s="313" t="s">
        <v>134</v>
      </c>
      <c r="T33" s="326"/>
      <c r="U33" s="296">
        <v>1592013.33</v>
      </c>
      <c r="V33" s="296">
        <v>1592013.33</v>
      </c>
      <c r="W33" s="322" t="s">
        <v>135</v>
      </c>
      <c r="X33" s="322" t="s">
        <v>135</v>
      </c>
      <c r="Y33" s="322" t="s">
        <v>135</v>
      </c>
      <c r="Z33" s="289" t="s">
        <v>135</v>
      </c>
      <c r="AA33" s="316" t="s">
        <v>135</v>
      </c>
      <c r="AB33" s="296">
        <v>3246960.03</v>
      </c>
      <c r="AC33" s="303" t="s">
        <v>197</v>
      </c>
      <c r="AD33" s="303" t="s">
        <v>135</v>
      </c>
      <c r="AE33" s="303" t="s">
        <v>135</v>
      </c>
      <c r="AF33" s="303">
        <v>1592013.33</v>
      </c>
      <c r="AG33" s="325" t="s">
        <v>135</v>
      </c>
      <c r="AH33" s="301"/>
      <c r="AI33" s="338"/>
      <c r="AJ33" s="334"/>
    </row>
    <row r="34" spans="1:36" ht="102" x14ac:dyDescent="0.25">
      <c r="A34" s="1"/>
      <c r="B34" s="290"/>
      <c r="C34" s="290"/>
      <c r="D34" s="290"/>
      <c r="E34" s="290"/>
      <c r="F34" s="290"/>
      <c r="G34" s="290"/>
      <c r="H34" s="290"/>
      <c r="I34" s="290"/>
      <c r="J34" s="18" t="s">
        <v>199</v>
      </c>
      <c r="K34" s="18" t="s">
        <v>200</v>
      </c>
      <c r="L34" s="18" t="s">
        <v>193</v>
      </c>
      <c r="M34" s="18">
        <v>8.1</v>
      </c>
      <c r="N34" s="290"/>
      <c r="O34" s="290"/>
      <c r="P34" s="314"/>
      <c r="Q34" s="314"/>
      <c r="R34" s="314"/>
      <c r="S34" s="314"/>
      <c r="T34" s="326"/>
      <c r="U34" s="297"/>
      <c r="V34" s="297"/>
      <c r="W34" s="323"/>
      <c r="X34" s="323"/>
      <c r="Y34" s="323"/>
      <c r="Z34" s="290"/>
      <c r="AA34" s="317"/>
      <c r="AB34" s="297"/>
      <c r="AC34" s="319"/>
      <c r="AD34" s="304"/>
      <c r="AE34" s="304"/>
      <c r="AF34" s="304"/>
      <c r="AG34" s="319"/>
      <c r="AH34" s="301"/>
      <c r="AI34" s="338"/>
      <c r="AJ34" s="334"/>
    </row>
    <row r="35" spans="1:36" ht="63.75" x14ac:dyDescent="0.25">
      <c r="A35" s="1"/>
      <c r="B35" s="290"/>
      <c r="C35" s="290"/>
      <c r="D35" s="290"/>
      <c r="E35" s="290"/>
      <c r="F35" s="290"/>
      <c r="G35" s="290"/>
      <c r="H35" s="290"/>
      <c r="I35" s="290"/>
      <c r="J35" s="18" t="s">
        <v>211</v>
      </c>
      <c r="K35" s="18" t="s">
        <v>212</v>
      </c>
      <c r="L35" s="18" t="s">
        <v>213</v>
      </c>
      <c r="M35" s="18">
        <v>607</v>
      </c>
      <c r="N35" s="290"/>
      <c r="O35" s="290"/>
      <c r="P35" s="314"/>
      <c r="Q35" s="314"/>
      <c r="R35" s="314"/>
      <c r="S35" s="314"/>
      <c r="T35" s="326"/>
      <c r="U35" s="297"/>
      <c r="V35" s="297"/>
      <c r="W35" s="323"/>
      <c r="X35" s="323"/>
      <c r="Y35" s="323"/>
      <c r="Z35" s="290"/>
      <c r="AA35" s="317"/>
      <c r="AB35" s="297"/>
      <c r="AC35" s="319"/>
      <c r="AD35" s="304"/>
      <c r="AE35" s="304"/>
      <c r="AF35" s="304"/>
      <c r="AG35" s="319"/>
      <c r="AH35" s="301"/>
      <c r="AI35" s="338"/>
      <c r="AJ35" s="334"/>
    </row>
    <row r="36" spans="1:36" ht="76.5" x14ac:dyDescent="0.25">
      <c r="A36" s="1"/>
      <c r="B36" s="290"/>
      <c r="C36" s="290"/>
      <c r="D36" s="290"/>
      <c r="E36" s="290"/>
      <c r="F36" s="290"/>
      <c r="G36" s="290"/>
      <c r="H36" s="290"/>
      <c r="I36" s="290"/>
      <c r="J36" s="18" t="s">
        <v>205</v>
      </c>
      <c r="K36" s="18" t="s">
        <v>206</v>
      </c>
      <c r="L36" s="18" t="s">
        <v>207</v>
      </c>
      <c r="M36" s="18">
        <v>1920</v>
      </c>
      <c r="N36" s="290"/>
      <c r="O36" s="290"/>
      <c r="P36" s="314"/>
      <c r="Q36" s="314"/>
      <c r="R36" s="314"/>
      <c r="S36" s="314"/>
      <c r="T36" s="326"/>
      <c r="U36" s="297"/>
      <c r="V36" s="297"/>
      <c r="W36" s="323"/>
      <c r="X36" s="323"/>
      <c r="Y36" s="323"/>
      <c r="Z36" s="290"/>
      <c r="AA36" s="317"/>
      <c r="AB36" s="297"/>
      <c r="AC36" s="319"/>
      <c r="AD36" s="304"/>
      <c r="AE36" s="304"/>
      <c r="AF36" s="304"/>
      <c r="AG36" s="319"/>
      <c r="AH36" s="301"/>
      <c r="AI36" s="338"/>
      <c r="AJ36" s="334"/>
    </row>
    <row r="37" spans="1:36" ht="102" x14ac:dyDescent="0.25">
      <c r="A37" s="1"/>
      <c r="B37" s="290"/>
      <c r="C37" s="290"/>
      <c r="D37" s="290"/>
      <c r="E37" s="290"/>
      <c r="F37" s="290"/>
      <c r="G37" s="290"/>
      <c r="H37" s="290"/>
      <c r="I37" s="290"/>
      <c r="J37" s="18" t="s">
        <v>203</v>
      </c>
      <c r="K37" s="18" t="s">
        <v>204</v>
      </c>
      <c r="L37" s="18" t="s">
        <v>92</v>
      </c>
      <c r="M37" s="18">
        <v>562</v>
      </c>
      <c r="N37" s="290"/>
      <c r="O37" s="290"/>
      <c r="P37" s="314"/>
      <c r="Q37" s="314"/>
      <c r="R37" s="314"/>
      <c r="S37" s="314"/>
      <c r="T37" s="326"/>
      <c r="U37" s="297"/>
      <c r="V37" s="297"/>
      <c r="W37" s="323"/>
      <c r="X37" s="323"/>
      <c r="Y37" s="323"/>
      <c r="Z37" s="290"/>
      <c r="AA37" s="317"/>
      <c r="AB37" s="297"/>
      <c r="AC37" s="319"/>
      <c r="AD37" s="304"/>
      <c r="AE37" s="304"/>
      <c r="AF37" s="304"/>
      <c r="AG37" s="319"/>
      <c r="AH37" s="301"/>
      <c r="AI37" s="338"/>
      <c r="AJ37" s="334"/>
    </row>
    <row r="38" spans="1:36" ht="102" x14ac:dyDescent="0.25">
      <c r="A38" s="1"/>
      <c r="B38" s="291"/>
      <c r="C38" s="291"/>
      <c r="D38" s="291"/>
      <c r="E38" s="291"/>
      <c r="F38" s="291"/>
      <c r="G38" s="291"/>
      <c r="H38" s="291"/>
      <c r="I38" s="291"/>
      <c r="J38" s="18" t="s">
        <v>201</v>
      </c>
      <c r="K38" s="18" t="s">
        <v>202</v>
      </c>
      <c r="L38" s="18" t="s">
        <v>92</v>
      </c>
      <c r="M38" s="18">
        <v>6513</v>
      </c>
      <c r="N38" s="291"/>
      <c r="O38" s="291"/>
      <c r="P38" s="315"/>
      <c r="Q38" s="315"/>
      <c r="R38" s="315"/>
      <c r="S38" s="315"/>
      <c r="T38" s="327"/>
      <c r="U38" s="298"/>
      <c r="V38" s="298"/>
      <c r="W38" s="324"/>
      <c r="X38" s="324"/>
      <c r="Y38" s="324"/>
      <c r="Z38" s="291"/>
      <c r="AA38" s="318"/>
      <c r="AB38" s="298"/>
      <c r="AC38" s="320"/>
      <c r="AD38" s="305"/>
      <c r="AE38" s="305"/>
      <c r="AF38" s="305"/>
      <c r="AG38" s="320"/>
      <c r="AH38" s="302"/>
      <c r="AI38" s="339"/>
      <c r="AJ38" s="335"/>
    </row>
    <row r="39" spans="1:36" ht="63.75" x14ac:dyDescent="0.25">
      <c r="B39" s="331" t="s">
        <v>486</v>
      </c>
      <c r="C39" s="289" t="s">
        <v>487</v>
      </c>
      <c r="D39" s="328" t="s">
        <v>488</v>
      </c>
      <c r="E39" s="328" t="s">
        <v>489</v>
      </c>
      <c r="F39" s="328" t="s">
        <v>487</v>
      </c>
      <c r="G39" s="328" t="s">
        <v>490</v>
      </c>
      <c r="H39" s="328" t="s">
        <v>79</v>
      </c>
      <c r="I39" s="328" t="s">
        <v>79</v>
      </c>
      <c r="J39" s="18" t="s">
        <v>491</v>
      </c>
      <c r="K39" s="18" t="s">
        <v>492</v>
      </c>
      <c r="L39" s="18" t="s">
        <v>493</v>
      </c>
      <c r="M39" s="118">
        <v>177988.12</v>
      </c>
      <c r="N39" s="328" t="s">
        <v>82</v>
      </c>
      <c r="O39" s="328" t="s">
        <v>102</v>
      </c>
      <c r="P39" s="331" t="s">
        <v>196</v>
      </c>
      <c r="Q39" s="331" t="s">
        <v>85</v>
      </c>
      <c r="R39" s="331" t="s">
        <v>86</v>
      </c>
      <c r="S39" s="343" t="s">
        <v>134</v>
      </c>
      <c r="T39" s="346">
        <v>173400</v>
      </c>
      <c r="U39" s="340">
        <v>173400</v>
      </c>
      <c r="V39" s="340">
        <v>173400</v>
      </c>
      <c r="W39" s="328" t="s">
        <v>135</v>
      </c>
      <c r="X39" s="328" t="s">
        <v>135</v>
      </c>
      <c r="Y39" s="328" t="s">
        <v>135</v>
      </c>
      <c r="Z39" s="328" t="s">
        <v>135</v>
      </c>
      <c r="AA39" s="353" t="s">
        <v>135</v>
      </c>
      <c r="AB39" s="340">
        <v>30600</v>
      </c>
      <c r="AC39" s="331" t="s">
        <v>197</v>
      </c>
      <c r="AD39" s="331" t="s">
        <v>135</v>
      </c>
      <c r="AE39" s="331" t="s">
        <v>135</v>
      </c>
      <c r="AF39" s="340">
        <v>173400</v>
      </c>
      <c r="AG39" s="331" t="s">
        <v>135</v>
      </c>
      <c r="AH39" s="350" t="s">
        <v>368</v>
      </c>
      <c r="AI39" s="350" t="s">
        <v>220</v>
      </c>
      <c r="AJ39" s="349">
        <v>45462</v>
      </c>
    </row>
    <row r="40" spans="1:36" ht="51" x14ac:dyDescent="0.25">
      <c r="B40" s="332"/>
      <c r="C40" s="290"/>
      <c r="D40" s="329"/>
      <c r="E40" s="329"/>
      <c r="F40" s="329"/>
      <c r="G40" s="329"/>
      <c r="H40" s="329"/>
      <c r="I40" s="329"/>
      <c r="J40" s="18" t="s">
        <v>494</v>
      </c>
      <c r="K40" s="18" t="s">
        <v>495</v>
      </c>
      <c r="L40" s="18" t="s">
        <v>496</v>
      </c>
      <c r="M40" s="18">
        <v>302</v>
      </c>
      <c r="N40" s="329"/>
      <c r="O40" s="329"/>
      <c r="P40" s="332"/>
      <c r="Q40" s="332"/>
      <c r="R40" s="332"/>
      <c r="S40" s="344"/>
      <c r="T40" s="347"/>
      <c r="U40" s="341"/>
      <c r="V40" s="341"/>
      <c r="W40" s="329"/>
      <c r="X40" s="329"/>
      <c r="Y40" s="329"/>
      <c r="Z40" s="329"/>
      <c r="AA40" s="354"/>
      <c r="AB40" s="341"/>
      <c r="AC40" s="332"/>
      <c r="AD40" s="332"/>
      <c r="AE40" s="332"/>
      <c r="AF40" s="341"/>
      <c r="AG40" s="332"/>
      <c r="AH40" s="351"/>
      <c r="AI40" s="351"/>
      <c r="AJ40" s="349"/>
    </row>
    <row r="41" spans="1:36" ht="89.25" x14ac:dyDescent="0.25">
      <c r="B41" s="333"/>
      <c r="C41" s="291"/>
      <c r="D41" s="330"/>
      <c r="E41" s="330"/>
      <c r="F41" s="330"/>
      <c r="G41" s="330"/>
      <c r="H41" s="330"/>
      <c r="I41" s="330"/>
      <c r="J41" s="18" t="s">
        <v>497</v>
      </c>
      <c r="K41" s="18" t="s">
        <v>498</v>
      </c>
      <c r="L41" s="18" t="s">
        <v>146</v>
      </c>
      <c r="M41" s="18">
        <v>1</v>
      </c>
      <c r="N41" s="330"/>
      <c r="O41" s="330"/>
      <c r="P41" s="333"/>
      <c r="Q41" s="333"/>
      <c r="R41" s="333"/>
      <c r="S41" s="345"/>
      <c r="T41" s="348"/>
      <c r="U41" s="342"/>
      <c r="V41" s="342"/>
      <c r="W41" s="330"/>
      <c r="X41" s="330"/>
      <c r="Y41" s="330"/>
      <c r="Z41" s="330"/>
      <c r="AA41" s="355"/>
      <c r="AB41" s="342"/>
      <c r="AC41" s="333"/>
      <c r="AD41" s="333"/>
      <c r="AE41" s="333"/>
      <c r="AF41" s="342"/>
      <c r="AG41" s="333"/>
      <c r="AH41" s="352"/>
      <c r="AI41" s="352"/>
      <c r="AJ41" s="349"/>
    </row>
    <row r="42" spans="1:36" ht="63.75" x14ac:dyDescent="0.25">
      <c r="B42" s="331" t="s">
        <v>499</v>
      </c>
      <c r="C42" s="289" t="s">
        <v>500</v>
      </c>
      <c r="D42" s="328" t="s">
        <v>488</v>
      </c>
      <c r="E42" s="328" t="s">
        <v>489</v>
      </c>
      <c r="F42" s="328" t="s">
        <v>500</v>
      </c>
      <c r="G42" s="328" t="s">
        <v>490</v>
      </c>
      <c r="H42" s="328" t="s">
        <v>79</v>
      </c>
      <c r="I42" s="328" t="s">
        <v>79</v>
      </c>
      <c r="J42" s="119" t="s">
        <v>491</v>
      </c>
      <c r="K42" s="119" t="s">
        <v>492</v>
      </c>
      <c r="L42" s="119" t="s">
        <v>493</v>
      </c>
      <c r="M42" s="120">
        <v>260010</v>
      </c>
      <c r="N42" s="328" t="s">
        <v>194</v>
      </c>
      <c r="O42" s="328" t="s">
        <v>501</v>
      </c>
      <c r="P42" s="331" t="s">
        <v>196</v>
      </c>
      <c r="Q42" s="331" t="s">
        <v>85</v>
      </c>
      <c r="R42" s="331" t="s">
        <v>86</v>
      </c>
      <c r="S42" s="343" t="s">
        <v>134</v>
      </c>
      <c r="T42" s="340">
        <v>245565</v>
      </c>
      <c r="U42" s="359">
        <v>245565</v>
      </c>
      <c r="V42" s="340">
        <v>245565</v>
      </c>
      <c r="W42" s="328" t="s">
        <v>135</v>
      </c>
      <c r="X42" s="328" t="s">
        <v>135</v>
      </c>
      <c r="Y42" s="328" t="s">
        <v>135</v>
      </c>
      <c r="Z42" s="328" t="s">
        <v>135</v>
      </c>
      <c r="AA42" s="353" t="s">
        <v>135</v>
      </c>
      <c r="AB42" s="340">
        <v>43335</v>
      </c>
      <c r="AC42" s="331" t="s">
        <v>197</v>
      </c>
      <c r="AD42" s="331" t="s">
        <v>135</v>
      </c>
      <c r="AE42" s="331" t="s">
        <v>135</v>
      </c>
      <c r="AF42" s="340">
        <v>245565</v>
      </c>
      <c r="AG42" s="331" t="s">
        <v>135</v>
      </c>
      <c r="AH42" s="350" t="s">
        <v>503</v>
      </c>
      <c r="AI42" s="350" t="s">
        <v>767</v>
      </c>
      <c r="AJ42" s="349">
        <v>45771</v>
      </c>
    </row>
    <row r="43" spans="1:36" ht="51" x14ac:dyDescent="0.25">
      <c r="B43" s="332"/>
      <c r="C43" s="290"/>
      <c r="D43" s="329"/>
      <c r="E43" s="329"/>
      <c r="F43" s="329"/>
      <c r="G43" s="329"/>
      <c r="H43" s="329"/>
      <c r="I43" s="329"/>
      <c r="J43" s="121" t="s">
        <v>494</v>
      </c>
      <c r="K43" s="121" t="s">
        <v>495</v>
      </c>
      <c r="L43" s="121" t="s">
        <v>496</v>
      </c>
      <c r="M43" s="121">
        <v>250</v>
      </c>
      <c r="N43" s="329"/>
      <c r="O43" s="329"/>
      <c r="P43" s="332"/>
      <c r="Q43" s="332"/>
      <c r="R43" s="332"/>
      <c r="S43" s="344"/>
      <c r="T43" s="341"/>
      <c r="U43" s="360"/>
      <c r="V43" s="341"/>
      <c r="W43" s="329"/>
      <c r="X43" s="329"/>
      <c r="Y43" s="329"/>
      <c r="Z43" s="329"/>
      <c r="AA43" s="354"/>
      <c r="AB43" s="341"/>
      <c r="AC43" s="332"/>
      <c r="AD43" s="332"/>
      <c r="AE43" s="332"/>
      <c r="AF43" s="341"/>
      <c r="AG43" s="332"/>
      <c r="AH43" s="351"/>
      <c r="AI43" s="351"/>
      <c r="AJ43" s="295"/>
    </row>
    <row r="44" spans="1:36" ht="89.25" x14ac:dyDescent="0.25">
      <c r="B44" s="333"/>
      <c r="C44" s="291"/>
      <c r="D44" s="330"/>
      <c r="E44" s="330"/>
      <c r="F44" s="330"/>
      <c r="G44" s="330"/>
      <c r="H44" s="330"/>
      <c r="I44" s="330"/>
      <c r="J44" s="18" t="s">
        <v>497</v>
      </c>
      <c r="K44" s="18" t="s">
        <v>498</v>
      </c>
      <c r="L44" s="18" t="s">
        <v>146</v>
      </c>
      <c r="M44" s="18">
        <v>1</v>
      </c>
      <c r="N44" s="330"/>
      <c r="O44" s="330"/>
      <c r="P44" s="333"/>
      <c r="Q44" s="333"/>
      <c r="R44" s="333"/>
      <c r="S44" s="345"/>
      <c r="T44" s="342"/>
      <c r="U44" s="361"/>
      <c r="V44" s="342"/>
      <c r="W44" s="330"/>
      <c r="X44" s="330"/>
      <c r="Y44" s="330"/>
      <c r="Z44" s="330"/>
      <c r="AA44" s="355"/>
      <c r="AB44" s="342"/>
      <c r="AC44" s="333"/>
      <c r="AD44" s="333"/>
      <c r="AE44" s="333"/>
      <c r="AF44" s="342"/>
      <c r="AG44" s="333"/>
      <c r="AH44" s="352"/>
      <c r="AI44" s="352"/>
      <c r="AJ44" s="295"/>
    </row>
    <row r="45" spans="1:36" ht="63.75" x14ac:dyDescent="0.25">
      <c r="B45" s="331" t="s">
        <v>504</v>
      </c>
      <c r="C45" s="356" t="s">
        <v>505</v>
      </c>
      <c r="D45" s="328" t="s">
        <v>488</v>
      </c>
      <c r="E45" s="328" t="s">
        <v>489</v>
      </c>
      <c r="F45" s="328" t="s">
        <v>505</v>
      </c>
      <c r="G45" s="328" t="s">
        <v>490</v>
      </c>
      <c r="H45" s="328" t="s">
        <v>79</v>
      </c>
      <c r="I45" s="328" t="s">
        <v>79</v>
      </c>
      <c r="J45" s="18" t="s">
        <v>491</v>
      </c>
      <c r="K45" s="18" t="s">
        <v>492</v>
      </c>
      <c r="L45" s="18" t="s">
        <v>493</v>
      </c>
      <c r="M45" s="118">
        <v>990000</v>
      </c>
      <c r="N45" s="328" t="s">
        <v>194</v>
      </c>
      <c r="O45" s="328" t="s">
        <v>501</v>
      </c>
      <c r="P45" s="331" t="s">
        <v>196</v>
      </c>
      <c r="Q45" s="331" t="s">
        <v>85</v>
      </c>
      <c r="R45" s="331" t="s">
        <v>86</v>
      </c>
      <c r="S45" s="343" t="s">
        <v>134</v>
      </c>
      <c r="T45" s="340">
        <v>935000</v>
      </c>
      <c r="U45" s="340">
        <v>935000</v>
      </c>
      <c r="V45" s="340">
        <v>935000</v>
      </c>
      <c r="W45" s="328" t="s">
        <v>135</v>
      </c>
      <c r="X45" s="328" t="s">
        <v>135</v>
      </c>
      <c r="Y45" s="328" t="s">
        <v>135</v>
      </c>
      <c r="Z45" s="328" t="s">
        <v>135</v>
      </c>
      <c r="AA45" s="353" t="s">
        <v>135</v>
      </c>
      <c r="AB45" s="340">
        <v>165000</v>
      </c>
      <c r="AC45" s="331" t="s">
        <v>197</v>
      </c>
      <c r="AD45" s="331" t="s">
        <v>135</v>
      </c>
      <c r="AE45" s="331" t="s">
        <v>135</v>
      </c>
      <c r="AF45" s="340">
        <v>935000</v>
      </c>
      <c r="AG45" s="331" t="s">
        <v>135</v>
      </c>
      <c r="AH45" s="350" t="s">
        <v>220</v>
      </c>
      <c r="AI45" s="350" t="s">
        <v>544</v>
      </c>
      <c r="AJ45" s="349">
        <v>45532</v>
      </c>
    </row>
    <row r="46" spans="1:36" ht="51" x14ac:dyDescent="0.25">
      <c r="B46" s="332"/>
      <c r="C46" s="357"/>
      <c r="D46" s="329"/>
      <c r="E46" s="329"/>
      <c r="F46" s="329"/>
      <c r="G46" s="329"/>
      <c r="H46" s="329"/>
      <c r="I46" s="329"/>
      <c r="J46" s="18" t="s">
        <v>494</v>
      </c>
      <c r="K46" s="18" t="s">
        <v>495</v>
      </c>
      <c r="L46" s="18" t="s">
        <v>496</v>
      </c>
      <c r="M46" s="18">
        <v>801</v>
      </c>
      <c r="N46" s="329"/>
      <c r="O46" s="329"/>
      <c r="P46" s="332"/>
      <c r="Q46" s="332"/>
      <c r="R46" s="332"/>
      <c r="S46" s="344"/>
      <c r="T46" s="341"/>
      <c r="U46" s="341"/>
      <c r="V46" s="341"/>
      <c r="W46" s="329"/>
      <c r="X46" s="329"/>
      <c r="Y46" s="329"/>
      <c r="Z46" s="329"/>
      <c r="AA46" s="354"/>
      <c r="AB46" s="341"/>
      <c r="AC46" s="332"/>
      <c r="AD46" s="332"/>
      <c r="AE46" s="332"/>
      <c r="AF46" s="341"/>
      <c r="AG46" s="332"/>
      <c r="AH46" s="351"/>
      <c r="AI46" s="351"/>
      <c r="AJ46" s="295"/>
    </row>
    <row r="47" spans="1:36" ht="89.25" x14ac:dyDescent="0.25">
      <c r="B47" s="333"/>
      <c r="C47" s="358"/>
      <c r="D47" s="330"/>
      <c r="E47" s="330"/>
      <c r="F47" s="330"/>
      <c r="G47" s="330"/>
      <c r="H47" s="330"/>
      <c r="I47" s="330"/>
      <c r="J47" s="18" t="s">
        <v>497</v>
      </c>
      <c r="K47" s="18" t="s">
        <v>498</v>
      </c>
      <c r="L47" s="18" t="s">
        <v>146</v>
      </c>
      <c r="M47" s="18">
        <v>1</v>
      </c>
      <c r="N47" s="330"/>
      <c r="O47" s="330"/>
      <c r="P47" s="333"/>
      <c r="Q47" s="333"/>
      <c r="R47" s="333"/>
      <c r="S47" s="345"/>
      <c r="T47" s="342"/>
      <c r="U47" s="342"/>
      <c r="V47" s="342"/>
      <c r="W47" s="330"/>
      <c r="X47" s="330"/>
      <c r="Y47" s="330"/>
      <c r="Z47" s="330"/>
      <c r="AA47" s="355"/>
      <c r="AB47" s="342"/>
      <c r="AC47" s="333"/>
      <c r="AD47" s="333"/>
      <c r="AE47" s="333"/>
      <c r="AF47" s="342"/>
      <c r="AG47" s="333"/>
      <c r="AH47" s="352"/>
      <c r="AI47" s="352"/>
      <c r="AJ47" s="295"/>
    </row>
    <row r="48" spans="1:36" ht="63.75" x14ac:dyDescent="0.25">
      <c r="B48" s="331" t="s">
        <v>506</v>
      </c>
      <c r="C48" s="356" t="s">
        <v>507</v>
      </c>
      <c r="D48" s="328" t="s">
        <v>488</v>
      </c>
      <c r="E48" s="328" t="s">
        <v>489</v>
      </c>
      <c r="F48" s="328" t="s">
        <v>507</v>
      </c>
      <c r="G48" s="328" t="s">
        <v>490</v>
      </c>
      <c r="H48" s="328" t="s">
        <v>79</v>
      </c>
      <c r="I48" s="328" t="s">
        <v>79</v>
      </c>
      <c r="J48" s="18" t="s">
        <v>491</v>
      </c>
      <c r="K48" s="18" t="s">
        <v>492</v>
      </c>
      <c r="L48" s="18" t="s">
        <v>493</v>
      </c>
      <c r="M48" s="118">
        <v>1170675</v>
      </c>
      <c r="N48" s="328" t="s">
        <v>194</v>
      </c>
      <c r="O48" s="328" t="s">
        <v>501</v>
      </c>
      <c r="P48" s="331" t="s">
        <v>196</v>
      </c>
      <c r="Q48" s="331" t="s">
        <v>85</v>
      </c>
      <c r="R48" s="331" t="s">
        <v>86</v>
      </c>
      <c r="S48" s="343" t="s">
        <v>134</v>
      </c>
      <c r="T48" s="340">
        <v>1105637</v>
      </c>
      <c r="U48" s="340">
        <v>1105637</v>
      </c>
      <c r="V48" s="340">
        <v>1105637</v>
      </c>
      <c r="W48" s="328" t="s">
        <v>135</v>
      </c>
      <c r="X48" s="328" t="s">
        <v>135</v>
      </c>
      <c r="Y48" s="328" t="s">
        <v>135</v>
      </c>
      <c r="Z48" s="328" t="s">
        <v>135</v>
      </c>
      <c r="AA48" s="353" t="s">
        <v>135</v>
      </c>
      <c r="AB48" s="340">
        <v>195113</v>
      </c>
      <c r="AC48" s="331" t="s">
        <v>197</v>
      </c>
      <c r="AD48" s="331" t="s">
        <v>135</v>
      </c>
      <c r="AE48" s="331" t="s">
        <v>135</v>
      </c>
      <c r="AF48" s="340">
        <v>1105637</v>
      </c>
      <c r="AG48" s="331" t="s">
        <v>135</v>
      </c>
      <c r="AH48" s="350" t="s">
        <v>503</v>
      </c>
      <c r="AI48" s="350" t="s">
        <v>544</v>
      </c>
      <c r="AJ48" s="349">
        <v>45771</v>
      </c>
    </row>
    <row r="49" spans="2:36" ht="51" x14ac:dyDescent="0.25">
      <c r="B49" s="332"/>
      <c r="C49" s="357"/>
      <c r="D49" s="329"/>
      <c r="E49" s="329"/>
      <c r="F49" s="329"/>
      <c r="G49" s="329"/>
      <c r="H49" s="329"/>
      <c r="I49" s="329"/>
      <c r="J49" s="18" t="s">
        <v>494</v>
      </c>
      <c r="K49" s="18" t="s">
        <v>495</v>
      </c>
      <c r="L49" s="18" t="s">
        <v>496</v>
      </c>
      <c r="M49" s="19">
        <v>580</v>
      </c>
      <c r="N49" s="329"/>
      <c r="O49" s="329"/>
      <c r="P49" s="332"/>
      <c r="Q49" s="332"/>
      <c r="R49" s="332"/>
      <c r="S49" s="344"/>
      <c r="T49" s="341"/>
      <c r="U49" s="341"/>
      <c r="V49" s="341"/>
      <c r="W49" s="329"/>
      <c r="X49" s="329"/>
      <c r="Y49" s="329"/>
      <c r="Z49" s="329"/>
      <c r="AA49" s="354"/>
      <c r="AB49" s="341"/>
      <c r="AC49" s="332"/>
      <c r="AD49" s="332"/>
      <c r="AE49" s="332"/>
      <c r="AF49" s="341"/>
      <c r="AG49" s="332"/>
      <c r="AH49" s="351"/>
      <c r="AI49" s="351"/>
      <c r="AJ49" s="295"/>
    </row>
    <row r="50" spans="2:36" ht="89.25" x14ac:dyDescent="0.25">
      <c r="B50" s="333"/>
      <c r="C50" s="358"/>
      <c r="D50" s="330"/>
      <c r="E50" s="330"/>
      <c r="F50" s="330"/>
      <c r="G50" s="330"/>
      <c r="H50" s="330"/>
      <c r="I50" s="330"/>
      <c r="J50" s="18" t="s">
        <v>497</v>
      </c>
      <c r="K50" s="18" t="s">
        <v>498</v>
      </c>
      <c r="L50" s="18" t="s">
        <v>146</v>
      </c>
      <c r="M50" s="18">
        <v>1</v>
      </c>
      <c r="N50" s="330"/>
      <c r="O50" s="330"/>
      <c r="P50" s="333"/>
      <c r="Q50" s="333"/>
      <c r="R50" s="333"/>
      <c r="S50" s="345"/>
      <c r="T50" s="342"/>
      <c r="U50" s="342"/>
      <c r="V50" s="342"/>
      <c r="W50" s="330"/>
      <c r="X50" s="330"/>
      <c r="Y50" s="330"/>
      <c r="Z50" s="330"/>
      <c r="AA50" s="355"/>
      <c r="AB50" s="342"/>
      <c r="AC50" s="333"/>
      <c r="AD50" s="333"/>
      <c r="AE50" s="333"/>
      <c r="AF50" s="342"/>
      <c r="AG50" s="333"/>
      <c r="AH50" s="352"/>
      <c r="AI50" s="352"/>
      <c r="AJ50" s="295"/>
    </row>
    <row r="51" spans="2:36" ht="76.5" x14ac:dyDescent="0.25">
      <c r="B51" s="362" t="s">
        <v>545</v>
      </c>
      <c r="C51" s="364" t="s">
        <v>546</v>
      </c>
      <c r="D51" s="364" t="s">
        <v>547</v>
      </c>
      <c r="E51" s="364" t="s">
        <v>548</v>
      </c>
      <c r="F51" s="364" t="s">
        <v>546</v>
      </c>
      <c r="G51" s="364" t="s">
        <v>549</v>
      </c>
      <c r="H51" s="364" t="s">
        <v>79</v>
      </c>
      <c r="I51" s="364" t="s">
        <v>79</v>
      </c>
      <c r="J51" s="150" t="s">
        <v>550</v>
      </c>
      <c r="K51" s="150" t="s">
        <v>551</v>
      </c>
      <c r="L51" s="150" t="s">
        <v>92</v>
      </c>
      <c r="M51" s="151">
        <v>5500</v>
      </c>
      <c r="N51" s="364" t="s">
        <v>82</v>
      </c>
      <c r="O51" s="364" t="s">
        <v>102</v>
      </c>
      <c r="P51" s="364" t="s">
        <v>196</v>
      </c>
      <c r="Q51" s="364" t="s">
        <v>85</v>
      </c>
      <c r="R51" s="364" t="s">
        <v>86</v>
      </c>
      <c r="S51" s="364" t="s">
        <v>134</v>
      </c>
      <c r="T51" s="366">
        <v>4799286.1500000004</v>
      </c>
      <c r="U51" s="367">
        <v>4799286.1500000004</v>
      </c>
      <c r="V51" s="367">
        <v>4799286.1500000004</v>
      </c>
      <c r="W51" s="364" t="s">
        <v>135</v>
      </c>
      <c r="X51" s="364" t="s">
        <v>135</v>
      </c>
      <c r="Y51" s="364" t="s">
        <v>135</v>
      </c>
      <c r="Z51" s="364" t="s">
        <v>135</v>
      </c>
      <c r="AA51" s="364" t="s">
        <v>135</v>
      </c>
      <c r="AB51" s="372">
        <v>846932.85</v>
      </c>
      <c r="AC51" s="364" t="s">
        <v>197</v>
      </c>
      <c r="AD51" s="364" t="s">
        <v>135</v>
      </c>
      <c r="AE51" s="367" t="s">
        <v>135</v>
      </c>
      <c r="AF51" s="368">
        <v>4799286.1500000004</v>
      </c>
      <c r="AG51" s="364" t="s">
        <v>135</v>
      </c>
      <c r="AH51" s="370" t="s">
        <v>502</v>
      </c>
      <c r="AI51" s="370" t="s">
        <v>750</v>
      </c>
      <c r="AJ51" s="300" t="s">
        <v>751</v>
      </c>
    </row>
    <row r="52" spans="2:36" ht="102" x14ac:dyDescent="0.25">
      <c r="B52" s="363"/>
      <c r="C52" s="365"/>
      <c r="D52" s="365"/>
      <c r="E52" s="365"/>
      <c r="F52" s="365"/>
      <c r="G52" s="365"/>
      <c r="H52" s="365"/>
      <c r="I52" s="365"/>
      <c r="J52" s="150" t="s">
        <v>552</v>
      </c>
      <c r="K52" s="150" t="s">
        <v>553</v>
      </c>
      <c r="L52" s="150" t="s">
        <v>554</v>
      </c>
      <c r="M52" s="152">
        <v>5.84</v>
      </c>
      <c r="N52" s="365"/>
      <c r="O52" s="365"/>
      <c r="P52" s="365"/>
      <c r="Q52" s="365"/>
      <c r="R52" s="365"/>
      <c r="S52" s="365"/>
      <c r="T52" s="363"/>
      <c r="U52" s="365"/>
      <c r="V52" s="365"/>
      <c r="W52" s="365"/>
      <c r="X52" s="365"/>
      <c r="Y52" s="365"/>
      <c r="Z52" s="365"/>
      <c r="AA52" s="365"/>
      <c r="AB52" s="373"/>
      <c r="AC52" s="365"/>
      <c r="AD52" s="365"/>
      <c r="AE52" s="365"/>
      <c r="AF52" s="369"/>
      <c r="AG52" s="365"/>
      <c r="AH52" s="371"/>
      <c r="AI52" s="371"/>
      <c r="AJ52" s="302"/>
    </row>
    <row r="53" spans="2:36" ht="63.75" x14ac:dyDescent="0.25">
      <c r="B53" s="331" t="s">
        <v>555</v>
      </c>
      <c r="C53" s="356" t="s">
        <v>556</v>
      </c>
      <c r="D53" s="328" t="s">
        <v>488</v>
      </c>
      <c r="E53" s="328" t="s">
        <v>489</v>
      </c>
      <c r="F53" s="328" t="s">
        <v>556</v>
      </c>
      <c r="G53" s="328" t="s">
        <v>490</v>
      </c>
      <c r="H53" s="328" t="s">
        <v>79</v>
      </c>
      <c r="I53" s="328" t="s">
        <v>79</v>
      </c>
      <c r="J53" s="18" t="s">
        <v>491</v>
      </c>
      <c r="K53" s="18" t="s">
        <v>492</v>
      </c>
      <c r="L53" s="18" t="s">
        <v>493</v>
      </c>
      <c r="M53" s="118">
        <v>550000</v>
      </c>
      <c r="N53" s="328" t="s">
        <v>194</v>
      </c>
      <c r="O53" s="328" t="s">
        <v>501</v>
      </c>
      <c r="P53" s="331" t="s">
        <v>196</v>
      </c>
      <c r="Q53" s="331" t="s">
        <v>85</v>
      </c>
      <c r="R53" s="331" t="s">
        <v>86</v>
      </c>
      <c r="S53" s="343" t="s">
        <v>134</v>
      </c>
      <c r="T53" s="340">
        <v>510000</v>
      </c>
      <c r="U53" s="340">
        <v>510000</v>
      </c>
      <c r="V53" s="340">
        <v>510000</v>
      </c>
      <c r="W53" s="328" t="s">
        <v>135</v>
      </c>
      <c r="X53" s="328" t="s">
        <v>135</v>
      </c>
      <c r="Y53" s="328" t="s">
        <v>135</v>
      </c>
      <c r="Z53" s="328" t="s">
        <v>135</v>
      </c>
      <c r="AA53" s="353" t="s">
        <v>135</v>
      </c>
      <c r="AB53" s="340">
        <v>90000</v>
      </c>
      <c r="AC53" s="331" t="s">
        <v>197</v>
      </c>
      <c r="AD53" s="331" t="s">
        <v>135</v>
      </c>
      <c r="AE53" s="331" t="s">
        <v>135</v>
      </c>
      <c r="AF53" s="340">
        <v>510000</v>
      </c>
      <c r="AG53" s="331" t="s">
        <v>135</v>
      </c>
      <c r="AH53" s="350" t="s">
        <v>503</v>
      </c>
      <c r="AI53" s="350" t="s">
        <v>768</v>
      </c>
      <c r="AJ53" s="374">
        <v>45771</v>
      </c>
    </row>
    <row r="54" spans="2:36" ht="51" x14ac:dyDescent="0.25">
      <c r="B54" s="332"/>
      <c r="C54" s="357"/>
      <c r="D54" s="329"/>
      <c r="E54" s="329"/>
      <c r="F54" s="329"/>
      <c r="G54" s="329"/>
      <c r="H54" s="329"/>
      <c r="I54" s="329"/>
      <c r="J54" s="18" t="s">
        <v>494</v>
      </c>
      <c r="K54" s="18" t="s">
        <v>495</v>
      </c>
      <c r="L54" s="18" t="s">
        <v>496</v>
      </c>
      <c r="M54" s="19">
        <v>350</v>
      </c>
      <c r="N54" s="329"/>
      <c r="O54" s="329"/>
      <c r="P54" s="332"/>
      <c r="Q54" s="332"/>
      <c r="R54" s="332"/>
      <c r="S54" s="344"/>
      <c r="T54" s="341"/>
      <c r="U54" s="341"/>
      <c r="V54" s="341"/>
      <c r="W54" s="329"/>
      <c r="X54" s="329"/>
      <c r="Y54" s="329"/>
      <c r="Z54" s="329"/>
      <c r="AA54" s="354"/>
      <c r="AB54" s="341"/>
      <c r="AC54" s="332"/>
      <c r="AD54" s="332"/>
      <c r="AE54" s="332"/>
      <c r="AF54" s="341"/>
      <c r="AG54" s="332"/>
      <c r="AH54" s="351"/>
      <c r="AI54" s="351"/>
      <c r="AJ54" s="375"/>
    </row>
    <row r="55" spans="2:36" ht="89.25" x14ac:dyDescent="0.25">
      <c r="B55" s="333"/>
      <c r="C55" s="358"/>
      <c r="D55" s="330"/>
      <c r="E55" s="330"/>
      <c r="F55" s="330"/>
      <c r="G55" s="330"/>
      <c r="H55" s="330"/>
      <c r="I55" s="330"/>
      <c r="J55" s="18" t="s">
        <v>497</v>
      </c>
      <c r="K55" s="18" t="s">
        <v>498</v>
      </c>
      <c r="L55" s="18" t="s">
        <v>146</v>
      </c>
      <c r="M55" s="18">
        <v>1</v>
      </c>
      <c r="N55" s="330"/>
      <c r="O55" s="330"/>
      <c r="P55" s="333"/>
      <c r="Q55" s="333"/>
      <c r="R55" s="333"/>
      <c r="S55" s="345"/>
      <c r="T55" s="342"/>
      <c r="U55" s="342"/>
      <c r="V55" s="342"/>
      <c r="W55" s="330"/>
      <c r="X55" s="330"/>
      <c r="Y55" s="330"/>
      <c r="Z55" s="330"/>
      <c r="AA55" s="355"/>
      <c r="AB55" s="342"/>
      <c r="AC55" s="333"/>
      <c r="AD55" s="333"/>
      <c r="AE55" s="333"/>
      <c r="AF55" s="342"/>
      <c r="AG55" s="333"/>
      <c r="AH55" s="352"/>
      <c r="AI55" s="352"/>
      <c r="AJ55" s="375"/>
    </row>
  </sheetData>
  <mergeCells count="393">
    <mergeCell ref="AG53:AG55"/>
    <mergeCell ref="AH53:AH55"/>
    <mergeCell ref="AI53:AI55"/>
    <mergeCell ref="AJ53:AJ55"/>
    <mergeCell ref="AA53:AA55"/>
    <mergeCell ref="AB53:AB55"/>
    <mergeCell ref="AC53:AC55"/>
    <mergeCell ref="AD53:AD55"/>
    <mergeCell ref="AE53:AE55"/>
    <mergeCell ref="AF53:AF55"/>
    <mergeCell ref="U53:U55"/>
    <mergeCell ref="V53:V55"/>
    <mergeCell ref="W53:W55"/>
    <mergeCell ref="X53:X55"/>
    <mergeCell ref="Y53:Y55"/>
    <mergeCell ref="Z53:Z55"/>
    <mergeCell ref="O53:O55"/>
    <mergeCell ref="P53:P55"/>
    <mergeCell ref="Q53:Q55"/>
    <mergeCell ref="R53:R55"/>
    <mergeCell ref="S53:S55"/>
    <mergeCell ref="T53:T55"/>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B39:AB41"/>
    <mergeCell ref="AC39:AC41"/>
    <mergeCell ref="R39:R41"/>
    <mergeCell ref="S39:S41"/>
    <mergeCell ref="T39:T41"/>
    <mergeCell ref="U39:U41"/>
    <mergeCell ref="V39:V41"/>
    <mergeCell ref="W39:W41"/>
    <mergeCell ref="R33:R38"/>
    <mergeCell ref="S33:S38"/>
    <mergeCell ref="U33:U38"/>
    <mergeCell ref="V33:V38"/>
    <mergeCell ref="B39:B41"/>
    <mergeCell ref="C39:C41"/>
    <mergeCell ref="D39:D41"/>
    <mergeCell ref="E39:E41"/>
    <mergeCell ref="F39:F41"/>
    <mergeCell ref="G39:G41"/>
    <mergeCell ref="H39:H41"/>
    <mergeCell ref="I39:I41"/>
    <mergeCell ref="N39:N41"/>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X33:X38"/>
    <mergeCell ref="Y33:Y38"/>
    <mergeCell ref="Z33:Z38"/>
    <mergeCell ref="H27:H32"/>
    <mergeCell ref="I27:I32"/>
    <mergeCell ref="N27:N32"/>
    <mergeCell ref="O27:O32"/>
    <mergeCell ref="P27:P32"/>
    <mergeCell ref="Q27:Q32"/>
    <mergeCell ref="O39:O41"/>
    <mergeCell ref="P39:P41"/>
    <mergeCell ref="Q39:Q41"/>
    <mergeCell ref="P33:P38"/>
    <mergeCell ref="Q33:Q38"/>
    <mergeCell ref="AI22:AI26"/>
    <mergeCell ref="T22:T26"/>
    <mergeCell ref="AB27:AB32"/>
    <mergeCell ref="AC27:AC32"/>
    <mergeCell ref="R27:R32"/>
    <mergeCell ref="S27:S32"/>
    <mergeCell ref="T27:T38"/>
    <mergeCell ref="U27:U32"/>
    <mergeCell ref="V27:V32"/>
    <mergeCell ref="W27:W32"/>
    <mergeCell ref="W33:W38"/>
    <mergeCell ref="AA33:AA38"/>
    <mergeCell ref="AB33:AB38"/>
    <mergeCell ref="AC33:AC38"/>
    <mergeCell ref="R22:R26"/>
    <mergeCell ref="S22:S26"/>
    <mergeCell ref="Y27:Y32"/>
    <mergeCell ref="Z27:Z32"/>
    <mergeCell ref="AA27:AA32"/>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AG22:AG26"/>
    <mergeCell ref="AH22:AH26"/>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T16:T21"/>
    <mergeCell ref="U16:U21"/>
    <mergeCell ref="V16:V21"/>
    <mergeCell ref="W16:W21"/>
    <mergeCell ref="H16:H21"/>
    <mergeCell ref="I16:I21"/>
    <mergeCell ref="N16:N21"/>
    <mergeCell ref="O16:O21"/>
    <mergeCell ref="P16:P21"/>
    <mergeCell ref="Q16:Q21"/>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U6:U10"/>
    <mergeCell ref="V6:V10"/>
    <mergeCell ref="W6:W10"/>
    <mergeCell ref="H6:H10"/>
    <mergeCell ref="I6:I10"/>
    <mergeCell ref="N6:N10"/>
    <mergeCell ref="O6:O10"/>
    <mergeCell ref="P6:P10"/>
    <mergeCell ref="Q6:Q10"/>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5B982-32E3-482A-A207-5BEA8780DCA7}">
  <dimension ref="A1:AI168"/>
  <sheetViews>
    <sheetView topLeftCell="A50" zoomScale="115" zoomScaleNormal="115" workbookViewId="0">
      <pane xSplit="1" topLeftCell="B1" activePane="topRight" state="frozen"/>
      <selection activeCell="A22" sqref="A22"/>
      <selection pane="topRight" activeCell="L53" sqref="L53"/>
    </sheetView>
  </sheetViews>
  <sheetFormatPr defaultRowHeight="15" x14ac:dyDescent="0.25"/>
  <cols>
    <col min="2" max="2" width="11.28515625" customWidth="1"/>
    <col min="15" max="18" width="0" hidden="1" customWidth="1"/>
    <col min="19" max="19" width="11.85546875" customWidth="1"/>
    <col min="20" max="20" width="13.85546875" customWidth="1"/>
    <col min="21" max="21" width="15.28515625" customWidth="1"/>
    <col min="22" max="25" width="0" hidden="1" customWidth="1"/>
    <col min="26" max="26" width="11.5703125" customWidth="1"/>
    <col min="27" max="27" width="11" customWidth="1"/>
    <col min="30" max="30" width="11.5703125" customWidth="1"/>
    <col min="33" max="33" width="9.5703125" bestFit="1" customWidth="1"/>
    <col min="34" max="34" width="14.42578125" customWidth="1"/>
    <col min="35" max="35" width="9.5703125" bestFit="1" customWidth="1"/>
  </cols>
  <sheetData>
    <row r="1" spans="1:35" x14ac:dyDescent="0.25">
      <c r="A1" s="252" t="s">
        <v>0</v>
      </c>
      <c r="B1" s="252" t="s">
        <v>1</v>
      </c>
      <c r="C1" s="252" t="s">
        <v>28</v>
      </c>
      <c r="D1" s="252" t="s">
        <v>29</v>
      </c>
      <c r="E1" s="252" t="s">
        <v>30</v>
      </c>
      <c r="F1" s="252" t="s">
        <v>3</v>
      </c>
      <c r="G1" s="252" t="s">
        <v>4</v>
      </c>
      <c r="H1" s="252" t="s">
        <v>5</v>
      </c>
      <c r="I1" s="428" t="s">
        <v>6</v>
      </c>
      <c r="J1" s="428"/>
      <c r="K1" s="428"/>
      <c r="L1" s="428"/>
      <c r="M1" s="283" t="s">
        <v>47</v>
      </c>
      <c r="N1" s="252" t="s">
        <v>31</v>
      </c>
      <c r="O1" s="252" t="s">
        <v>42</v>
      </c>
      <c r="P1" s="252" t="s">
        <v>32</v>
      </c>
      <c r="Q1" s="252" t="s">
        <v>37</v>
      </c>
      <c r="R1" s="252" t="s">
        <v>33</v>
      </c>
      <c r="S1" s="252" t="s">
        <v>55</v>
      </c>
      <c r="T1" s="252" t="s">
        <v>57</v>
      </c>
      <c r="U1" s="428" t="s">
        <v>59</v>
      </c>
      <c r="V1" s="428"/>
      <c r="W1" s="428"/>
      <c r="X1" s="428"/>
      <c r="Y1" s="428"/>
      <c r="Z1" s="428"/>
      <c r="AA1" s="252" t="s">
        <v>69</v>
      </c>
      <c r="AB1" s="283" t="s">
        <v>75</v>
      </c>
      <c r="AC1" s="425" t="s">
        <v>228</v>
      </c>
      <c r="AD1" s="426"/>
      <c r="AE1" s="427"/>
      <c r="AF1" s="283" t="s">
        <v>27</v>
      </c>
      <c r="AG1" s="283" t="s">
        <v>36</v>
      </c>
      <c r="AH1" s="252" t="s">
        <v>34</v>
      </c>
      <c r="AI1" s="283" t="s">
        <v>35</v>
      </c>
    </row>
    <row r="2" spans="1:35" ht="140.25" x14ac:dyDescent="0.25">
      <c r="A2" s="252"/>
      <c r="B2" s="252"/>
      <c r="C2" s="252"/>
      <c r="D2" s="252"/>
      <c r="E2" s="252"/>
      <c r="F2" s="252"/>
      <c r="G2" s="252"/>
      <c r="H2" s="252"/>
      <c r="I2" s="11" t="s">
        <v>7</v>
      </c>
      <c r="J2" s="11" t="s">
        <v>8</v>
      </c>
      <c r="K2" s="11" t="s">
        <v>9</v>
      </c>
      <c r="L2" s="11" t="s">
        <v>10</v>
      </c>
      <c r="M2" s="284"/>
      <c r="N2" s="252"/>
      <c r="O2" s="252"/>
      <c r="P2" s="252"/>
      <c r="Q2" s="252"/>
      <c r="R2" s="252"/>
      <c r="S2" s="252"/>
      <c r="T2" s="252"/>
      <c r="U2" s="11" t="s">
        <v>579</v>
      </c>
      <c r="V2" s="11" t="s">
        <v>62</v>
      </c>
      <c r="W2" s="11" t="s">
        <v>15</v>
      </c>
      <c r="X2" s="11" t="s">
        <v>63</v>
      </c>
      <c r="Y2" s="11" t="s">
        <v>60</v>
      </c>
      <c r="Z2" s="11" t="s">
        <v>25</v>
      </c>
      <c r="AA2" s="252"/>
      <c r="AB2" s="284"/>
      <c r="AC2" s="11" t="s">
        <v>16</v>
      </c>
      <c r="AD2" s="11" t="s">
        <v>17</v>
      </c>
      <c r="AE2" s="11" t="s">
        <v>26</v>
      </c>
      <c r="AF2" s="284"/>
      <c r="AG2" s="284"/>
      <c r="AH2" s="252"/>
      <c r="AI2" s="284"/>
    </row>
    <row r="3" spans="1:35" x14ac:dyDescent="0.25">
      <c r="A3" s="12">
        <v>1</v>
      </c>
      <c r="B3" s="12">
        <v>2</v>
      </c>
      <c r="C3" s="12">
        <v>3</v>
      </c>
      <c r="D3" s="12">
        <v>4</v>
      </c>
      <c r="E3" s="12">
        <v>5</v>
      </c>
      <c r="F3" s="12">
        <v>6</v>
      </c>
      <c r="G3" s="12">
        <v>7</v>
      </c>
      <c r="H3" s="12">
        <v>8</v>
      </c>
      <c r="I3" s="12">
        <v>9</v>
      </c>
      <c r="J3" s="12">
        <v>10</v>
      </c>
      <c r="K3" s="12">
        <v>11</v>
      </c>
      <c r="L3" s="12">
        <v>12</v>
      </c>
      <c r="M3" s="12">
        <v>13</v>
      </c>
      <c r="N3" s="12">
        <v>14</v>
      </c>
      <c r="O3" s="12">
        <v>15</v>
      </c>
      <c r="P3" s="12">
        <v>16</v>
      </c>
      <c r="Q3" s="12">
        <v>17</v>
      </c>
      <c r="R3" s="12">
        <v>18</v>
      </c>
      <c r="S3" s="12">
        <v>19</v>
      </c>
      <c r="T3" s="12">
        <v>20</v>
      </c>
      <c r="U3" s="12">
        <v>21</v>
      </c>
      <c r="V3" s="12">
        <v>22</v>
      </c>
      <c r="W3" s="12">
        <v>23</v>
      </c>
      <c r="X3" s="12">
        <v>24</v>
      </c>
      <c r="Y3" s="12">
        <v>25</v>
      </c>
      <c r="Z3" s="12">
        <v>26</v>
      </c>
      <c r="AA3" s="12">
        <v>27</v>
      </c>
      <c r="AB3" s="12">
        <v>28</v>
      </c>
      <c r="AC3" s="12">
        <v>29</v>
      </c>
      <c r="AD3" s="12">
        <v>30</v>
      </c>
      <c r="AE3" s="12">
        <v>31</v>
      </c>
      <c r="AF3" s="12">
        <v>32</v>
      </c>
      <c r="AG3" s="12">
        <v>33</v>
      </c>
      <c r="AH3" s="12">
        <v>34</v>
      </c>
      <c r="AI3" s="12">
        <v>35</v>
      </c>
    </row>
    <row r="4" spans="1:35" ht="192" x14ac:dyDescent="0.25">
      <c r="A4" s="260" t="s">
        <v>345</v>
      </c>
      <c r="B4" s="260" t="s">
        <v>346</v>
      </c>
      <c r="C4" s="260" t="s">
        <v>347</v>
      </c>
      <c r="D4" s="260" t="s">
        <v>348</v>
      </c>
      <c r="E4" s="260" t="s">
        <v>349</v>
      </c>
      <c r="F4" s="260" t="s">
        <v>350</v>
      </c>
      <c r="G4" s="260" t="s">
        <v>79</v>
      </c>
      <c r="H4" s="260" t="s">
        <v>79</v>
      </c>
      <c r="I4" s="33" t="s">
        <v>351</v>
      </c>
      <c r="J4" s="33" t="s">
        <v>352</v>
      </c>
      <c r="K4" s="33" t="s">
        <v>353</v>
      </c>
      <c r="L4" s="225">
        <v>11745</v>
      </c>
      <c r="M4" s="260" t="s">
        <v>82</v>
      </c>
      <c r="N4" s="260" t="s">
        <v>94</v>
      </c>
      <c r="O4" s="260" t="s">
        <v>354</v>
      </c>
      <c r="P4" s="260" t="s">
        <v>85</v>
      </c>
      <c r="Q4" s="260" t="s">
        <v>133</v>
      </c>
      <c r="R4" s="260" t="s">
        <v>134</v>
      </c>
      <c r="S4" s="379">
        <f>T4+T7</f>
        <v>15342780.23</v>
      </c>
      <c r="T4" s="408">
        <f>U4+Z4</f>
        <v>12126003.93</v>
      </c>
      <c r="U4" s="379">
        <v>9989385</v>
      </c>
      <c r="V4" s="260" t="s">
        <v>135</v>
      </c>
      <c r="W4" s="260" t="s">
        <v>135</v>
      </c>
      <c r="X4" s="260" t="s">
        <v>135</v>
      </c>
      <c r="Y4" s="260" t="s">
        <v>135</v>
      </c>
      <c r="Z4" s="408">
        <v>2136618.9300000002</v>
      </c>
      <c r="AA4" s="379">
        <v>5953540.8700000001</v>
      </c>
      <c r="AB4" s="260" t="s">
        <v>87</v>
      </c>
      <c r="AC4" s="260" t="s">
        <v>135</v>
      </c>
      <c r="AD4" s="379">
        <f>U4</f>
        <v>9989385</v>
      </c>
      <c r="AE4" s="260" t="s">
        <v>135</v>
      </c>
      <c r="AF4" s="260" t="s">
        <v>135</v>
      </c>
      <c r="AG4" s="421" t="s">
        <v>355</v>
      </c>
      <c r="AH4" s="421" t="s">
        <v>198</v>
      </c>
      <c r="AI4" s="421" t="s">
        <v>769</v>
      </c>
    </row>
    <row r="5" spans="1:35" ht="48" x14ac:dyDescent="0.25">
      <c r="A5" s="382"/>
      <c r="B5" s="382"/>
      <c r="C5" s="382"/>
      <c r="D5" s="382"/>
      <c r="E5" s="382"/>
      <c r="F5" s="382"/>
      <c r="G5" s="382"/>
      <c r="H5" s="382"/>
      <c r="I5" s="33" t="s">
        <v>356</v>
      </c>
      <c r="J5" s="33" t="s">
        <v>357</v>
      </c>
      <c r="K5" s="33" t="s">
        <v>358</v>
      </c>
      <c r="L5" s="33">
        <v>1</v>
      </c>
      <c r="M5" s="382"/>
      <c r="N5" s="382"/>
      <c r="O5" s="382"/>
      <c r="P5" s="382"/>
      <c r="Q5" s="382"/>
      <c r="R5" s="382"/>
      <c r="S5" s="380"/>
      <c r="T5" s="409"/>
      <c r="U5" s="380"/>
      <c r="V5" s="382"/>
      <c r="W5" s="382"/>
      <c r="X5" s="382"/>
      <c r="Y5" s="382"/>
      <c r="Z5" s="382"/>
      <c r="AA5" s="380"/>
      <c r="AB5" s="382"/>
      <c r="AC5" s="382"/>
      <c r="AD5" s="380"/>
      <c r="AE5" s="382"/>
      <c r="AF5" s="382"/>
      <c r="AG5" s="422"/>
      <c r="AH5" s="422"/>
      <c r="AI5" s="422"/>
    </row>
    <row r="6" spans="1:35" ht="72" x14ac:dyDescent="0.25">
      <c r="A6" s="382"/>
      <c r="B6" s="382"/>
      <c r="C6" s="382"/>
      <c r="D6" s="382"/>
      <c r="E6" s="261"/>
      <c r="F6" s="382"/>
      <c r="G6" s="382"/>
      <c r="H6" s="382"/>
      <c r="I6" s="33" t="s">
        <v>359</v>
      </c>
      <c r="J6" s="33" t="s">
        <v>360</v>
      </c>
      <c r="K6" s="33" t="s">
        <v>361</v>
      </c>
      <c r="L6" s="225">
        <v>220000</v>
      </c>
      <c r="M6" s="261"/>
      <c r="N6" s="382"/>
      <c r="O6" s="261"/>
      <c r="P6" s="261"/>
      <c r="Q6" s="261"/>
      <c r="R6" s="261"/>
      <c r="S6" s="380"/>
      <c r="T6" s="411"/>
      <c r="U6" s="381"/>
      <c r="V6" s="261"/>
      <c r="W6" s="261"/>
      <c r="X6" s="261"/>
      <c r="Y6" s="261"/>
      <c r="Z6" s="261"/>
      <c r="AA6" s="381"/>
      <c r="AB6" s="261"/>
      <c r="AC6" s="261"/>
      <c r="AD6" s="381"/>
      <c r="AE6" s="261"/>
      <c r="AF6" s="261"/>
      <c r="AG6" s="422"/>
      <c r="AH6" s="422"/>
      <c r="AI6" s="422"/>
    </row>
    <row r="7" spans="1:35" ht="120" x14ac:dyDescent="0.25">
      <c r="A7" s="382"/>
      <c r="B7" s="382"/>
      <c r="C7" s="382"/>
      <c r="D7" s="382"/>
      <c r="E7" s="260" t="s">
        <v>580</v>
      </c>
      <c r="F7" s="382"/>
      <c r="G7" s="382"/>
      <c r="H7" s="382"/>
      <c r="I7" s="33" t="s">
        <v>362</v>
      </c>
      <c r="J7" s="33" t="s">
        <v>363</v>
      </c>
      <c r="K7" s="33" t="s">
        <v>364</v>
      </c>
      <c r="L7" s="33">
        <v>6.64</v>
      </c>
      <c r="M7" s="260" t="s">
        <v>82</v>
      </c>
      <c r="N7" s="382"/>
      <c r="O7" s="260" t="s">
        <v>354</v>
      </c>
      <c r="P7" s="260" t="s">
        <v>85</v>
      </c>
      <c r="Q7" s="260" t="s">
        <v>133</v>
      </c>
      <c r="R7" s="260" t="s">
        <v>134</v>
      </c>
      <c r="S7" s="380"/>
      <c r="T7" s="379">
        <v>3216776.3</v>
      </c>
      <c r="U7" s="379">
        <v>3216776.3</v>
      </c>
      <c r="V7" s="260" t="s">
        <v>135</v>
      </c>
      <c r="W7" s="260" t="s">
        <v>135</v>
      </c>
      <c r="X7" s="260" t="s">
        <v>135</v>
      </c>
      <c r="Y7" s="260" t="s">
        <v>135</v>
      </c>
      <c r="Z7" s="260" t="s">
        <v>135</v>
      </c>
      <c r="AA7" s="379">
        <v>567666.41</v>
      </c>
      <c r="AB7" s="260" t="s">
        <v>87</v>
      </c>
      <c r="AC7" s="260" t="s">
        <v>135</v>
      </c>
      <c r="AD7" s="379">
        <f>U7</f>
        <v>3216776.3</v>
      </c>
      <c r="AE7" s="260" t="s">
        <v>135</v>
      </c>
      <c r="AF7" s="260" t="s">
        <v>135</v>
      </c>
      <c r="AG7" s="422"/>
      <c r="AH7" s="422"/>
      <c r="AI7" s="422"/>
    </row>
    <row r="8" spans="1:35" ht="48" x14ac:dyDescent="0.25">
      <c r="A8" s="382"/>
      <c r="B8" s="382"/>
      <c r="C8" s="382"/>
      <c r="D8" s="382"/>
      <c r="E8" s="382"/>
      <c r="F8" s="382"/>
      <c r="G8" s="382"/>
      <c r="H8" s="382"/>
      <c r="I8" s="33" t="s">
        <v>356</v>
      </c>
      <c r="J8" s="33" t="s">
        <v>357</v>
      </c>
      <c r="K8" s="33" t="s">
        <v>358</v>
      </c>
      <c r="L8" s="33">
        <v>1</v>
      </c>
      <c r="M8" s="382"/>
      <c r="N8" s="382"/>
      <c r="O8" s="382"/>
      <c r="P8" s="382"/>
      <c r="Q8" s="382"/>
      <c r="R8" s="382"/>
      <c r="S8" s="380"/>
      <c r="T8" s="380"/>
      <c r="U8" s="380"/>
      <c r="V8" s="382"/>
      <c r="W8" s="382"/>
      <c r="X8" s="382"/>
      <c r="Y8" s="382"/>
      <c r="Z8" s="382"/>
      <c r="AA8" s="380"/>
      <c r="AB8" s="382"/>
      <c r="AC8" s="382"/>
      <c r="AD8" s="380"/>
      <c r="AE8" s="382"/>
      <c r="AF8" s="382"/>
      <c r="AG8" s="422"/>
      <c r="AH8" s="422"/>
      <c r="AI8" s="422"/>
    </row>
    <row r="9" spans="1:35" ht="108" x14ac:dyDescent="0.25">
      <c r="A9" s="261"/>
      <c r="B9" s="261"/>
      <c r="C9" s="261"/>
      <c r="D9" s="261"/>
      <c r="E9" s="261"/>
      <c r="F9" s="261"/>
      <c r="G9" s="261"/>
      <c r="H9" s="261"/>
      <c r="I9" s="33" t="s">
        <v>443</v>
      </c>
      <c r="J9" s="33" t="s">
        <v>581</v>
      </c>
      <c r="K9" s="33" t="s">
        <v>445</v>
      </c>
      <c r="L9" s="225">
        <v>21000</v>
      </c>
      <c r="M9" s="261"/>
      <c r="N9" s="261"/>
      <c r="O9" s="261"/>
      <c r="P9" s="261"/>
      <c r="Q9" s="261"/>
      <c r="R9" s="261"/>
      <c r="S9" s="381"/>
      <c r="T9" s="381"/>
      <c r="U9" s="381"/>
      <c r="V9" s="261"/>
      <c r="W9" s="261"/>
      <c r="X9" s="261"/>
      <c r="Y9" s="261"/>
      <c r="Z9" s="261"/>
      <c r="AA9" s="381"/>
      <c r="AB9" s="261"/>
      <c r="AC9" s="261"/>
      <c r="AD9" s="381"/>
      <c r="AE9" s="261"/>
      <c r="AF9" s="261"/>
      <c r="AG9" s="423"/>
      <c r="AH9" s="423"/>
      <c r="AI9" s="423"/>
    </row>
    <row r="10" spans="1:35" ht="72" x14ac:dyDescent="0.25">
      <c r="A10" s="260" t="s">
        <v>365</v>
      </c>
      <c r="B10" s="260" t="s">
        <v>366</v>
      </c>
      <c r="C10" s="260" t="s">
        <v>347</v>
      </c>
      <c r="D10" s="260" t="s">
        <v>348</v>
      </c>
      <c r="E10" s="260" t="s">
        <v>582</v>
      </c>
      <c r="F10" s="260" t="s">
        <v>350</v>
      </c>
      <c r="G10" s="260" t="s">
        <v>79</v>
      </c>
      <c r="H10" s="260" t="s">
        <v>79</v>
      </c>
      <c r="I10" s="33" t="s">
        <v>359</v>
      </c>
      <c r="J10" s="33" t="s">
        <v>360</v>
      </c>
      <c r="K10" s="33" t="s">
        <v>361</v>
      </c>
      <c r="L10" s="33" t="s">
        <v>367</v>
      </c>
      <c r="M10" s="260" t="s">
        <v>82</v>
      </c>
      <c r="N10" s="260" t="s">
        <v>94</v>
      </c>
      <c r="O10" s="260" t="s">
        <v>354</v>
      </c>
      <c r="P10" s="260" t="s">
        <v>85</v>
      </c>
      <c r="Q10" s="260" t="s">
        <v>133</v>
      </c>
      <c r="R10" s="260" t="s">
        <v>134</v>
      </c>
      <c r="S10" s="379">
        <f>T10+T12+U15+U17</f>
        <v>18362543</v>
      </c>
      <c r="T10" s="379">
        <v>2550000</v>
      </c>
      <c r="U10" s="379">
        <f>T10</f>
        <v>2550000</v>
      </c>
      <c r="V10" s="260" t="s">
        <v>135</v>
      </c>
      <c r="W10" s="260" t="s">
        <v>135</v>
      </c>
      <c r="X10" s="260" t="s">
        <v>135</v>
      </c>
      <c r="Y10" s="260" t="s">
        <v>135</v>
      </c>
      <c r="Z10" s="260" t="s">
        <v>135</v>
      </c>
      <c r="AA10" s="379">
        <v>450000</v>
      </c>
      <c r="AB10" s="260" t="s">
        <v>87</v>
      </c>
      <c r="AC10" s="260" t="s">
        <v>135</v>
      </c>
      <c r="AD10" s="379">
        <f>U10</f>
        <v>2550000</v>
      </c>
      <c r="AE10" s="260" t="s">
        <v>135</v>
      </c>
      <c r="AF10" s="260" t="s">
        <v>135</v>
      </c>
      <c r="AG10" s="421" t="s">
        <v>368</v>
      </c>
      <c r="AH10" s="421" t="s">
        <v>220</v>
      </c>
      <c r="AI10" s="421" t="s">
        <v>770</v>
      </c>
    </row>
    <row r="11" spans="1:35" ht="48" x14ac:dyDescent="0.25">
      <c r="A11" s="382"/>
      <c r="B11" s="382"/>
      <c r="C11" s="382"/>
      <c r="D11" s="382"/>
      <c r="E11" s="382"/>
      <c r="F11" s="382"/>
      <c r="G11" s="382"/>
      <c r="H11" s="382"/>
      <c r="I11" s="33" t="s">
        <v>356</v>
      </c>
      <c r="J11" s="33" t="s">
        <v>357</v>
      </c>
      <c r="K11" s="33" t="s">
        <v>358</v>
      </c>
      <c r="L11" s="33">
        <v>1</v>
      </c>
      <c r="M11" s="382"/>
      <c r="N11" s="382"/>
      <c r="O11" s="382"/>
      <c r="P11" s="382"/>
      <c r="Q11" s="382"/>
      <c r="R11" s="382"/>
      <c r="S11" s="380"/>
      <c r="T11" s="380"/>
      <c r="U11" s="380"/>
      <c r="V11" s="382"/>
      <c r="W11" s="382"/>
      <c r="X11" s="382"/>
      <c r="Y11" s="382"/>
      <c r="Z11" s="382"/>
      <c r="AA11" s="380"/>
      <c r="AB11" s="382"/>
      <c r="AC11" s="382"/>
      <c r="AD11" s="380"/>
      <c r="AE11" s="382"/>
      <c r="AF11" s="382"/>
      <c r="AG11" s="422"/>
      <c r="AH11" s="422"/>
      <c r="AI11" s="422"/>
    </row>
    <row r="12" spans="1:35" ht="72" x14ac:dyDescent="0.25">
      <c r="A12" s="382"/>
      <c r="B12" s="382"/>
      <c r="C12" s="382"/>
      <c r="D12" s="382"/>
      <c r="E12" s="260" t="s">
        <v>583</v>
      </c>
      <c r="F12" s="382"/>
      <c r="G12" s="382"/>
      <c r="H12" s="382"/>
      <c r="I12" s="33" t="s">
        <v>359</v>
      </c>
      <c r="J12" s="33" t="s">
        <v>360</v>
      </c>
      <c r="K12" s="33" t="s">
        <v>361</v>
      </c>
      <c r="L12" s="33" t="s">
        <v>369</v>
      </c>
      <c r="M12" s="260" t="s">
        <v>82</v>
      </c>
      <c r="N12" s="382"/>
      <c r="O12" s="260" t="s">
        <v>354</v>
      </c>
      <c r="P12" s="260" t="s">
        <v>85</v>
      </c>
      <c r="Q12" s="260" t="s">
        <v>133</v>
      </c>
      <c r="R12" s="260" t="s">
        <v>134</v>
      </c>
      <c r="S12" s="380"/>
      <c r="T12" s="379">
        <f>SUM(U12+Z12)</f>
        <v>9287543</v>
      </c>
      <c r="U12" s="379">
        <v>7675656</v>
      </c>
      <c r="V12" s="260" t="s">
        <v>135</v>
      </c>
      <c r="W12" s="260" t="s">
        <v>135</v>
      </c>
      <c r="X12" s="260" t="s">
        <v>135</v>
      </c>
      <c r="Y12" s="278"/>
      <c r="Z12" s="278">
        <v>1611887</v>
      </c>
      <c r="AA12" s="379">
        <v>2441700</v>
      </c>
      <c r="AB12" s="260" t="s">
        <v>87</v>
      </c>
      <c r="AC12" s="260" t="s">
        <v>135</v>
      </c>
      <c r="AD12" s="379">
        <f>U12</f>
        <v>7675656</v>
      </c>
      <c r="AE12" s="260" t="s">
        <v>135</v>
      </c>
      <c r="AF12" s="260" t="s">
        <v>135</v>
      </c>
      <c r="AG12" s="422"/>
      <c r="AH12" s="422"/>
      <c r="AI12" s="422"/>
    </row>
    <row r="13" spans="1:35" ht="48" x14ac:dyDescent="0.25">
      <c r="A13" s="382"/>
      <c r="B13" s="382"/>
      <c r="C13" s="382"/>
      <c r="D13" s="382"/>
      <c r="E13" s="382"/>
      <c r="F13" s="382"/>
      <c r="G13" s="382"/>
      <c r="H13" s="382"/>
      <c r="I13" s="33" t="s">
        <v>356</v>
      </c>
      <c r="J13" s="33" t="s">
        <v>357</v>
      </c>
      <c r="K13" s="33" t="s">
        <v>358</v>
      </c>
      <c r="L13" s="33">
        <v>1</v>
      </c>
      <c r="M13" s="382"/>
      <c r="N13" s="382"/>
      <c r="O13" s="382"/>
      <c r="P13" s="382"/>
      <c r="Q13" s="382"/>
      <c r="R13" s="382"/>
      <c r="S13" s="380"/>
      <c r="T13" s="380"/>
      <c r="U13" s="380"/>
      <c r="V13" s="382"/>
      <c r="W13" s="382"/>
      <c r="X13" s="382"/>
      <c r="Y13" s="382"/>
      <c r="Z13" s="382"/>
      <c r="AA13" s="380"/>
      <c r="AB13" s="382"/>
      <c r="AC13" s="382"/>
      <c r="AD13" s="380"/>
      <c r="AE13" s="382"/>
      <c r="AF13" s="382"/>
      <c r="AG13" s="422"/>
      <c r="AH13" s="422"/>
      <c r="AI13" s="422"/>
    </row>
    <row r="14" spans="1:35" ht="192" x14ac:dyDescent="0.25">
      <c r="A14" s="382"/>
      <c r="B14" s="382"/>
      <c r="C14" s="382"/>
      <c r="D14" s="382"/>
      <c r="E14" s="261"/>
      <c r="F14" s="382"/>
      <c r="G14" s="382"/>
      <c r="H14" s="382"/>
      <c r="I14" s="33" t="s">
        <v>351</v>
      </c>
      <c r="J14" s="33" t="s">
        <v>352</v>
      </c>
      <c r="K14" s="33" t="s">
        <v>353</v>
      </c>
      <c r="L14" s="34">
        <v>2772</v>
      </c>
      <c r="M14" s="261"/>
      <c r="N14" s="382"/>
      <c r="O14" s="261"/>
      <c r="P14" s="261"/>
      <c r="Q14" s="261"/>
      <c r="R14" s="261"/>
      <c r="S14" s="380"/>
      <c r="T14" s="381"/>
      <c r="U14" s="381"/>
      <c r="V14" s="261"/>
      <c r="W14" s="261"/>
      <c r="X14" s="261"/>
      <c r="Y14" s="261"/>
      <c r="Z14" s="261"/>
      <c r="AA14" s="381"/>
      <c r="AB14" s="261"/>
      <c r="AC14" s="261"/>
      <c r="AD14" s="381"/>
      <c r="AE14" s="261"/>
      <c r="AF14" s="261"/>
      <c r="AG14" s="422"/>
      <c r="AH14" s="422"/>
      <c r="AI14" s="422"/>
    </row>
    <row r="15" spans="1:35" ht="72" x14ac:dyDescent="0.25">
      <c r="A15" s="382"/>
      <c r="B15" s="382"/>
      <c r="C15" s="382"/>
      <c r="D15" s="382"/>
      <c r="E15" s="260" t="s">
        <v>584</v>
      </c>
      <c r="F15" s="382"/>
      <c r="G15" s="382"/>
      <c r="H15" s="382"/>
      <c r="I15" s="33" t="s">
        <v>359</v>
      </c>
      <c r="J15" s="33" t="s">
        <v>360</v>
      </c>
      <c r="K15" s="33" t="s">
        <v>361</v>
      </c>
      <c r="L15" s="34">
        <v>180700</v>
      </c>
      <c r="M15" s="260" t="s">
        <v>82</v>
      </c>
      <c r="N15" s="382"/>
      <c r="O15" s="260" t="s">
        <v>354</v>
      </c>
      <c r="P15" s="260" t="s">
        <v>85</v>
      </c>
      <c r="Q15" s="260" t="s">
        <v>133</v>
      </c>
      <c r="R15" s="260" t="s">
        <v>134</v>
      </c>
      <c r="S15" s="380"/>
      <c r="T15" s="379">
        <v>3975000</v>
      </c>
      <c r="U15" s="379">
        <v>3975000</v>
      </c>
      <c r="V15" s="260" t="s">
        <v>135</v>
      </c>
      <c r="W15" s="260" t="s">
        <v>135</v>
      </c>
      <c r="X15" s="260" t="s">
        <v>135</v>
      </c>
      <c r="Y15" s="260" t="s">
        <v>135</v>
      </c>
      <c r="Z15" s="260" t="s">
        <v>135</v>
      </c>
      <c r="AA15" s="379">
        <v>701471</v>
      </c>
      <c r="AB15" s="260" t="s">
        <v>87</v>
      </c>
      <c r="AC15" s="260" t="s">
        <v>135</v>
      </c>
      <c r="AD15" s="379">
        <f>U15</f>
        <v>3975000</v>
      </c>
      <c r="AE15" s="260" t="s">
        <v>135</v>
      </c>
      <c r="AF15" s="260" t="s">
        <v>135</v>
      </c>
      <c r="AG15" s="422"/>
      <c r="AH15" s="422"/>
      <c r="AI15" s="422"/>
    </row>
    <row r="16" spans="1:35" ht="48" x14ac:dyDescent="0.25">
      <c r="A16" s="382"/>
      <c r="B16" s="382"/>
      <c r="C16" s="382"/>
      <c r="D16" s="382"/>
      <c r="E16" s="382"/>
      <c r="F16" s="382"/>
      <c r="G16" s="382"/>
      <c r="H16" s="382"/>
      <c r="I16" s="33" t="s">
        <v>356</v>
      </c>
      <c r="J16" s="33" t="s">
        <v>357</v>
      </c>
      <c r="K16" s="33" t="s">
        <v>358</v>
      </c>
      <c r="L16" s="33">
        <v>1</v>
      </c>
      <c r="M16" s="382"/>
      <c r="N16" s="382"/>
      <c r="O16" s="382"/>
      <c r="P16" s="382"/>
      <c r="Q16" s="382"/>
      <c r="R16" s="382"/>
      <c r="S16" s="380"/>
      <c r="T16" s="380"/>
      <c r="U16" s="380"/>
      <c r="V16" s="382"/>
      <c r="W16" s="382"/>
      <c r="X16" s="382"/>
      <c r="Y16" s="382"/>
      <c r="Z16" s="382"/>
      <c r="AA16" s="380"/>
      <c r="AB16" s="382"/>
      <c r="AC16" s="382"/>
      <c r="AD16" s="380"/>
      <c r="AE16" s="382"/>
      <c r="AF16" s="382"/>
      <c r="AG16" s="422"/>
      <c r="AH16" s="422"/>
      <c r="AI16" s="422"/>
    </row>
    <row r="17" spans="1:35" ht="132" x14ac:dyDescent="0.25">
      <c r="A17" s="382"/>
      <c r="B17" s="382"/>
      <c r="C17" s="382"/>
      <c r="D17" s="382"/>
      <c r="E17" s="260" t="s">
        <v>585</v>
      </c>
      <c r="F17" s="382"/>
      <c r="G17" s="382"/>
      <c r="H17" s="382"/>
      <c r="I17" s="33" t="s">
        <v>370</v>
      </c>
      <c r="J17" s="33" t="s">
        <v>371</v>
      </c>
      <c r="K17" s="33" t="s">
        <v>364</v>
      </c>
      <c r="L17" s="33">
        <v>12</v>
      </c>
      <c r="M17" s="260" t="s">
        <v>82</v>
      </c>
      <c r="N17" s="382"/>
      <c r="O17" s="260" t="s">
        <v>354</v>
      </c>
      <c r="P17" s="260" t="s">
        <v>85</v>
      </c>
      <c r="Q17" s="260" t="s">
        <v>133</v>
      </c>
      <c r="R17" s="260" t="s">
        <v>134</v>
      </c>
      <c r="S17" s="380"/>
      <c r="T17" s="379">
        <v>2550000</v>
      </c>
      <c r="U17" s="379">
        <v>2550000</v>
      </c>
      <c r="V17" s="260" t="s">
        <v>135</v>
      </c>
      <c r="W17" s="260" t="s">
        <v>135</v>
      </c>
      <c r="X17" s="260" t="s">
        <v>135</v>
      </c>
      <c r="Y17" s="260" t="s">
        <v>135</v>
      </c>
      <c r="Z17" s="260" t="s">
        <v>135</v>
      </c>
      <c r="AA17" s="379">
        <v>450000</v>
      </c>
      <c r="AB17" s="260" t="s">
        <v>87</v>
      </c>
      <c r="AC17" s="260" t="s">
        <v>135</v>
      </c>
      <c r="AD17" s="379">
        <f>U17</f>
        <v>2550000</v>
      </c>
      <c r="AE17" s="260" t="s">
        <v>135</v>
      </c>
      <c r="AF17" s="260" t="s">
        <v>135</v>
      </c>
      <c r="AG17" s="422"/>
      <c r="AH17" s="422"/>
      <c r="AI17" s="422"/>
    </row>
    <row r="18" spans="1:35" ht="84" x14ac:dyDescent="0.25">
      <c r="A18" s="382"/>
      <c r="B18" s="382"/>
      <c r="C18" s="382"/>
      <c r="D18" s="382"/>
      <c r="E18" s="382"/>
      <c r="F18" s="382"/>
      <c r="G18" s="382"/>
      <c r="H18" s="382"/>
      <c r="I18" s="33" t="s">
        <v>632</v>
      </c>
      <c r="J18" s="33" t="s">
        <v>652</v>
      </c>
      <c r="K18" s="223" t="s">
        <v>744</v>
      </c>
      <c r="L18" s="223">
        <v>126884</v>
      </c>
      <c r="M18" s="382"/>
      <c r="N18" s="382"/>
      <c r="O18" s="382"/>
      <c r="P18" s="382"/>
      <c r="Q18" s="382"/>
      <c r="R18" s="382"/>
      <c r="S18" s="380"/>
      <c r="T18" s="380"/>
      <c r="U18" s="380"/>
      <c r="V18" s="382"/>
      <c r="W18" s="382"/>
      <c r="X18" s="382"/>
      <c r="Y18" s="382"/>
      <c r="Z18" s="382"/>
      <c r="AA18" s="380"/>
      <c r="AB18" s="382"/>
      <c r="AC18" s="382"/>
      <c r="AD18" s="380"/>
      <c r="AE18" s="382"/>
      <c r="AF18" s="382"/>
      <c r="AG18" s="422"/>
      <c r="AH18" s="422"/>
      <c r="AI18" s="422"/>
    </row>
    <row r="19" spans="1:35" ht="48" x14ac:dyDescent="0.25">
      <c r="A19" s="382"/>
      <c r="B19" s="382"/>
      <c r="C19" s="382"/>
      <c r="D19" s="382"/>
      <c r="E19" s="382"/>
      <c r="F19" s="382"/>
      <c r="G19" s="382"/>
      <c r="H19" s="382"/>
      <c r="I19" s="223" t="s">
        <v>356</v>
      </c>
      <c r="J19" s="223" t="s">
        <v>357</v>
      </c>
      <c r="K19" s="223" t="s">
        <v>358</v>
      </c>
      <c r="L19" s="223">
        <v>1</v>
      </c>
      <c r="M19" s="382"/>
      <c r="N19" s="382"/>
      <c r="O19" s="382"/>
      <c r="P19" s="382"/>
      <c r="Q19" s="382"/>
      <c r="R19" s="382"/>
      <c r="S19" s="380"/>
      <c r="T19" s="380"/>
      <c r="U19" s="380"/>
      <c r="V19" s="382"/>
      <c r="W19" s="382"/>
      <c r="X19" s="382"/>
      <c r="Y19" s="382"/>
      <c r="Z19" s="382"/>
      <c r="AA19" s="380"/>
      <c r="AB19" s="382"/>
      <c r="AC19" s="382"/>
      <c r="AD19" s="380"/>
      <c r="AE19" s="382"/>
      <c r="AF19" s="382"/>
      <c r="AG19" s="422"/>
      <c r="AH19" s="422"/>
      <c r="AI19" s="422"/>
    </row>
    <row r="20" spans="1:35" ht="48" x14ac:dyDescent="0.25">
      <c r="A20" s="263" t="s">
        <v>372</v>
      </c>
      <c r="B20" s="263" t="s">
        <v>373</v>
      </c>
      <c r="C20" s="263" t="s">
        <v>347</v>
      </c>
      <c r="D20" s="263" t="s">
        <v>348</v>
      </c>
      <c r="E20" s="263" t="s">
        <v>586</v>
      </c>
      <c r="F20" s="263" t="s">
        <v>350</v>
      </c>
      <c r="G20" s="263" t="s">
        <v>79</v>
      </c>
      <c r="H20" s="263" t="s">
        <v>79</v>
      </c>
      <c r="I20" s="33" t="s">
        <v>356</v>
      </c>
      <c r="J20" s="33" t="s">
        <v>357</v>
      </c>
      <c r="K20" s="33" t="s">
        <v>358</v>
      </c>
      <c r="L20" s="33">
        <v>1</v>
      </c>
      <c r="M20" s="263" t="s">
        <v>82</v>
      </c>
      <c r="N20" s="263" t="s">
        <v>94</v>
      </c>
      <c r="O20" s="263" t="s">
        <v>354</v>
      </c>
      <c r="P20" s="263" t="s">
        <v>85</v>
      </c>
      <c r="Q20" s="263" t="s">
        <v>133</v>
      </c>
      <c r="R20" s="263" t="s">
        <v>134</v>
      </c>
      <c r="S20" s="378">
        <f>T20+T22</f>
        <v>6786082.0500000007</v>
      </c>
      <c r="T20" s="378">
        <v>2922445.7</v>
      </c>
      <c r="U20" s="378">
        <v>2922445.7</v>
      </c>
      <c r="V20" s="263" t="s">
        <v>135</v>
      </c>
      <c r="W20" s="263" t="s">
        <v>135</v>
      </c>
      <c r="X20" s="263" t="s">
        <v>135</v>
      </c>
      <c r="Y20" s="263" t="s">
        <v>135</v>
      </c>
      <c r="Z20" s="263" t="s">
        <v>135</v>
      </c>
      <c r="AA20" s="378">
        <v>515725.72</v>
      </c>
      <c r="AB20" s="263" t="s">
        <v>87</v>
      </c>
      <c r="AC20" s="263" t="s">
        <v>135</v>
      </c>
      <c r="AD20" s="378">
        <f>U20</f>
        <v>2922445.7</v>
      </c>
      <c r="AE20" s="263" t="s">
        <v>135</v>
      </c>
      <c r="AF20" s="263" t="s">
        <v>135</v>
      </c>
      <c r="AG20" s="424" t="s">
        <v>374</v>
      </c>
      <c r="AH20" s="424" t="s">
        <v>375</v>
      </c>
      <c r="AI20" s="424" t="s">
        <v>771</v>
      </c>
    </row>
    <row r="21" spans="1:35" ht="72" x14ac:dyDescent="0.25">
      <c r="A21" s="263"/>
      <c r="B21" s="263"/>
      <c r="C21" s="263"/>
      <c r="D21" s="263"/>
      <c r="E21" s="263"/>
      <c r="F21" s="263"/>
      <c r="G21" s="263"/>
      <c r="H21" s="263"/>
      <c r="I21" s="33" t="s">
        <v>359</v>
      </c>
      <c r="J21" s="33" t="s">
        <v>360</v>
      </c>
      <c r="K21" s="33" t="s">
        <v>361</v>
      </c>
      <c r="L21" s="225">
        <v>107300</v>
      </c>
      <c r="M21" s="263"/>
      <c r="N21" s="263"/>
      <c r="O21" s="263"/>
      <c r="P21" s="263"/>
      <c r="Q21" s="263"/>
      <c r="R21" s="263"/>
      <c r="S21" s="378"/>
      <c r="T21" s="378"/>
      <c r="U21" s="378"/>
      <c r="V21" s="263"/>
      <c r="W21" s="263"/>
      <c r="X21" s="263"/>
      <c r="Y21" s="263"/>
      <c r="Z21" s="263"/>
      <c r="AA21" s="378"/>
      <c r="AB21" s="263"/>
      <c r="AC21" s="263"/>
      <c r="AD21" s="378"/>
      <c r="AE21" s="263"/>
      <c r="AF21" s="263"/>
      <c r="AG21" s="424"/>
      <c r="AH21" s="424"/>
      <c r="AI21" s="424"/>
    </row>
    <row r="22" spans="1:35" ht="72" x14ac:dyDescent="0.25">
      <c r="A22" s="263"/>
      <c r="B22" s="263"/>
      <c r="C22" s="263"/>
      <c r="D22" s="263"/>
      <c r="E22" s="263" t="s">
        <v>587</v>
      </c>
      <c r="F22" s="263"/>
      <c r="G22" s="263"/>
      <c r="H22" s="263"/>
      <c r="I22" s="33" t="s">
        <v>359</v>
      </c>
      <c r="J22" s="33" t="s">
        <v>360</v>
      </c>
      <c r="K22" s="33" t="s">
        <v>361</v>
      </c>
      <c r="L22" s="225" t="s">
        <v>376</v>
      </c>
      <c r="M22" s="263" t="s">
        <v>82</v>
      </c>
      <c r="N22" s="263"/>
      <c r="O22" s="263" t="s">
        <v>354</v>
      </c>
      <c r="P22" s="263" t="s">
        <v>85</v>
      </c>
      <c r="Q22" s="263" t="s">
        <v>133</v>
      </c>
      <c r="R22" s="263" t="s">
        <v>134</v>
      </c>
      <c r="S22" s="378"/>
      <c r="T22" s="398">
        <v>3863636.35</v>
      </c>
      <c r="U22" s="378">
        <f>T22</f>
        <v>3863636.35</v>
      </c>
      <c r="V22" s="263" t="s">
        <v>135</v>
      </c>
      <c r="W22" s="263" t="s">
        <v>135</v>
      </c>
      <c r="X22" s="263" t="s">
        <v>135</v>
      </c>
      <c r="Y22" s="263" t="s">
        <v>135</v>
      </c>
      <c r="Z22" s="263" t="s">
        <v>135</v>
      </c>
      <c r="AA22" s="378">
        <v>825000.01</v>
      </c>
      <c r="AB22" s="263" t="s">
        <v>87</v>
      </c>
      <c r="AC22" s="263" t="s">
        <v>135</v>
      </c>
      <c r="AD22" s="378">
        <f>U22</f>
        <v>3863636.35</v>
      </c>
      <c r="AE22" s="263" t="s">
        <v>135</v>
      </c>
      <c r="AF22" s="263" t="s">
        <v>135</v>
      </c>
      <c r="AG22" s="424"/>
      <c r="AH22" s="424"/>
      <c r="AI22" s="424"/>
    </row>
    <row r="23" spans="1:35" ht="48" x14ac:dyDescent="0.25">
      <c r="A23" s="263"/>
      <c r="B23" s="263"/>
      <c r="C23" s="263"/>
      <c r="D23" s="263"/>
      <c r="E23" s="263"/>
      <c r="F23" s="263"/>
      <c r="G23" s="263"/>
      <c r="H23" s="263"/>
      <c r="I23" s="33" t="s">
        <v>356</v>
      </c>
      <c r="J23" s="33" t="s">
        <v>357</v>
      </c>
      <c r="K23" s="33" t="s">
        <v>358</v>
      </c>
      <c r="L23" s="33">
        <v>1</v>
      </c>
      <c r="M23" s="263"/>
      <c r="N23" s="263"/>
      <c r="O23" s="263"/>
      <c r="P23" s="263"/>
      <c r="Q23" s="263"/>
      <c r="R23" s="263"/>
      <c r="S23" s="378"/>
      <c r="T23" s="398"/>
      <c r="U23" s="378"/>
      <c r="V23" s="263"/>
      <c r="W23" s="263"/>
      <c r="X23" s="263"/>
      <c r="Y23" s="263"/>
      <c r="Z23" s="263"/>
      <c r="AA23" s="378"/>
      <c r="AB23" s="263"/>
      <c r="AC23" s="263"/>
      <c r="AD23" s="378"/>
      <c r="AE23" s="263"/>
      <c r="AF23" s="263"/>
      <c r="AG23" s="424"/>
      <c r="AH23" s="424"/>
      <c r="AI23" s="424"/>
    </row>
    <row r="24" spans="1:35" ht="132" x14ac:dyDescent="0.25">
      <c r="A24" s="260" t="s">
        <v>588</v>
      </c>
      <c r="B24" s="260" t="s">
        <v>589</v>
      </c>
      <c r="C24" s="260" t="s">
        <v>590</v>
      </c>
      <c r="D24" s="260" t="s">
        <v>591</v>
      </c>
      <c r="E24" s="260" t="s">
        <v>592</v>
      </c>
      <c r="F24" s="260" t="s">
        <v>593</v>
      </c>
      <c r="G24" s="260" t="s">
        <v>79</v>
      </c>
      <c r="H24" s="260" t="s">
        <v>79</v>
      </c>
      <c r="I24" s="33" t="s">
        <v>594</v>
      </c>
      <c r="J24" s="33" t="s">
        <v>595</v>
      </c>
      <c r="K24" s="33" t="s">
        <v>596</v>
      </c>
      <c r="L24" s="225">
        <v>10</v>
      </c>
      <c r="M24" s="260" t="s">
        <v>82</v>
      </c>
      <c r="N24" s="260" t="s">
        <v>597</v>
      </c>
      <c r="O24" s="260" t="s">
        <v>354</v>
      </c>
      <c r="P24" s="260" t="s">
        <v>85</v>
      </c>
      <c r="Q24" s="260" t="s">
        <v>133</v>
      </c>
      <c r="R24" s="260" t="s">
        <v>134</v>
      </c>
      <c r="S24" s="379">
        <f>T24+T27</f>
        <v>6311250</v>
      </c>
      <c r="T24" s="408">
        <v>1466250</v>
      </c>
      <c r="U24" s="379">
        <f>T24</f>
        <v>1466250</v>
      </c>
      <c r="V24" s="260" t="s">
        <v>135</v>
      </c>
      <c r="W24" s="260" t="s">
        <v>135</v>
      </c>
      <c r="X24" s="260" t="s">
        <v>135</v>
      </c>
      <c r="Y24" s="260" t="s">
        <v>135</v>
      </c>
      <c r="Z24" s="260" t="s">
        <v>135</v>
      </c>
      <c r="AA24" s="379">
        <v>258750</v>
      </c>
      <c r="AB24" s="260" t="s">
        <v>87</v>
      </c>
      <c r="AC24" s="260" t="s">
        <v>135</v>
      </c>
      <c r="AD24" s="379">
        <f>U24</f>
        <v>1466250</v>
      </c>
      <c r="AE24" s="260" t="s">
        <v>135</v>
      </c>
      <c r="AF24" s="260" t="s">
        <v>135</v>
      </c>
      <c r="AG24" s="421" t="s">
        <v>221</v>
      </c>
      <c r="AH24" s="421" t="s">
        <v>502</v>
      </c>
      <c r="AI24" s="421" t="s">
        <v>772</v>
      </c>
    </row>
    <row r="25" spans="1:35" x14ac:dyDescent="0.25">
      <c r="A25" s="382"/>
      <c r="B25" s="382"/>
      <c r="C25" s="382"/>
      <c r="D25" s="382"/>
      <c r="E25" s="382"/>
      <c r="F25" s="382"/>
      <c r="G25" s="382"/>
      <c r="H25" s="382"/>
      <c r="I25" s="260" t="s">
        <v>598</v>
      </c>
      <c r="J25" s="260" t="s">
        <v>357</v>
      </c>
      <c r="K25" s="260" t="s">
        <v>358</v>
      </c>
      <c r="L25" s="260">
        <v>1</v>
      </c>
      <c r="M25" s="382"/>
      <c r="N25" s="382"/>
      <c r="O25" s="382"/>
      <c r="P25" s="382"/>
      <c r="Q25" s="382"/>
      <c r="R25" s="382"/>
      <c r="S25" s="380"/>
      <c r="T25" s="409"/>
      <c r="U25" s="380"/>
      <c r="V25" s="382"/>
      <c r="W25" s="382"/>
      <c r="X25" s="382"/>
      <c r="Y25" s="382"/>
      <c r="Z25" s="382"/>
      <c r="AA25" s="380"/>
      <c r="AB25" s="382"/>
      <c r="AC25" s="382"/>
      <c r="AD25" s="380"/>
      <c r="AE25" s="382"/>
      <c r="AF25" s="382"/>
      <c r="AG25" s="422"/>
      <c r="AH25" s="422"/>
      <c r="AI25" s="422"/>
    </row>
    <row r="26" spans="1:35" x14ac:dyDescent="0.25">
      <c r="A26" s="382"/>
      <c r="B26" s="382"/>
      <c r="C26" s="382"/>
      <c r="D26" s="382"/>
      <c r="E26" s="261"/>
      <c r="F26" s="382"/>
      <c r="G26" s="382"/>
      <c r="H26" s="382"/>
      <c r="I26" s="261"/>
      <c r="J26" s="261" t="s">
        <v>360</v>
      </c>
      <c r="K26" s="261" t="s">
        <v>361</v>
      </c>
      <c r="L26" s="261">
        <v>220000</v>
      </c>
      <c r="M26" s="261"/>
      <c r="N26" s="382"/>
      <c r="O26" s="261"/>
      <c r="P26" s="261"/>
      <c r="Q26" s="261"/>
      <c r="R26" s="261"/>
      <c r="S26" s="380"/>
      <c r="T26" s="411"/>
      <c r="U26" s="381"/>
      <c r="V26" s="261"/>
      <c r="W26" s="261"/>
      <c r="X26" s="261"/>
      <c r="Y26" s="261"/>
      <c r="Z26" s="261"/>
      <c r="AA26" s="381"/>
      <c r="AB26" s="261"/>
      <c r="AC26" s="261"/>
      <c r="AD26" s="381"/>
      <c r="AE26" s="261"/>
      <c r="AF26" s="261"/>
      <c r="AG26" s="422"/>
      <c r="AH26" s="422"/>
      <c r="AI26" s="422"/>
    </row>
    <row r="27" spans="1:35" ht="72" x14ac:dyDescent="0.25">
      <c r="A27" s="382"/>
      <c r="B27" s="382"/>
      <c r="C27" s="382"/>
      <c r="D27" s="382"/>
      <c r="E27" s="260" t="s">
        <v>599</v>
      </c>
      <c r="F27" s="382"/>
      <c r="G27" s="382"/>
      <c r="H27" s="382"/>
      <c r="I27" s="33" t="s">
        <v>600</v>
      </c>
      <c r="J27" s="33" t="s">
        <v>360</v>
      </c>
      <c r="K27" s="33" t="s">
        <v>601</v>
      </c>
      <c r="L27" s="34">
        <v>13450</v>
      </c>
      <c r="M27" s="260" t="s">
        <v>82</v>
      </c>
      <c r="N27" s="260" t="s">
        <v>602</v>
      </c>
      <c r="O27" s="260" t="s">
        <v>354</v>
      </c>
      <c r="P27" s="260" t="s">
        <v>85</v>
      </c>
      <c r="Q27" s="260" t="s">
        <v>133</v>
      </c>
      <c r="R27" s="260" t="s">
        <v>134</v>
      </c>
      <c r="S27" s="380"/>
      <c r="T27" s="408">
        <v>4845000</v>
      </c>
      <c r="U27" s="379">
        <f>T27</f>
        <v>4845000</v>
      </c>
      <c r="V27" s="260" t="s">
        <v>135</v>
      </c>
      <c r="W27" s="260" t="s">
        <v>135</v>
      </c>
      <c r="X27" s="260" t="s">
        <v>135</v>
      </c>
      <c r="Y27" s="260" t="s">
        <v>135</v>
      </c>
      <c r="Z27" s="260" t="s">
        <v>135</v>
      </c>
      <c r="AA27" s="379">
        <v>855000</v>
      </c>
      <c r="AB27" s="260" t="s">
        <v>87</v>
      </c>
      <c r="AC27" s="260" t="s">
        <v>135</v>
      </c>
      <c r="AD27" s="379">
        <f>U27</f>
        <v>4845000</v>
      </c>
      <c r="AE27" s="260" t="s">
        <v>135</v>
      </c>
      <c r="AF27" s="260" t="s">
        <v>135</v>
      </c>
      <c r="AG27" s="422"/>
      <c r="AH27" s="422"/>
      <c r="AI27" s="422"/>
    </row>
    <row r="28" spans="1:35" x14ac:dyDescent="0.25">
      <c r="A28" s="382"/>
      <c r="B28" s="382"/>
      <c r="C28" s="382"/>
      <c r="D28" s="382"/>
      <c r="E28" s="382"/>
      <c r="F28" s="382"/>
      <c r="G28" s="382"/>
      <c r="H28" s="382"/>
      <c r="I28" s="260" t="s">
        <v>356</v>
      </c>
      <c r="J28" s="260" t="s">
        <v>357</v>
      </c>
      <c r="K28" s="260" t="s">
        <v>358</v>
      </c>
      <c r="L28" s="260">
        <v>1</v>
      </c>
      <c r="M28" s="382"/>
      <c r="N28" s="382"/>
      <c r="O28" s="382"/>
      <c r="P28" s="382"/>
      <c r="Q28" s="382"/>
      <c r="R28" s="382"/>
      <c r="S28" s="380"/>
      <c r="T28" s="409"/>
      <c r="U28" s="380"/>
      <c r="V28" s="382"/>
      <c r="W28" s="382"/>
      <c r="X28" s="382"/>
      <c r="Y28" s="382"/>
      <c r="Z28" s="382"/>
      <c r="AA28" s="380"/>
      <c r="AB28" s="382"/>
      <c r="AC28" s="382"/>
      <c r="AD28" s="380"/>
      <c r="AE28" s="382"/>
      <c r="AF28" s="382"/>
      <c r="AG28" s="422"/>
      <c r="AH28" s="422"/>
      <c r="AI28" s="422"/>
    </row>
    <row r="29" spans="1:35" x14ac:dyDescent="0.25">
      <c r="A29" s="261"/>
      <c r="B29" s="261"/>
      <c r="C29" s="261"/>
      <c r="D29" s="261"/>
      <c r="E29" s="261"/>
      <c r="F29" s="261"/>
      <c r="G29" s="261"/>
      <c r="H29" s="261"/>
      <c r="I29" s="261" t="s">
        <v>443</v>
      </c>
      <c r="J29" s="261" t="s">
        <v>444</v>
      </c>
      <c r="K29" s="261" t="s">
        <v>445</v>
      </c>
      <c r="L29" s="261">
        <v>21000</v>
      </c>
      <c r="M29" s="261"/>
      <c r="N29" s="382"/>
      <c r="O29" s="261"/>
      <c r="P29" s="261"/>
      <c r="Q29" s="261"/>
      <c r="R29" s="261"/>
      <c r="S29" s="381"/>
      <c r="T29" s="409"/>
      <c r="U29" s="381"/>
      <c r="V29" s="261"/>
      <c r="W29" s="261"/>
      <c r="X29" s="261"/>
      <c r="Y29" s="261"/>
      <c r="Z29" s="261"/>
      <c r="AA29" s="381"/>
      <c r="AB29" s="261"/>
      <c r="AC29" s="261"/>
      <c r="AD29" s="381"/>
      <c r="AE29" s="261"/>
      <c r="AF29" s="261"/>
      <c r="AG29" s="423"/>
      <c r="AH29" s="423"/>
      <c r="AI29" s="423"/>
    </row>
    <row r="30" spans="1:35" ht="72" x14ac:dyDescent="0.25">
      <c r="A30" s="260" t="s">
        <v>603</v>
      </c>
      <c r="B30" s="260" t="s">
        <v>604</v>
      </c>
      <c r="C30" s="260" t="s">
        <v>590</v>
      </c>
      <c r="D30" s="260" t="s">
        <v>591</v>
      </c>
      <c r="E30" s="260" t="s">
        <v>605</v>
      </c>
      <c r="F30" s="260" t="s">
        <v>593</v>
      </c>
      <c r="G30" s="260" t="s">
        <v>79</v>
      </c>
      <c r="H30" s="260" t="s">
        <v>79</v>
      </c>
      <c r="I30" s="33" t="s">
        <v>600</v>
      </c>
      <c r="J30" s="33" t="s">
        <v>360</v>
      </c>
      <c r="K30" s="33" t="s">
        <v>601</v>
      </c>
      <c r="L30" s="225">
        <v>750</v>
      </c>
      <c r="M30" s="260" t="s">
        <v>82</v>
      </c>
      <c r="N30" s="260" t="s">
        <v>606</v>
      </c>
      <c r="O30" s="260" t="s">
        <v>354</v>
      </c>
      <c r="P30" s="260" t="s">
        <v>85</v>
      </c>
      <c r="Q30" s="260" t="s">
        <v>133</v>
      </c>
      <c r="R30" s="260" t="s">
        <v>134</v>
      </c>
      <c r="S30" s="379">
        <f>T30+T33</f>
        <v>2975000</v>
      </c>
      <c r="T30" s="408">
        <v>425000</v>
      </c>
      <c r="U30" s="379">
        <f>T30</f>
        <v>425000</v>
      </c>
      <c r="V30" s="260" t="s">
        <v>135</v>
      </c>
      <c r="W30" s="260" t="s">
        <v>135</v>
      </c>
      <c r="X30" s="260" t="s">
        <v>135</v>
      </c>
      <c r="Y30" s="260" t="s">
        <v>135</v>
      </c>
      <c r="Z30" s="260" t="s">
        <v>135</v>
      </c>
      <c r="AA30" s="379">
        <v>75000</v>
      </c>
      <c r="AB30" s="260" t="s">
        <v>87</v>
      </c>
      <c r="AC30" s="260" t="s">
        <v>135</v>
      </c>
      <c r="AD30" s="379">
        <f>U30</f>
        <v>425000</v>
      </c>
      <c r="AE30" s="260" t="s">
        <v>135</v>
      </c>
      <c r="AF30" s="260" t="s">
        <v>135</v>
      </c>
      <c r="AG30" s="421" t="s">
        <v>607</v>
      </c>
      <c r="AH30" s="421" t="s">
        <v>502</v>
      </c>
      <c r="AI30" s="421" t="s">
        <v>773</v>
      </c>
    </row>
    <row r="31" spans="1:35" x14ac:dyDescent="0.25">
      <c r="A31" s="382"/>
      <c r="B31" s="382"/>
      <c r="C31" s="382"/>
      <c r="D31" s="382"/>
      <c r="E31" s="382"/>
      <c r="F31" s="382"/>
      <c r="G31" s="382"/>
      <c r="H31" s="382"/>
      <c r="I31" s="260" t="s">
        <v>598</v>
      </c>
      <c r="J31" s="260" t="s">
        <v>357</v>
      </c>
      <c r="K31" s="260" t="s">
        <v>358</v>
      </c>
      <c r="L31" s="260">
        <v>1</v>
      </c>
      <c r="M31" s="382"/>
      <c r="N31" s="382"/>
      <c r="O31" s="382"/>
      <c r="P31" s="382"/>
      <c r="Q31" s="382"/>
      <c r="R31" s="382"/>
      <c r="S31" s="380"/>
      <c r="T31" s="409"/>
      <c r="U31" s="380"/>
      <c r="V31" s="382"/>
      <c r="W31" s="382"/>
      <c r="X31" s="382"/>
      <c r="Y31" s="382"/>
      <c r="Z31" s="382"/>
      <c r="AA31" s="380"/>
      <c r="AB31" s="382"/>
      <c r="AC31" s="382"/>
      <c r="AD31" s="380"/>
      <c r="AE31" s="382"/>
      <c r="AF31" s="382"/>
      <c r="AG31" s="422"/>
      <c r="AH31" s="422"/>
      <c r="AI31" s="422"/>
    </row>
    <row r="32" spans="1:35" x14ac:dyDescent="0.25">
      <c r="A32" s="382"/>
      <c r="B32" s="382"/>
      <c r="C32" s="382"/>
      <c r="D32" s="382"/>
      <c r="E32" s="261"/>
      <c r="F32" s="382"/>
      <c r="G32" s="382"/>
      <c r="H32" s="382"/>
      <c r="I32" s="261"/>
      <c r="J32" s="261" t="s">
        <v>360</v>
      </c>
      <c r="K32" s="261" t="s">
        <v>361</v>
      </c>
      <c r="L32" s="261">
        <v>220000</v>
      </c>
      <c r="M32" s="261"/>
      <c r="N32" s="382"/>
      <c r="O32" s="261"/>
      <c r="P32" s="261"/>
      <c r="Q32" s="261"/>
      <c r="R32" s="261"/>
      <c r="S32" s="380"/>
      <c r="T32" s="411"/>
      <c r="U32" s="381"/>
      <c r="V32" s="261"/>
      <c r="W32" s="261"/>
      <c r="X32" s="261"/>
      <c r="Y32" s="261"/>
      <c r="Z32" s="261"/>
      <c r="AA32" s="381"/>
      <c r="AB32" s="261"/>
      <c r="AC32" s="261"/>
      <c r="AD32" s="381"/>
      <c r="AE32" s="261"/>
      <c r="AF32" s="261"/>
      <c r="AG32" s="422"/>
      <c r="AH32" s="422"/>
      <c r="AI32" s="422"/>
    </row>
    <row r="33" spans="1:35" ht="132" x14ac:dyDescent="0.25">
      <c r="A33" s="382"/>
      <c r="B33" s="382"/>
      <c r="C33" s="382"/>
      <c r="D33" s="382"/>
      <c r="E33" s="260" t="s">
        <v>608</v>
      </c>
      <c r="F33" s="382"/>
      <c r="G33" s="382"/>
      <c r="H33" s="382"/>
      <c r="I33" s="33" t="s">
        <v>594</v>
      </c>
      <c r="J33" s="33" t="s">
        <v>595</v>
      </c>
      <c r="K33" s="33" t="s">
        <v>596</v>
      </c>
      <c r="L33" s="227">
        <v>3.8</v>
      </c>
      <c r="M33" s="260" t="s">
        <v>82</v>
      </c>
      <c r="N33" s="260" t="s">
        <v>602</v>
      </c>
      <c r="O33" s="260" t="s">
        <v>354</v>
      </c>
      <c r="P33" s="260" t="s">
        <v>85</v>
      </c>
      <c r="Q33" s="260" t="s">
        <v>133</v>
      </c>
      <c r="R33" s="260" t="s">
        <v>134</v>
      </c>
      <c r="S33" s="380"/>
      <c r="T33" s="408">
        <v>2550000</v>
      </c>
      <c r="U33" s="379">
        <f>T33</f>
        <v>2550000</v>
      </c>
      <c r="V33" s="260" t="s">
        <v>135</v>
      </c>
      <c r="W33" s="260" t="s">
        <v>135</v>
      </c>
      <c r="X33" s="260" t="s">
        <v>135</v>
      </c>
      <c r="Y33" s="260" t="s">
        <v>135</v>
      </c>
      <c r="Z33" s="260" t="s">
        <v>135</v>
      </c>
      <c r="AA33" s="379">
        <v>450000</v>
      </c>
      <c r="AB33" s="260" t="s">
        <v>87</v>
      </c>
      <c r="AC33" s="260" t="s">
        <v>135</v>
      </c>
      <c r="AD33" s="379">
        <f>U33</f>
        <v>2550000</v>
      </c>
      <c r="AE33" s="260" t="s">
        <v>135</v>
      </c>
      <c r="AF33" s="260" t="s">
        <v>135</v>
      </c>
      <c r="AG33" s="422"/>
      <c r="AH33" s="422"/>
      <c r="AI33" s="422"/>
    </row>
    <row r="34" spans="1:35" x14ac:dyDescent="0.25">
      <c r="A34" s="382"/>
      <c r="B34" s="382"/>
      <c r="C34" s="382"/>
      <c r="D34" s="382"/>
      <c r="E34" s="382"/>
      <c r="F34" s="382"/>
      <c r="G34" s="382"/>
      <c r="H34" s="382"/>
      <c r="I34" s="260" t="s">
        <v>356</v>
      </c>
      <c r="J34" s="260" t="s">
        <v>357</v>
      </c>
      <c r="K34" s="260" t="s">
        <v>358</v>
      </c>
      <c r="L34" s="260">
        <v>1</v>
      </c>
      <c r="M34" s="382"/>
      <c r="N34" s="382"/>
      <c r="O34" s="382"/>
      <c r="P34" s="382"/>
      <c r="Q34" s="382"/>
      <c r="R34" s="382"/>
      <c r="S34" s="380"/>
      <c r="T34" s="409"/>
      <c r="U34" s="380"/>
      <c r="V34" s="382"/>
      <c r="W34" s="382"/>
      <c r="X34" s="382"/>
      <c r="Y34" s="382"/>
      <c r="Z34" s="382"/>
      <c r="AA34" s="380"/>
      <c r="AB34" s="382"/>
      <c r="AC34" s="382"/>
      <c r="AD34" s="380"/>
      <c r="AE34" s="382"/>
      <c r="AF34" s="382"/>
      <c r="AG34" s="422"/>
      <c r="AH34" s="422"/>
      <c r="AI34" s="422"/>
    </row>
    <row r="35" spans="1:35" x14ac:dyDescent="0.25">
      <c r="A35" s="261"/>
      <c r="B35" s="261"/>
      <c r="C35" s="261"/>
      <c r="D35" s="261"/>
      <c r="E35" s="261"/>
      <c r="F35" s="261"/>
      <c r="G35" s="261"/>
      <c r="H35" s="261"/>
      <c r="I35" s="261" t="s">
        <v>443</v>
      </c>
      <c r="J35" s="261" t="s">
        <v>444</v>
      </c>
      <c r="K35" s="261" t="s">
        <v>445</v>
      </c>
      <c r="L35" s="261">
        <v>21000</v>
      </c>
      <c r="M35" s="261"/>
      <c r="N35" s="382"/>
      <c r="O35" s="261"/>
      <c r="P35" s="261"/>
      <c r="Q35" s="261"/>
      <c r="R35" s="261"/>
      <c r="S35" s="381"/>
      <c r="T35" s="409"/>
      <c r="U35" s="381"/>
      <c r="V35" s="261"/>
      <c r="W35" s="261"/>
      <c r="X35" s="261"/>
      <c r="Y35" s="261"/>
      <c r="Z35" s="261"/>
      <c r="AA35" s="381"/>
      <c r="AB35" s="261"/>
      <c r="AC35" s="261"/>
      <c r="AD35" s="381"/>
      <c r="AE35" s="261"/>
      <c r="AF35" s="261"/>
      <c r="AG35" s="423"/>
      <c r="AH35" s="423"/>
      <c r="AI35" s="423"/>
    </row>
    <row r="36" spans="1:35" ht="72" x14ac:dyDescent="0.25">
      <c r="A36" s="260" t="s">
        <v>609</v>
      </c>
      <c r="B36" s="260" t="s">
        <v>610</v>
      </c>
      <c r="C36" s="260" t="s">
        <v>590</v>
      </c>
      <c r="D36" s="260" t="s">
        <v>591</v>
      </c>
      <c r="E36" s="260" t="s">
        <v>611</v>
      </c>
      <c r="F36" s="260" t="s">
        <v>593</v>
      </c>
      <c r="G36" s="260" t="s">
        <v>79</v>
      </c>
      <c r="H36" s="260" t="s">
        <v>79</v>
      </c>
      <c r="I36" s="33" t="s">
        <v>600</v>
      </c>
      <c r="J36" s="33" t="s">
        <v>360</v>
      </c>
      <c r="K36" s="33" t="s">
        <v>601</v>
      </c>
      <c r="L36" s="225">
        <v>1750</v>
      </c>
      <c r="M36" s="260" t="s">
        <v>82</v>
      </c>
      <c r="N36" s="260" t="s">
        <v>612</v>
      </c>
      <c r="O36" s="260" t="s">
        <v>354</v>
      </c>
      <c r="P36" s="260" t="s">
        <v>85</v>
      </c>
      <c r="Q36" s="260" t="s">
        <v>133</v>
      </c>
      <c r="R36" s="260" t="s">
        <v>134</v>
      </c>
      <c r="S36" s="278">
        <v>2308666</v>
      </c>
      <c r="T36" s="408">
        <v>2308666</v>
      </c>
      <c r="U36" s="379">
        <f>T36</f>
        <v>2308666</v>
      </c>
      <c r="V36" s="260" t="s">
        <v>135</v>
      </c>
      <c r="W36" s="260" t="s">
        <v>135</v>
      </c>
      <c r="X36" s="260" t="s">
        <v>135</v>
      </c>
      <c r="Y36" s="260" t="s">
        <v>135</v>
      </c>
      <c r="Z36" s="260" t="s">
        <v>135</v>
      </c>
      <c r="AA36" s="379">
        <v>408075</v>
      </c>
      <c r="AB36" s="260" t="s">
        <v>87</v>
      </c>
      <c r="AC36" s="260" t="s">
        <v>135</v>
      </c>
      <c r="AD36" s="379">
        <f>U36</f>
        <v>2308666</v>
      </c>
      <c r="AE36" s="260" t="s">
        <v>135</v>
      </c>
      <c r="AF36" s="260" t="s">
        <v>135</v>
      </c>
      <c r="AG36" s="404">
        <v>45717</v>
      </c>
      <c r="AH36" s="404">
        <v>45778</v>
      </c>
      <c r="AI36" s="271">
        <v>45737</v>
      </c>
    </row>
    <row r="37" spans="1:35" x14ac:dyDescent="0.25">
      <c r="A37" s="382"/>
      <c r="B37" s="382"/>
      <c r="C37" s="382"/>
      <c r="D37" s="382"/>
      <c r="E37" s="382"/>
      <c r="F37" s="382"/>
      <c r="G37" s="382"/>
      <c r="H37" s="382"/>
      <c r="I37" s="260" t="s">
        <v>356</v>
      </c>
      <c r="J37" s="260" t="s">
        <v>357</v>
      </c>
      <c r="K37" s="260" t="s">
        <v>358</v>
      </c>
      <c r="L37" s="260">
        <v>1</v>
      </c>
      <c r="M37" s="382"/>
      <c r="N37" s="382"/>
      <c r="O37" s="382"/>
      <c r="P37" s="382"/>
      <c r="Q37" s="382"/>
      <c r="R37" s="382"/>
      <c r="S37" s="382"/>
      <c r="T37" s="409"/>
      <c r="U37" s="380"/>
      <c r="V37" s="382"/>
      <c r="W37" s="382"/>
      <c r="X37" s="382"/>
      <c r="Y37" s="382"/>
      <c r="Z37" s="382"/>
      <c r="AA37" s="380"/>
      <c r="AB37" s="382"/>
      <c r="AC37" s="382"/>
      <c r="AD37" s="380"/>
      <c r="AE37" s="382"/>
      <c r="AF37" s="382"/>
      <c r="AG37" s="405"/>
      <c r="AH37" s="405"/>
      <c r="AI37" s="382"/>
    </row>
    <row r="38" spans="1:35" x14ac:dyDescent="0.25">
      <c r="A38" s="261"/>
      <c r="B38" s="261"/>
      <c r="C38" s="261"/>
      <c r="D38" s="261"/>
      <c r="E38" s="261"/>
      <c r="F38" s="261"/>
      <c r="G38" s="261"/>
      <c r="H38" s="261"/>
      <c r="I38" s="261" t="s">
        <v>443</v>
      </c>
      <c r="J38" s="261" t="s">
        <v>444</v>
      </c>
      <c r="K38" s="261" t="s">
        <v>445</v>
      </c>
      <c r="L38" s="261">
        <v>21000</v>
      </c>
      <c r="M38" s="261"/>
      <c r="N38" s="382"/>
      <c r="O38" s="261"/>
      <c r="P38" s="261"/>
      <c r="Q38" s="261"/>
      <c r="R38" s="261"/>
      <c r="S38" s="261"/>
      <c r="T38" s="409"/>
      <c r="U38" s="381"/>
      <c r="V38" s="261"/>
      <c r="W38" s="261"/>
      <c r="X38" s="261"/>
      <c r="Y38" s="261"/>
      <c r="Z38" s="261"/>
      <c r="AA38" s="381"/>
      <c r="AB38" s="261"/>
      <c r="AC38" s="261"/>
      <c r="AD38" s="381"/>
      <c r="AE38" s="261"/>
      <c r="AF38" s="261"/>
      <c r="AG38" s="410"/>
      <c r="AH38" s="410"/>
      <c r="AI38" s="261"/>
    </row>
    <row r="39" spans="1:35" ht="72" x14ac:dyDescent="0.25">
      <c r="A39" s="260" t="s">
        <v>613</v>
      </c>
      <c r="B39" s="260" t="s">
        <v>614</v>
      </c>
      <c r="C39" s="260" t="s">
        <v>590</v>
      </c>
      <c r="D39" s="260" t="s">
        <v>591</v>
      </c>
      <c r="E39" s="260" t="s">
        <v>615</v>
      </c>
      <c r="F39" s="260" t="s">
        <v>593</v>
      </c>
      <c r="G39" s="260" t="s">
        <v>79</v>
      </c>
      <c r="H39" s="260" t="s">
        <v>79</v>
      </c>
      <c r="I39" s="33" t="s">
        <v>600</v>
      </c>
      <c r="J39" s="33" t="s">
        <v>360</v>
      </c>
      <c r="K39" s="33" t="s">
        <v>601</v>
      </c>
      <c r="L39" s="225">
        <v>3000</v>
      </c>
      <c r="M39" s="260" t="s">
        <v>82</v>
      </c>
      <c r="N39" s="260" t="s">
        <v>616</v>
      </c>
      <c r="O39" s="260" t="s">
        <v>354</v>
      </c>
      <c r="P39" s="260" t="s">
        <v>85</v>
      </c>
      <c r="Q39" s="260" t="s">
        <v>133</v>
      </c>
      <c r="R39" s="260" t="s">
        <v>134</v>
      </c>
      <c r="S39" s="278">
        <v>1630166</v>
      </c>
      <c r="T39" s="278">
        <v>1630166</v>
      </c>
      <c r="U39" s="379">
        <f>T39</f>
        <v>1630166</v>
      </c>
      <c r="V39" s="260" t="s">
        <v>135</v>
      </c>
      <c r="W39" s="260" t="s">
        <v>135</v>
      </c>
      <c r="X39" s="260" t="s">
        <v>135</v>
      </c>
      <c r="Y39" s="260" t="s">
        <v>135</v>
      </c>
      <c r="Z39" s="260" t="s">
        <v>135</v>
      </c>
      <c r="AA39" s="379">
        <v>287677</v>
      </c>
      <c r="AB39" s="260" t="s">
        <v>87</v>
      </c>
      <c r="AC39" s="260" t="s">
        <v>135</v>
      </c>
      <c r="AD39" s="379">
        <f>U39</f>
        <v>1630166</v>
      </c>
      <c r="AE39" s="260" t="s">
        <v>135</v>
      </c>
      <c r="AF39" s="260" t="s">
        <v>135</v>
      </c>
      <c r="AG39" s="404">
        <v>46174</v>
      </c>
      <c r="AH39" s="404">
        <v>46235</v>
      </c>
      <c r="AI39" s="260"/>
    </row>
    <row r="40" spans="1:35" x14ac:dyDescent="0.25">
      <c r="A40" s="382"/>
      <c r="B40" s="382"/>
      <c r="C40" s="382"/>
      <c r="D40" s="382"/>
      <c r="E40" s="382"/>
      <c r="F40" s="382"/>
      <c r="G40" s="382"/>
      <c r="H40" s="382"/>
      <c r="I40" s="260" t="s">
        <v>356</v>
      </c>
      <c r="J40" s="260" t="s">
        <v>357</v>
      </c>
      <c r="K40" s="260" t="s">
        <v>358</v>
      </c>
      <c r="L40" s="260">
        <v>1</v>
      </c>
      <c r="M40" s="382"/>
      <c r="N40" s="382"/>
      <c r="O40" s="382"/>
      <c r="P40" s="382"/>
      <c r="Q40" s="382"/>
      <c r="R40" s="382"/>
      <c r="S40" s="382"/>
      <c r="T40" s="382"/>
      <c r="U40" s="380"/>
      <c r="V40" s="382"/>
      <c r="W40" s="382"/>
      <c r="X40" s="382"/>
      <c r="Y40" s="382"/>
      <c r="Z40" s="382"/>
      <c r="AA40" s="380"/>
      <c r="AB40" s="382"/>
      <c r="AC40" s="382"/>
      <c r="AD40" s="380"/>
      <c r="AE40" s="382"/>
      <c r="AF40" s="382"/>
      <c r="AG40" s="405"/>
      <c r="AH40" s="405"/>
      <c r="AI40" s="382"/>
    </row>
    <row r="41" spans="1:35" x14ac:dyDescent="0.25">
      <c r="A41" s="261"/>
      <c r="B41" s="261"/>
      <c r="C41" s="261"/>
      <c r="D41" s="261"/>
      <c r="E41" s="261"/>
      <c r="F41" s="261"/>
      <c r="G41" s="261"/>
      <c r="H41" s="261"/>
      <c r="I41" s="261" t="s">
        <v>443</v>
      </c>
      <c r="J41" s="261" t="s">
        <v>444</v>
      </c>
      <c r="K41" s="261" t="s">
        <v>445</v>
      </c>
      <c r="L41" s="261">
        <v>21000</v>
      </c>
      <c r="M41" s="261"/>
      <c r="N41" s="382"/>
      <c r="O41" s="261"/>
      <c r="P41" s="261"/>
      <c r="Q41" s="261"/>
      <c r="R41" s="261"/>
      <c r="S41" s="261"/>
      <c r="T41" s="261"/>
      <c r="U41" s="381"/>
      <c r="V41" s="261"/>
      <c r="W41" s="261"/>
      <c r="X41" s="261"/>
      <c r="Y41" s="261"/>
      <c r="Z41" s="261"/>
      <c r="AA41" s="381"/>
      <c r="AB41" s="261"/>
      <c r="AC41" s="261"/>
      <c r="AD41" s="381"/>
      <c r="AE41" s="261"/>
      <c r="AF41" s="261"/>
      <c r="AG41" s="410"/>
      <c r="AH41" s="410"/>
      <c r="AI41" s="261"/>
    </row>
    <row r="42" spans="1:35" ht="132" x14ac:dyDescent="0.25">
      <c r="A42" s="260" t="s">
        <v>617</v>
      </c>
      <c r="B42" s="260" t="s">
        <v>618</v>
      </c>
      <c r="C42" s="260" t="s">
        <v>619</v>
      </c>
      <c r="D42" s="260" t="s">
        <v>591</v>
      </c>
      <c r="E42" s="260" t="s">
        <v>620</v>
      </c>
      <c r="F42" s="260" t="s">
        <v>593</v>
      </c>
      <c r="G42" s="260" t="s">
        <v>79</v>
      </c>
      <c r="H42" s="260" t="s">
        <v>79</v>
      </c>
      <c r="I42" s="33" t="s">
        <v>594</v>
      </c>
      <c r="J42" s="33" t="s">
        <v>595</v>
      </c>
      <c r="K42" s="33" t="s">
        <v>596</v>
      </c>
      <c r="L42" s="225">
        <v>45.46</v>
      </c>
      <c r="M42" s="260" t="s">
        <v>82</v>
      </c>
      <c r="N42" s="260" t="s">
        <v>621</v>
      </c>
      <c r="O42" s="260" t="s">
        <v>354</v>
      </c>
      <c r="P42" s="260" t="s">
        <v>85</v>
      </c>
      <c r="Q42" s="260" t="s">
        <v>133</v>
      </c>
      <c r="R42" s="260" t="s">
        <v>134</v>
      </c>
      <c r="S42" s="408">
        <f>T42+T47+T50++T53+T56</f>
        <v>3724486.8</v>
      </c>
      <c r="T42" s="379">
        <v>1425684.8</v>
      </c>
      <c r="U42" s="379">
        <f>T42</f>
        <v>1425684.8</v>
      </c>
      <c r="V42" s="260"/>
      <c r="W42" s="260" t="s">
        <v>135</v>
      </c>
      <c r="X42" s="260" t="s">
        <v>135</v>
      </c>
      <c r="Y42" s="260"/>
      <c r="Z42" s="260"/>
      <c r="AA42" s="379">
        <v>940294.43</v>
      </c>
      <c r="AB42" s="260" t="s">
        <v>87</v>
      </c>
      <c r="AC42" s="260" t="s">
        <v>135</v>
      </c>
      <c r="AD42" s="379">
        <f>U42</f>
        <v>1425684.8</v>
      </c>
      <c r="AE42" s="260" t="s">
        <v>135</v>
      </c>
      <c r="AF42" s="260" t="s">
        <v>135</v>
      </c>
      <c r="AG42" s="404">
        <v>45566</v>
      </c>
      <c r="AH42" s="404">
        <v>45627</v>
      </c>
      <c r="AI42" s="419">
        <v>45604</v>
      </c>
    </row>
    <row r="43" spans="1:35" ht="60" x14ac:dyDescent="0.25">
      <c r="A43" s="382"/>
      <c r="B43" s="382"/>
      <c r="C43" s="382"/>
      <c r="D43" s="382"/>
      <c r="E43" s="382"/>
      <c r="F43" s="382"/>
      <c r="G43" s="382"/>
      <c r="H43" s="382"/>
      <c r="I43" s="33" t="s">
        <v>622</v>
      </c>
      <c r="J43" s="33" t="s">
        <v>623</v>
      </c>
      <c r="K43" s="33" t="s">
        <v>624</v>
      </c>
      <c r="L43" s="227">
        <v>309033.02</v>
      </c>
      <c r="M43" s="382"/>
      <c r="N43" s="382"/>
      <c r="O43" s="382"/>
      <c r="P43" s="382"/>
      <c r="Q43" s="382"/>
      <c r="R43" s="382"/>
      <c r="S43" s="382"/>
      <c r="T43" s="380"/>
      <c r="U43" s="380"/>
      <c r="V43" s="382"/>
      <c r="W43" s="382"/>
      <c r="X43" s="382"/>
      <c r="Y43" s="382"/>
      <c r="Z43" s="382"/>
      <c r="AA43" s="380"/>
      <c r="AB43" s="382"/>
      <c r="AC43" s="382"/>
      <c r="AD43" s="380"/>
      <c r="AE43" s="382"/>
      <c r="AF43" s="382"/>
      <c r="AG43" s="405"/>
      <c r="AH43" s="405"/>
      <c r="AI43" s="420"/>
    </row>
    <row r="44" spans="1:35" ht="84" x14ac:dyDescent="0.25">
      <c r="A44" s="382"/>
      <c r="B44" s="382"/>
      <c r="C44" s="382"/>
      <c r="D44" s="382"/>
      <c r="E44" s="382"/>
      <c r="F44" s="382"/>
      <c r="G44" s="382"/>
      <c r="H44" s="382"/>
      <c r="I44" s="33" t="s">
        <v>745</v>
      </c>
      <c r="J44" s="33" t="s">
        <v>681</v>
      </c>
      <c r="K44" s="33" t="s">
        <v>682</v>
      </c>
      <c r="L44" s="33">
        <v>1000</v>
      </c>
      <c r="M44" s="382"/>
      <c r="N44" s="382"/>
      <c r="O44" s="382"/>
      <c r="P44" s="382"/>
      <c r="Q44" s="382"/>
      <c r="R44" s="382"/>
      <c r="S44" s="382"/>
      <c r="T44" s="380"/>
      <c r="U44" s="380"/>
      <c r="V44" s="382"/>
      <c r="W44" s="382"/>
      <c r="X44" s="382"/>
      <c r="Y44" s="382"/>
      <c r="Z44" s="382"/>
      <c r="AA44" s="380"/>
      <c r="AB44" s="382"/>
      <c r="AC44" s="382"/>
      <c r="AD44" s="380"/>
      <c r="AE44" s="382"/>
      <c r="AF44" s="382"/>
      <c r="AG44" s="405"/>
      <c r="AH44" s="405"/>
      <c r="AI44" s="420"/>
    </row>
    <row r="45" spans="1:35" ht="72" x14ac:dyDescent="0.25">
      <c r="A45" s="382"/>
      <c r="B45" s="382"/>
      <c r="C45" s="382"/>
      <c r="D45" s="382"/>
      <c r="E45" s="382"/>
      <c r="F45" s="382"/>
      <c r="G45" s="382"/>
      <c r="H45" s="382"/>
      <c r="I45" s="33" t="s">
        <v>746</v>
      </c>
      <c r="J45" s="33" t="s">
        <v>138</v>
      </c>
      <c r="K45" s="33" t="s">
        <v>747</v>
      </c>
      <c r="L45" s="33">
        <v>0.42</v>
      </c>
      <c r="M45" s="382"/>
      <c r="N45" s="382"/>
      <c r="O45" s="382"/>
      <c r="P45" s="382"/>
      <c r="Q45" s="382"/>
      <c r="R45" s="382"/>
      <c r="S45" s="382"/>
      <c r="T45" s="380"/>
      <c r="U45" s="380"/>
      <c r="V45" s="382"/>
      <c r="W45" s="382"/>
      <c r="X45" s="382"/>
      <c r="Y45" s="382"/>
      <c r="Z45" s="382"/>
      <c r="AA45" s="380"/>
      <c r="AB45" s="382"/>
      <c r="AC45" s="382"/>
      <c r="AD45" s="380"/>
      <c r="AE45" s="382"/>
      <c r="AF45" s="382"/>
      <c r="AG45" s="405"/>
      <c r="AH45" s="405"/>
      <c r="AI45" s="420"/>
    </row>
    <row r="46" spans="1:35" ht="48" x14ac:dyDescent="0.25">
      <c r="A46" s="382"/>
      <c r="B46" s="382"/>
      <c r="C46" s="382"/>
      <c r="D46" s="382"/>
      <c r="E46" s="382"/>
      <c r="F46" s="382"/>
      <c r="G46" s="382"/>
      <c r="H46" s="382"/>
      <c r="I46" s="33" t="s">
        <v>356</v>
      </c>
      <c r="J46" s="33" t="s">
        <v>357</v>
      </c>
      <c r="K46" s="33" t="s">
        <v>358</v>
      </c>
      <c r="L46" s="33">
        <v>1</v>
      </c>
      <c r="M46" s="382"/>
      <c r="N46" s="382"/>
      <c r="O46" s="382"/>
      <c r="P46" s="382"/>
      <c r="Q46" s="382"/>
      <c r="R46" s="382"/>
      <c r="S46" s="382"/>
      <c r="T46" s="380"/>
      <c r="U46" s="380"/>
      <c r="V46" s="382"/>
      <c r="W46" s="382"/>
      <c r="X46" s="382"/>
      <c r="Y46" s="382"/>
      <c r="Z46" s="382"/>
      <c r="AA46" s="380"/>
      <c r="AB46" s="382"/>
      <c r="AC46" s="382"/>
      <c r="AD46" s="380"/>
      <c r="AE46" s="382"/>
      <c r="AF46" s="382"/>
      <c r="AG46" s="405"/>
      <c r="AH46" s="405"/>
      <c r="AI46" s="420"/>
    </row>
    <row r="47" spans="1:35" ht="132" x14ac:dyDescent="0.25">
      <c r="A47" s="382"/>
      <c r="B47" s="382"/>
      <c r="C47" s="382"/>
      <c r="D47" s="382"/>
      <c r="E47" s="260" t="s">
        <v>625</v>
      </c>
      <c r="F47" s="382"/>
      <c r="G47" s="382"/>
      <c r="H47" s="382"/>
      <c r="I47" s="33" t="s">
        <v>594</v>
      </c>
      <c r="J47" s="33" t="s">
        <v>595</v>
      </c>
      <c r="K47" s="33" t="s">
        <v>596</v>
      </c>
      <c r="L47" s="33">
        <v>3.81</v>
      </c>
      <c r="M47" s="260" t="s">
        <v>82</v>
      </c>
      <c r="N47" s="263" t="s">
        <v>621</v>
      </c>
      <c r="O47" s="382" t="s">
        <v>354</v>
      </c>
      <c r="P47" s="382" t="s">
        <v>85</v>
      </c>
      <c r="Q47" s="382" t="s">
        <v>133</v>
      </c>
      <c r="R47" s="382" t="s">
        <v>134</v>
      </c>
      <c r="S47" s="382"/>
      <c r="T47" s="379">
        <v>765000</v>
      </c>
      <c r="U47" s="379">
        <f>T47</f>
        <v>765000</v>
      </c>
      <c r="V47" s="382" t="s">
        <v>135</v>
      </c>
      <c r="W47" s="382" t="s">
        <v>135</v>
      </c>
      <c r="X47" s="382" t="s">
        <v>135</v>
      </c>
      <c r="Y47" s="382" t="s">
        <v>135</v>
      </c>
      <c r="Z47" s="382" t="s">
        <v>135</v>
      </c>
      <c r="AA47" s="379">
        <v>135000</v>
      </c>
      <c r="AB47" s="260" t="s">
        <v>87</v>
      </c>
      <c r="AC47" s="382" t="s">
        <v>135</v>
      </c>
      <c r="AD47" s="379">
        <f>U47</f>
        <v>765000</v>
      </c>
      <c r="AE47" s="382" t="s">
        <v>135</v>
      </c>
      <c r="AF47" s="382" t="s">
        <v>135</v>
      </c>
      <c r="AG47" s="405"/>
      <c r="AH47" s="405"/>
      <c r="AI47" s="420"/>
    </row>
    <row r="48" spans="1:35" ht="48" x14ac:dyDescent="0.25">
      <c r="A48" s="382"/>
      <c r="B48" s="382"/>
      <c r="C48" s="382"/>
      <c r="D48" s="382"/>
      <c r="E48" s="382"/>
      <c r="F48" s="382"/>
      <c r="G48" s="382"/>
      <c r="H48" s="382"/>
      <c r="I48" s="33" t="s">
        <v>356</v>
      </c>
      <c r="J48" s="33" t="s">
        <v>357</v>
      </c>
      <c r="K48" s="33" t="s">
        <v>358</v>
      </c>
      <c r="L48" s="33">
        <v>1</v>
      </c>
      <c r="M48" s="382"/>
      <c r="N48" s="263"/>
      <c r="O48" s="382"/>
      <c r="P48" s="382"/>
      <c r="Q48" s="382"/>
      <c r="R48" s="382"/>
      <c r="S48" s="382"/>
      <c r="T48" s="380"/>
      <c r="U48" s="380"/>
      <c r="V48" s="382"/>
      <c r="W48" s="382"/>
      <c r="X48" s="382"/>
      <c r="Y48" s="382"/>
      <c r="Z48" s="382"/>
      <c r="AA48" s="380"/>
      <c r="AB48" s="382"/>
      <c r="AC48" s="382"/>
      <c r="AD48" s="380"/>
      <c r="AE48" s="382"/>
      <c r="AF48" s="382"/>
      <c r="AG48" s="405"/>
      <c r="AH48" s="405"/>
      <c r="AI48" s="420"/>
    </row>
    <row r="49" spans="1:35" ht="60" x14ac:dyDescent="0.25">
      <c r="A49" s="382"/>
      <c r="B49" s="382"/>
      <c r="C49" s="382"/>
      <c r="D49" s="382"/>
      <c r="E49" s="261"/>
      <c r="F49" s="382"/>
      <c r="G49" s="382"/>
      <c r="H49" s="382"/>
      <c r="I49" s="33" t="s">
        <v>622</v>
      </c>
      <c r="J49" s="33" t="s">
        <v>623</v>
      </c>
      <c r="K49" s="33" t="s">
        <v>624</v>
      </c>
      <c r="L49" s="227">
        <v>6194.5</v>
      </c>
      <c r="M49" s="261"/>
      <c r="N49" s="263"/>
      <c r="O49" s="382"/>
      <c r="P49" s="382"/>
      <c r="Q49" s="382"/>
      <c r="R49" s="382"/>
      <c r="S49" s="382"/>
      <c r="T49" s="381"/>
      <c r="U49" s="381"/>
      <c r="V49" s="382"/>
      <c r="W49" s="382"/>
      <c r="X49" s="382"/>
      <c r="Y49" s="382"/>
      <c r="Z49" s="382"/>
      <c r="AA49" s="381"/>
      <c r="AB49" s="261"/>
      <c r="AC49" s="382"/>
      <c r="AD49" s="381"/>
      <c r="AE49" s="382"/>
      <c r="AF49" s="382"/>
      <c r="AG49" s="405"/>
      <c r="AH49" s="405"/>
      <c r="AI49" s="420"/>
    </row>
    <row r="50" spans="1:35" ht="132" x14ac:dyDescent="0.25">
      <c r="A50" s="382"/>
      <c r="B50" s="382"/>
      <c r="C50" s="382"/>
      <c r="D50" s="382"/>
      <c r="E50" s="260" t="s">
        <v>626</v>
      </c>
      <c r="F50" s="382"/>
      <c r="G50" s="382"/>
      <c r="H50" s="382"/>
      <c r="I50" s="33" t="s">
        <v>594</v>
      </c>
      <c r="J50" s="33" t="s">
        <v>595</v>
      </c>
      <c r="K50" s="33" t="s">
        <v>596</v>
      </c>
      <c r="L50" s="34">
        <v>2</v>
      </c>
      <c r="M50" s="260" t="s">
        <v>82</v>
      </c>
      <c r="N50" s="263" t="s">
        <v>621</v>
      </c>
      <c r="O50" s="382" t="s">
        <v>354</v>
      </c>
      <c r="P50" s="382" t="s">
        <v>85</v>
      </c>
      <c r="Q50" s="382" t="s">
        <v>133</v>
      </c>
      <c r="R50" s="382" t="s">
        <v>134</v>
      </c>
      <c r="S50" s="382"/>
      <c r="T50" s="379">
        <v>917552</v>
      </c>
      <c r="U50" s="379">
        <f>T50</f>
        <v>917552</v>
      </c>
      <c r="V50" s="382" t="s">
        <v>135</v>
      </c>
      <c r="W50" s="382" t="s">
        <v>135</v>
      </c>
      <c r="X50" s="382" t="s">
        <v>135</v>
      </c>
      <c r="Y50" s="382" t="s">
        <v>135</v>
      </c>
      <c r="Z50" s="382" t="s">
        <v>135</v>
      </c>
      <c r="AA50" s="379">
        <v>161921</v>
      </c>
      <c r="AB50" s="260" t="s">
        <v>87</v>
      </c>
      <c r="AC50" s="382" t="s">
        <v>135</v>
      </c>
      <c r="AD50" s="379">
        <f>U50</f>
        <v>917552</v>
      </c>
      <c r="AE50" s="382" t="s">
        <v>135</v>
      </c>
      <c r="AF50" s="382" t="s">
        <v>135</v>
      </c>
      <c r="AG50" s="405"/>
      <c r="AH50" s="405"/>
      <c r="AI50" s="420"/>
    </row>
    <row r="51" spans="1:35" ht="60" x14ac:dyDescent="0.25">
      <c r="A51" s="382"/>
      <c r="B51" s="382"/>
      <c r="C51" s="382"/>
      <c r="D51" s="382"/>
      <c r="E51" s="382"/>
      <c r="F51" s="382"/>
      <c r="G51" s="382"/>
      <c r="H51" s="382"/>
      <c r="I51" s="33" t="s">
        <v>622</v>
      </c>
      <c r="J51" s="33" t="s">
        <v>623</v>
      </c>
      <c r="K51" s="33" t="s">
        <v>624</v>
      </c>
      <c r="L51" s="34">
        <v>20000</v>
      </c>
      <c r="M51" s="382"/>
      <c r="N51" s="263"/>
      <c r="O51" s="382"/>
      <c r="P51" s="382"/>
      <c r="Q51" s="382"/>
      <c r="R51" s="382"/>
      <c r="S51" s="382"/>
      <c r="T51" s="380"/>
      <c r="U51" s="380"/>
      <c r="V51" s="382"/>
      <c r="W51" s="382"/>
      <c r="X51" s="382"/>
      <c r="Y51" s="382"/>
      <c r="Z51" s="382"/>
      <c r="AA51" s="380"/>
      <c r="AB51" s="382"/>
      <c r="AC51" s="382"/>
      <c r="AD51" s="380"/>
      <c r="AE51" s="382"/>
      <c r="AF51" s="382"/>
      <c r="AG51" s="405"/>
      <c r="AH51" s="405"/>
      <c r="AI51" s="420"/>
    </row>
    <row r="52" spans="1:35" ht="48" x14ac:dyDescent="0.25">
      <c r="A52" s="382"/>
      <c r="B52" s="382"/>
      <c r="C52" s="382"/>
      <c r="D52" s="382"/>
      <c r="E52" s="382"/>
      <c r="F52" s="382"/>
      <c r="G52" s="382"/>
      <c r="H52" s="382"/>
      <c r="I52" s="33" t="s">
        <v>356</v>
      </c>
      <c r="J52" s="33" t="s">
        <v>357</v>
      </c>
      <c r="K52" s="33" t="s">
        <v>358</v>
      </c>
      <c r="L52" s="33">
        <v>1</v>
      </c>
      <c r="M52" s="382"/>
      <c r="N52" s="263"/>
      <c r="O52" s="382"/>
      <c r="P52" s="382"/>
      <c r="Q52" s="382"/>
      <c r="R52" s="382"/>
      <c r="S52" s="382"/>
      <c r="T52" s="380"/>
      <c r="U52" s="380"/>
      <c r="V52" s="382"/>
      <c r="W52" s="382"/>
      <c r="X52" s="382"/>
      <c r="Y52" s="382"/>
      <c r="Z52" s="382"/>
      <c r="AA52" s="380"/>
      <c r="AB52" s="382"/>
      <c r="AC52" s="382"/>
      <c r="AD52" s="380"/>
      <c r="AE52" s="382"/>
      <c r="AF52" s="382"/>
      <c r="AG52" s="405"/>
      <c r="AH52" s="405"/>
      <c r="AI52" s="420"/>
    </row>
    <row r="53" spans="1:35" ht="132" x14ac:dyDescent="0.25">
      <c r="A53" s="382"/>
      <c r="B53" s="382"/>
      <c r="C53" s="382"/>
      <c r="D53" s="382"/>
      <c r="E53" s="260" t="s">
        <v>627</v>
      </c>
      <c r="F53" s="382"/>
      <c r="G53" s="382"/>
      <c r="H53" s="382"/>
      <c r="I53" s="33" t="s">
        <v>594</v>
      </c>
      <c r="J53" s="33" t="s">
        <v>595</v>
      </c>
      <c r="K53" s="33" t="s">
        <v>596</v>
      </c>
      <c r="L53" s="33">
        <v>7</v>
      </c>
      <c r="M53" s="260" t="s">
        <v>82</v>
      </c>
      <c r="N53" s="260" t="s">
        <v>628</v>
      </c>
      <c r="O53" s="382" t="s">
        <v>354</v>
      </c>
      <c r="P53" s="382" t="s">
        <v>85</v>
      </c>
      <c r="Q53" s="382" t="s">
        <v>133</v>
      </c>
      <c r="R53" s="382" t="s">
        <v>134</v>
      </c>
      <c r="S53" s="382"/>
      <c r="T53" s="379">
        <v>191250</v>
      </c>
      <c r="U53" s="379">
        <f>T53</f>
        <v>191250</v>
      </c>
      <c r="V53" s="382" t="s">
        <v>135</v>
      </c>
      <c r="W53" s="382" t="s">
        <v>135</v>
      </c>
      <c r="X53" s="382" t="s">
        <v>135</v>
      </c>
      <c r="Y53" s="382" t="s">
        <v>135</v>
      </c>
      <c r="Z53" s="382" t="s">
        <v>135</v>
      </c>
      <c r="AA53" s="379">
        <v>33750</v>
      </c>
      <c r="AB53" s="260" t="s">
        <v>87</v>
      </c>
      <c r="AC53" s="382" t="s">
        <v>135</v>
      </c>
      <c r="AD53" s="379">
        <f>U53</f>
        <v>191250</v>
      </c>
      <c r="AE53" s="382" t="s">
        <v>135</v>
      </c>
      <c r="AF53" s="382" t="s">
        <v>135</v>
      </c>
      <c r="AG53" s="405"/>
      <c r="AH53" s="405"/>
      <c r="AI53" s="420"/>
    </row>
    <row r="54" spans="1:35" ht="60" x14ac:dyDescent="0.25">
      <c r="A54" s="382"/>
      <c r="B54" s="382"/>
      <c r="C54" s="382"/>
      <c r="D54" s="382"/>
      <c r="E54" s="382"/>
      <c r="F54" s="382"/>
      <c r="G54" s="382"/>
      <c r="H54" s="382"/>
      <c r="I54" s="33" t="s">
        <v>622</v>
      </c>
      <c r="J54" s="33" t="s">
        <v>623</v>
      </c>
      <c r="K54" s="33" t="s">
        <v>624</v>
      </c>
      <c r="L54" s="33">
        <v>72000</v>
      </c>
      <c r="M54" s="382"/>
      <c r="N54" s="382"/>
      <c r="O54" s="382"/>
      <c r="P54" s="382"/>
      <c r="Q54" s="382"/>
      <c r="R54" s="382"/>
      <c r="S54" s="382"/>
      <c r="T54" s="380"/>
      <c r="U54" s="380"/>
      <c r="V54" s="382"/>
      <c r="W54" s="382"/>
      <c r="X54" s="382"/>
      <c r="Y54" s="382"/>
      <c r="Z54" s="382"/>
      <c r="AA54" s="380"/>
      <c r="AB54" s="382"/>
      <c r="AC54" s="382"/>
      <c r="AD54" s="380"/>
      <c r="AE54" s="382"/>
      <c r="AF54" s="382"/>
      <c r="AG54" s="405"/>
      <c r="AH54" s="405"/>
      <c r="AI54" s="420"/>
    </row>
    <row r="55" spans="1:35" ht="48" x14ac:dyDescent="0.25">
      <c r="A55" s="382"/>
      <c r="B55" s="382"/>
      <c r="C55" s="382"/>
      <c r="D55" s="382"/>
      <c r="E55" s="382"/>
      <c r="F55" s="382"/>
      <c r="G55" s="382"/>
      <c r="H55" s="382"/>
      <c r="I55" s="223" t="s">
        <v>356</v>
      </c>
      <c r="J55" s="223" t="s">
        <v>357</v>
      </c>
      <c r="K55" s="223" t="s">
        <v>358</v>
      </c>
      <c r="L55" s="223">
        <v>1</v>
      </c>
      <c r="M55" s="382"/>
      <c r="N55" s="261"/>
      <c r="O55" s="382"/>
      <c r="P55" s="382"/>
      <c r="Q55" s="382"/>
      <c r="R55" s="382"/>
      <c r="S55" s="382"/>
      <c r="T55" s="380"/>
      <c r="U55" s="380"/>
      <c r="V55" s="382"/>
      <c r="W55" s="382"/>
      <c r="X55" s="382"/>
      <c r="Y55" s="382"/>
      <c r="Z55" s="382"/>
      <c r="AA55" s="380"/>
      <c r="AB55" s="382"/>
      <c r="AC55" s="382"/>
      <c r="AD55" s="380"/>
      <c r="AE55" s="382"/>
      <c r="AF55" s="382"/>
      <c r="AG55" s="405"/>
      <c r="AH55" s="405"/>
      <c r="AI55" s="420"/>
    </row>
    <row r="56" spans="1:35" ht="48" x14ac:dyDescent="0.25">
      <c r="A56" s="382"/>
      <c r="B56" s="382"/>
      <c r="C56" s="382"/>
      <c r="D56" s="382"/>
      <c r="E56" s="263" t="s">
        <v>629</v>
      </c>
      <c r="F56" s="382"/>
      <c r="G56" s="382"/>
      <c r="H56" s="382"/>
      <c r="I56" s="33" t="s">
        <v>356</v>
      </c>
      <c r="J56" s="33" t="s">
        <v>357</v>
      </c>
      <c r="K56" s="33" t="s">
        <v>358</v>
      </c>
      <c r="L56" s="33">
        <v>1</v>
      </c>
      <c r="M56" s="263" t="s">
        <v>82</v>
      </c>
      <c r="N56" s="260" t="s">
        <v>628</v>
      </c>
      <c r="O56" s="382" t="s">
        <v>354</v>
      </c>
      <c r="P56" s="382" t="s">
        <v>85</v>
      </c>
      <c r="Q56" s="382" t="s">
        <v>133</v>
      </c>
      <c r="R56" s="382" t="s">
        <v>134</v>
      </c>
      <c r="S56" s="382" t="e">
        <f>T56+#REF!</f>
        <v>#REF!</v>
      </c>
      <c r="T56" s="398">
        <v>425000</v>
      </c>
      <c r="U56" s="378">
        <f>T56</f>
        <v>425000</v>
      </c>
      <c r="V56" s="382" t="s">
        <v>135</v>
      </c>
      <c r="W56" s="382" t="s">
        <v>135</v>
      </c>
      <c r="X56" s="382" t="s">
        <v>135</v>
      </c>
      <c r="Y56" s="382" t="s">
        <v>135</v>
      </c>
      <c r="Z56" s="382" t="s">
        <v>135</v>
      </c>
      <c r="AA56" s="378">
        <v>75000</v>
      </c>
      <c r="AB56" s="263" t="s">
        <v>87</v>
      </c>
      <c r="AC56" s="382" t="s">
        <v>135</v>
      </c>
      <c r="AD56" s="378">
        <f>U56</f>
        <v>425000</v>
      </c>
      <c r="AE56" s="382" t="s">
        <v>135</v>
      </c>
      <c r="AF56" s="382" t="s">
        <v>135</v>
      </c>
      <c r="AG56" s="405" t="s">
        <v>374</v>
      </c>
      <c r="AH56" s="405" t="s">
        <v>375</v>
      </c>
      <c r="AI56" s="263"/>
    </row>
    <row r="57" spans="1:35" ht="132" x14ac:dyDescent="0.25">
      <c r="A57" s="382"/>
      <c r="B57" s="382"/>
      <c r="C57" s="382"/>
      <c r="D57" s="382"/>
      <c r="E57" s="263"/>
      <c r="F57" s="382"/>
      <c r="G57" s="382"/>
      <c r="H57" s="382"/>
      <c r="I57" s="33" t="s">
        <v>594</v>
      </c>
      <c r="J57" s="33" t="s">
        <v>595</v>
      </c>
      <c r="K57" s="33" t="s">
        <v>596</v>
      </c>
      <c r="L57" s="33">
        <v>4</v>
      </c>
      <c r="M57" s="263"/>
      <c r="N57" s="382"/>
      <c r="O57" s="382"/>
      <c r="P57" s="382"/>
      <c r="Q57" s="382"/>
      <c r="R57" s="382"/>
      <c r="S57" s="382"/>
      <c r="T57" s="398"/>
      <c r="U57" s="378"/>
      <c r="V57" s="382"/>
      <c r="W57" s="382"/>
      <c r="X57" s="382"/>
      <c r="Y57" s="382"/>
      <c r="Z57" s="382"/>
      <c r="AA57" s="378"/>
      <c r="AB57" s="263"/>
      <c r="AC57" s="382"/>
      <c r="AD57" s="378"/>
      <c r="AE57" s="382"/>
      <c r="AF57" s="382"/>
      <c r="AG57" s="405"/>
      <c r="AH57" s="405"/>
      <c r="AI57" s="263"/>
    </row>
    <row r="58" spans="1:35" ht="60" x14ac:dyDescent="0.25">
      <c r="A58" s="382"/>
      <c r="B58" s="382"/>
      <c r="C58" s="382"/>
      <c r="D58" s="382"/>
      <c r="E58" s="263"/>
      <c r="F58" s="382"/>
      <c r="G58" s="382"/>
      <c r="H58" s="382"/>
      <c r="I58" s="33" t="s">
        <v>622</v>
      </c>
      <c r="J58" s="33" t="s">
        <v>623</v>
      </c>
      <c r="K58" s="33" t="s">
        <v>624</v>
      </c>
      <c r="L58" s="225">
        <v>2850</v>
      </c>
      <c r="M58" s="263"/>
      <c r="N58" s="261"/>
      <c r="O58" s="382"/>
      <c r="P58" s="382"/>
      <c r="Q58" s="382"/>
      <c r="R58" s="382"/>
      <c r="S58" s="382"/>
      <c r="T58" s="398"/>
      <c r="U58" s="378"/>
      <c r="V58" s="382"/>
      <c r="W58" s="382"/>
      <c r="X58" s="382"/>
      <c r="Y58" s="382"/>
      <c r="Z58" s="382"/>
      <c r="AA58" s="378"/>
      <c r="AB58" s="263"/>
      <c r="AC58" s="382"/>
      <c r="AD58" s="378"/>
      <c r="AE58" s="382"/>
      <c r="AF58" s="382"/>
      <c r="AG58" s="405"/>
      <c r="AH58" s="405"/>
      <c r="AI58" s="263"/>
    </row>
    <row r="59" spans="1:35" ht="132" x14ac:dyDescent="0.25">
      <c r="A59" s="260" t="s">
        <v>633</v>
      </c>
      <c r="B59" s="260" t="s">
        <v>634</v>
      </c>
      <c r="C59" s="260" t="s">
        <v>619</v>
      </c>
      <c r="D59" s="260" t="s">
        <v>591</v>
      </c>
      <c r="E59" s="260" t="s">
        <v>635</v>
      </c>
      <c r="F59" s="260" t="s">
        <v>593</v>
      </c>
      <c r="G59" s="260" t="s">
        <v>79</v>
      </c>
      <c r="H59" s="260" t="s">
        <v>79</v>
      </c>
      <c r="I59" s="33" t="s">
        <v>594</v>
      </c>
      <c r="J59" s="33" t="s">
        <v>595</v>
      </c>
      <c r="K59" s="33" t="s">
        <v>596</v>
      </c>
      <c r="L59" s="227">
        <v>0.4</v>
      </c>
      <c r="M59" s="260" t="s">
        <v>82</v>
      </c>
      <c r="N59" s="260" t="s">
        <v>636</v>
      </c>
      <c r="O59" s="260" t="s">
        <v>354</v>
      </c>
      <c r="P59" s="260" t="s">
        <v>85</v>
      </c>
      <c r="Q59" s="260" t="s">
        <v>133</v>
      </c>
      <c r="R59" s="260" t="s">
        <v>134</v>
      </c>
      <c r="S59" s="408">
        <f>T59+T62+T65+T68+T71+T74+T77</f>
        <v>3867479.9</v>
      </c>
      <c r="T59" s="379">
        <v>47464.85</v>
      </c>
      <c r="U59" s="379">
        <f>T59</f>
        <v>47464.85</v>
      </c>
      <c r="V59" s="260"/>
      <c r="W59" s="260" t="e" cm="1">
        <f t="array" ref="W59">E68 Tytuvėnų m. Giliaus ežero pritaikymas lankymui</f>
        <v>#NAME?</v>
      </c>
      <c r="X59" s="260" t="s">
        <v>135</v>
      </c>
      <c r="Y59" s="260"/>
      <c r="Z59" s="260"/>
      <c r="AA59" s="278">
        <v>8376.15</v>
      </c>
      <c r="AB59" s="260" t="s">
        <v>87</v>
      </c>
      <c r="AC59" s="260" t="s">
        <v>135</v>
      </c>
      <c r="AD59" s="379">
        <f>U59</f>
        <v>47464.85</v>
      </c>
      <c r="AE59" s="260" t="s">
        <v>135</v>
      </c>
      <c r="AF59" s="260" t="s">
        <v>135</v>
      </c>
      <c r="AG59" s="404">
        <v>45689</v>
      </c>
      <c r="AH59" s="404">
        <v>45748</v>
      </c>
      <c r="AI59" s="404">
        <v>45700</v>
      </c>
    </row>
    <row r="60" spans="1:35" ht="60" x14ac:dyDescent="0.25">
      <c r="A60" s="382"/>
      <c r="B60" s="382"/>
      <c r="C60" s="382"/>
      <c r="D60" s="382"/>
      <c r="E60" s="382"/>
      <c r="F60" s="382"/>
      <c r="G60" s="382"/>
      <c r="H60" s="382"/>
      <c r="I60" s="33" t="s">
        <v>622</v>
      </c>
      <c r="J60" s="33" t="s">
        <v>637</v>
      </c>
      <c r="K60" s="33" t="s">
        <v>624</v>
      </c>
      <c r="L60" s="227">
        <v>511</v>
      </c>
      <c r="M60" s="382"/>
      <c r="N60" s="382"/>
      <c r="O60" s="382"/>
      <c r="P60" s="382"/>
      <c r="Q60" s="382"/>
      <c r="R60" s="382"/>
      <c r="S60" s="382"/>
      <c r="T60" s="380"/>
      <c r="U60" s="380"/>
      <c r="V60" s="382"/>
      <c r="W60" s="382"/>
      <c r="X60" s="382"/>
      <c r="Y60" s="382"/>
      <c r="Z60" s="382"/>
      <c r="AA60" s="382"/>
      <c r="AB60" s="382"/>
      <c r="AC60" s="382"/>
      <c r="AD60" s="380"/>
      <c r="AE60" s="382"/>
      <c r="AF60" s="382"/>
      <c r="AG60" s="405"/>
      <c r="AH60" s="405"/>
      <c r="AI60" s="405"/>
    </row>
    <row r="61" spans="1:35" ht="48" x14ac:dyDescent="0.25">
      <c r="A61" s="382"/>
      <c r="B61" s="382"/>
      <c r="C61" s="382"/>
      <c r="D61" s="382"/>
      <c r="E61" s="382"/>
      <c r="F61" s="382"/>
      <c r="G61" s="382"/>
      <c r="H61" s="382"/>
      <c r="I61" s="33" t="s">
        <v>356</v>
      </c>
      <c r="J61" s="33" t="s">
        <v>357</v>
      </c>
      <c r="K61" s="33" t="s">
        <v>358</v>
      </c>
      <c r="L61" s="33">
        <v>1</v>
      </c>
      <c r="M61" s="382"/>
      <c r="N61" s="382"/>
      <c r="O61" s="382"/>
      <c r="P61" s="382"/>
      <c r="Q61" s="382"/>
      <c r="R61" s="382"/>
      <c r="S61" s="382"/>
      <c r="T61" s="380"/>
      <c r="U61" s="380"/>
      <c r="V61" s="382"/>
      <c r="W61" s="382"/>
      <c r="X61" s="382"/>
      <c r="Y61" s="382"/>
      <c r="Z61" s="382"/>
      <c r="AA61" s="382"/>
      <c r="AB61" s="382"/>
      <c r="AC61" s="382"/>
      <c r="AD61" s="380"/>
      <c r="AE61" s="382"/>
      <c r="AF61" s="382"/>
      <c r="AG61" s="405"/>
      <c r="AH61" s="405"/>
      <c r="AI61" s="405"/>
    </row>
    <row r="62" spans="1:35" ht="132" x14ac:dyDescent="0.25">
      <c r="A62" s="382"/>
      <c r="B62" s="382"/>
      <c r="C62" s="382"/>
      <c r="D62" s="382"/>
      <c r="E62" s="260" t="s">
        <v>638</v>
      </c>
      <c r="F62" s="382"/>
      <c r="G62" s="382"/>
      <c r="H62" s="382"/>
      <c r="I62" s="33" t="s">
        <v>594</v>
      </c>
      <c r="J62" s="33" t="s">
        <v>595</v>
      </c>
      <c r="K62" s="33" t="s">
        <v>596</v>
      </c>
      <c r="L62" s="33">
        <v>1</v>
      </c>
      <c r="M62" s="260" t="s">
        <v>82</v>
      </c>
      <c r="N62" s="263" t="s">
        <v>636</v>
      </c>
      <c r="O62" s="382" t="s">
        <v>354</v>
      </c>
      <c r="P62" s="382" t="s">
        <v>85</v>
      </c>
      <c r="Q62" s="382" t="s">
        <v>133</v>
      </c>
      <c r="R62" s="382" t="s">
        <v>134</v>
      </c>
      <c r="S62" s="382"/>
      <c r="T62" s="379">
        <v>119954.55</v>
      </c>
      <c r="U62" s="379">
        <f>T62</f>
        <v>119954.55</v>
      </c>
      <c r="V62" s="382" t="s">
        <v>135</v>
      </c>
      <c r="W62" s="382" t="s">
        <v>135</v>
      </c>
      <c r="X62" s="382" t="s">
        <v>135</v>
      </c>
      <c r="Y62" s="382" t="s">
        <v>135</v>
      </c>
      <c r="Z62" s="382" t="s">
        <v>135</v>
      </c>
      <c r="AA62" s="379">
        <v>21168.45</v>
      </c>
      <c r="AB62" s="382" t="s">
        <v>87</v>
      </c>
      <c r="AC62" s="382" t="s">
        <v>135</v>
      </c>
      <c r="AD62" s="379">
        <f>U62</f>
        <v>119954.55</v>
      </c>
      <c r="AE62" s="382" t="s">
        <v>135</v>
      </c>
      <c r="AF62" s="382" t="s">
        <v>135</v>
      </c>
      <c r="AG62" s="405"/>
      <c r="AH62" s="405"/>
      <c r="AI62" s="405"/>
    </row>
    <row r="63" spans="1:35" ht="48" x14ac:dyDescent="0.25">
      <c r="A63" s="382"/>
      <c r="B63" s="382"/>
      <c r="C63" s="382"/>
      <c r="D63" s="382"/>
      <c r="E63" s="382"/>
      <c r="F63" s="382"/>
      <c r="G63" s="382"/>
      <c r="H63" s="382"/>
      <c r="I63" s="33" t="s">
        <v>356</v>
      </c>
      <c r="J63" s="33" t="s">
        <v>357</v>
      </c>
      <c r="K63" s="33" t="s">
        <v>358</v>
      </c>
      <c r="L63" s="33">
        <v>1</v>
      </c>
      <c r="M63" s="382"/>
      <c r="N63" s="263"/>
      <c r="O63" s="382"/>
      <c r="P63" s="382"/>
      <c r="Q63" s="382"/>
      <c r="R63" s="382"/>
      <c r="S63" s="382"/>
      <c r="T63" s="380"/>
      <c r="U63" s="380"/>
      <c r="V63" s="382"/>
      <c r="W63" s="382"/>
      <c r="X63" s="382"/>
      <c r="Y63" s="382"/>
      <c r="Z63" s="382"/>
      <c r="AA63" s="380"/>
      <c r="AB63" s="382"/>
      <c r="AC63" s="382"/>
      <c r="AD63" s="380"/>
      <c r="AE63" s="382"/>
      <c r="AF63" s="382"/>
      <c r="AG63" s="405"/>
      <c r="AH63" s="405"/>
      <c r="AI63" s="405"/>
    </row>
    <row r="64" spans="1:35" ht="60" x14ac:dyDescent="0.25">
      <c r="A64" s="382"/>
      <c r="B64" s="382"/>
      <c r="C64" s="382"/>
      <c r="D64" s="382"/>
      <c r="E64" s="261"/>
      <c r="F64" s="382"/>
      <c r="G64" s="382"/>
      <c r="H64" s="382"/>
      <c r="I64" s="33" t="s">
        <v>622</v>
      </c>
      <c r="J64" s="33" t="s">
        <v>637</v>
      </c>
      <c r="K64" s="33" t="s">
        <v>624</v>
      </c>
      <c r="L64" s="227">
        <v>5000</v>
      </c>
      <c r="M64" s="261"/>
      <c r="N64" s="263"/>
      <c r="O64" s="382"/>
      <c r="P64" s="382"/>
      <c r="Q64" s="382"/>
      <c r="R64" s="382"/>
      <c r="S64" s="382"/>
      <c r="T64" s="381"/>
      <c r="U64" s="381"/>
      <c r="V64" s="382"/>
      <c r="W64" s="382"/>
      <c r="X64" s="382"/>
      <c r="Y64" s="382"/>
      <c r="Z64" s="382"/>
      <c r="AA64" s="381"/>
      <c r="AB64" s="382"/>
      <c r="AC64" s="382"/>
      <c r="AD64" s="381"/>
      <c r="AE64" s="382"/>
      <c r="AF64" s="382"/>
      <c r="AG64" s="405"/>
      <c r="AH64" s="405"/>
      <c r="AI64" s="405"/>
    </row>
    <row r="65" spans="1:35" ht="132" x14ac:dyDescent="0.25">
      <c r="A65" s="382"/>
      <c r="B65" s="382"/>
      <c r="C65" s="382"/>
      <c r="D65" s="382"/>
      <c r="E65" s="260" t="s">
        <v>639</v>
      </c>
      <c r="F65" s="382"/>
      <c r="G65" s="382"/>
      <c r="H65" s="382"/>
      <c r="I65" s="33" t="s">
        <v>594</v>
      </c>
      <c r="J65" s="33" t="s">
        <v>595</v>
      </c>
      <c r="K65" s="33" t="s">
        <v>596</v>
      </c>
      <c r="L65" s="34">
        <v>4</v>
      </c>
      <c r="M65" s="260" t="s">
        <v>82</v>
      </c>
      <c r="N65" s="263" t="s">
        <v>636</v>
      </c>
      <c r="O65" s="382" t="s">
        <v>354</v>
      </c>
      <c r="P65" s="382" t="s">
        <v>85</v>
      </c>
      <c r="Q65" s="382" t="s">
        <v>133</v>
      </c>
      <c r="R65" s="382" t="s">
        <v>134</v>
      </c>
      <c r="S65" s="382"/>
      <c r="T65" s="379">
        <v>597560.5</v>
      </c>
      <c r="U65" s="379">
        <f>T65</f>
        <v>597560.5</v>
      </c>
      <c r="V65" s="382" t="s">
        <v>135</v>
      </c>
      <c r="W65" s="382" t="s">
        <v>135</v>
      </c>
      <c r="X65" s="382" t="s">
        <v>135</v>
      </c>
      <c r="Y65" s="382" t="s">
        <v>135</v>
      </c>
      <c r="Z65" s="382" t="s">
        <v>135</v>
      </c>
      <c r="AA65" s="379">
        <v>105451.86</v>
      </c>
      <c r="AB65" s="382" t="s">
        <v>87</v>
      </c>
      <c r="AC65" s="382" t="s">
        <v>135</v>
      </c>
      <c r="AD65" s="379">
        <f>U65</f>
        <v>597560.5</v>
      </c>
      <c r="AE65" s="382" t="s">
        <v>135</v>
      </c>
      <c r="AF65" s="382" t="s">
        <v>135</v>
      </c>
      <c r="AG65" s="405"/>
      <c r="AH65" s="405"/>
      <c r="AI65" s="405"/>
    </row>
    <row r="66" spans="1:35" ht="60" x14ac:dyDescent="0.25">
      <c r="A66" s="382"/>
      <c r="B66" s="382"/>
      <c r="C66" s="382"/>
      <c r="D66" s="382"/>
      <c r="E66" s="382"/>
      <c r="F66" s="382"/>
      <c r="G66" s="382"/>
      <c r="H66" s="382"/>
      <c r="I66" s="33" t="s">
        <v>622</v>
      </c>
      <c r="J66" s="33" t="s">
        <v>637</v>
      </c>
      <c r="K66" s="33" t="s">
        <v>624</v>
      </c>
      <c r="L66" s="34">
        <v>3300</v>
      </c>
      <c r="M66" s="382"/>
      <c r="N66" s="263"/>
      <c r="O66" s="382"/>
      <c r="P66" s="382"/>
      <c r="Q66" s="382"/>
      <c r="R66" s="382"/>
      <c r="S66" s="382"/>
      <c r="T66" s="380"/>
      <c r="U66" s="380"/>
      <c r="V66" s="382"/>
      <c r="W66" s="382"/>
      <c r="X66" s="382"/>
      <c r="Y66" s="382"/>
      <c r="Z66" s="382"/>
      <c r="AA66" s="380"/>
      <c r="AB66" s="382"/>
      <c r="AC66" s="382"/>
      <c r="AD66" s="380"/>
      <c r="AE66" s="382"/>
      <c r="AF66" s="382"/>
      <c r="AG66" s="405"/>
      <c r="AH66" s="405"/>
      <c r="AI66" s="405"/>
    </row>
    <row r="67" spans="1:35" ht="48" x14ac:dyDescent="0.25">
      <c r="A67" s="382"/>
      <c r="B67" s="382"/>
      <c r="C67" s="382"/>
      <c r="D67" s="382"/>
      <c r="E67" s="382"/>
      <c r="F67" s="382"/>
      <c r="G67" s="382"/>
      <c r="H67" s="382"/>
      <c r="I67" s="33" t="s">
        <v>356</v>
      </c>
      <c r="J67" s="33" t="s">
        <v>357</v>
      </c>
      <c r="K67" s="33" t="s">
        <v>358</v>
      </c>
      <c r="L67" s="33">
        <v>1</v>
      </c>
      <c r="M67" s="382"/>
      <c r="N67" s="263"/>
      <c r="O67" s="382"/>
      <c r="P67" s="382"/>
      <c r="Q67" s="382"/>
      <c r="R67" s="382"/>
      <c r="S67" s="382"/>
      <c r="T67" s="380"/>
      <c r="U67" s="380"/>
      <c r="V67" s="382"/>
      <c r="W67" s="382"/>
      <c r="X67" s="382"/>
      <c r="Y67" s="382"/>
      <c r="Z67" s="382"/>
      <c r="AA67" s="380"/>
      <c r="AB67" s="382"/>
      <c r="AC67" s="382"/>
      <c r="AD67" s="380"/>
      <c r="AE67" s="382"/>
      <c r="AF67" s="382"/>
      <c r="AG67" s="405"/>
      <c r="AH67" s="405"/>
      <c r="AI67" s="405"/>
    </row>
    <row r="68" spans="1:35" ht="132" x14ac:dyDescent="0.25">
      <c r="A68" s="382"/>
      <c r="B68" s="382"/>
      <c r="C68" s="382"/>
      <c r="D68" s="382"/>
      <c r="E68" s="260" t="s">
        <v>640</v>
      </c>
      <c r="F68" s="382"/>
      <c r="G68" s="382"/>
      <c r="H68" s="382"/>
      <c r="I68" s="33" t="s">
        <v>594</v>
      </c>
      <c r="J68" s="33" t="s">
        <v>595</v>
      </c>
      <c r="K68" s="33" t="s">
        <v>596</v>
      </c>
      <c r="L68" s="33">
        <v>10</v>
      </c>
      <c r="M68" s="260" t="s">
        <v>82</v>
      </c>
      <c r="N68" s="260" t="s">
        <v>628</v>
      </c>
      <c r="O68" s="382" t="s">
        <v>354</v>
      </c>
      <c r="P68" s="382" t="s">
        <v>85</v>
      </c>
      <c r="Q68" s="382" t="s">
        <v>133</v>
      </c>
      <c r="R68" s="382" t="s">
        <v>134</v>
      </c>
      <c r="S68" s="382"/>
      <c r="T68" s="379">
        <v>1700000</v>
      </c>
      <c r="U68" s="379">
        <f>T68</f>
        <v>1700000</v>
      </c>
      <c r="V68" s="382" t="s">
        <v>135</v>
      </c>
      <c r="W68" s="382" t="s">
        <v>135</v>
      </c>
      <c r="X68" s="382" t="s">
        <v>135</v>
      </c>
      <c r="Y68" s="382" t="s">
        <v>135</v>
      </c>
      <c r="Z68" s="382" t="s">
        <v>135</v>
      </c>
      <c r="AA68" s="379">
        <v>300000</v>
      </c>
      <c r="AB68" s="382" t="s">
        <v>87</v>
      </c>
      <c r="AC68" s="382" t="s">
        <v>135</v>
      </c>
      <c r="AD68" s="379">
        <f>U68</f>
        <v>1700000</v>
      </c>
      <c r="AE68" s="382" t="s">
        <v>135</v>
      </c>
      <c r="AF68" s="382" t="s">
        <v>135</v>
      </c>
      <c r="AG68" s="405"/>
      <c r="AH68" s="405"/>
      <c r="AI68" s="405"/>
    </row>
    <row r="69" spans="1:35" ht="60" x14ac:dyDescent="0.25">
      <c r="A69" s="382"/>
      <c r="B69" s="382"/>
      <c r="C69" s="382"/>
      <c r="D69" s="382"/>
      <c r="E69" s="382"/>
      <c r="F69" s="382"/>
      <c r="G69" s="382"/>
      <c r="H69" s="382"/>
      <c r="I69" s="33" t="s">
        <v>622</v>
      </c>
      <c r="J69" s="33" t="s">
        <v>637</v>
      </c>
      <c r="K69" s="33" t="s">
        <v>624</v>
      </c>
      <c r="L69" s="33">
        <v>100000</v>
      </c>
      <c r="M69" s="382"/>
      <c r="N69" s="382"/>
      <c r="O69" s="382"/>
      <c r="P69" s="382"/>
      <c r="Q69" s="382"/>
      <c r="R69" s="382"/>
      <c r="S69" s="382"/>
      <c r="T69" s="380"/>
      <c r="U69" s="380"/>
      <c r="V69" s="382"/>
      <c r="W69" s="382"/>
      <c r="X69" s="382"/>
      <c r="Y69" s="382"/>
      <c r="Z69" s="382"/>
      <c r="AA69" s="380"/>
      <c r="AB69" s="382"/>
      <c r="AC69" s="382"/>
      <c r="AD69" s="380"/>
      <c r="AE69" s="382"/>
      <c r="AF69" s="382"/>
      <c r="AG69" s="405"/>
      <c r="AH69" s="405"/>
      <c r="AI69" s="405"/>
    </row>
    <row r="70" spans="1:35" ht="48" x14ac:dyDescent="0.25">
      <c r="A70" s="382"/>
      <c r="B70" s="382"/>
      <c r="C70" s="382"/>
      <c r="D70" s="382"/>
      <c r="E70" s="382"/>
      <c r="F70" s="382"/>
      <c r="G70" s="382"/>
      <c r="H70" s="382"/>
      <c r="I70" s="223" t="s">
        <v>356</v>
      </c>
      <c r="J70" s="223" t="s">
        <v>357</v>
      </c>
      <c r="K70" s="223" t="s">
        <v>358</v>
      </c>
      <c r="L70" s="223">
        <v>1</v>
      </c>
      <c r="M70" s="382"/>
      <c r="N70" s="261"/>
      <c r="O70" s="382"/>
      <c r="P70" s="382"/>
      <c r="Q70" s="382"/>
      <c r="R70" s="382"/>
      <c r="S70" s="382"/>
      <c r="T70" s="380"/>
      <c r="U70" s="380"/>
      <c r="V70" s="382"/>
      <c r="W70" s="382"/>
      <c r="X70" s="382"/>
      <c r="Y70" s="382"/>
      <c r="Z70" s="382"/>
      <c r="AA70" s="380"/>
      <c r="AB70" s="382"/>
      <c r="AC70" s="382"/>
      <c r="AD70" s="380"/>
      <c r="AE70" s="382"/>
      <c r="AF70" s="382"/>
      <c r="AG70" s="405"/>
      <c r="AH70" s="405"/>
      <c r="AI70" s="405"/>
    </row>
    <row r="71" spans="1:35" ht="48" x14ac:dyDescent="0.25">
      <c r="A71" s="382"/>
      <c r="B71" s="382"/>
      <c r="C71" s="382"/>
      <c r="D71" s="382"/>
      <c r="E71" s="263" t="s">
        <v>641</v>
      </c>
      <c r="F71" s="382"/>
      <c r="G71" s="382"/>
      <c r="H71" s="382"/>
      <c r="I71" s="33" t="s">
        <v>356</v>
      </c>
      <c r="J71" s="33" t="s">
        <v>357</v>
      </c>
      <c r="K71" s="33" t="s">
        <v>358</v>
      </c>
      <c r="L71" s="33">
        <v>1</v>
      </c>
      <c r="M71" s="263" t="s">
        <v>82</v>
      </c>
      <c r="N71" s="260" t="s">
        <v>628</v>
      </c>
      <c r="O71" s="382" t="s">
        <v>354</v>
      </c>
      <c r="P71" s="382" t="s">
        <v>85</v>
      </c>
      <c r="Q71" s="382" t="s">
        <v>133</v>
      </c>
      <c r="R71" s="382" t="s">
        <v>134</v>
      </c>
      <c r="S71" s="382">
        <f>T71+T74</f>
        <v>1062500</v>
      </c>
      <c r="T71" s="398">
        <v>595000</v>
      </c>
      <c r="U71" s="378">
        <f>T71</f>
        <v>595000</v>
      </c>
      <c r="V71" s="382" t="s">
        <v>135</v>
      </c>
      <c r="W71" s="382" t="s">
        <v>135</v>
      </c>
      <c r="X71" s="382" t="s">
        <v>135</v>
      </c>
      <c r="Y71" s="382" t="s">
        <v>135</v>
      </c>
      <c r="Z71" s="382" t="s">
        <v>135</v>
      </c>
      <c r="AA71" s="378">
        <v>105000</v>
      </c>
      <c r="AB71" s="382" t="s">
        <v>87</v>
      </c>
      <c r="AC71" s="382" t="s">
        <v>135</v>
      </c>
      <c r="AD71" s="378">
        <f>U71</f>
        <v>595000</v>
      </c>
      <c r="AE71" s="382" t="s">
        <v>135</v>
      </c>
      <c r="AF71" s="382" t="s">
        <v>135</v>
      </c>
      <c r="AG71" s="405" t="s">
        <v>374</v>
      </c>
      <c r="AH71" s="405" t="s">
        <v>375</v>
      </c>
      <c r="AI71" s="405"/>
    </row>
    <row r="72" spans="1:35" ht="132" x14ac:dyDescent="0.25">
      <c r="A72" s="382"/>
      <c r="B72" s="382"/>
      <c r="C72" s="382"/>
      <c r="D72" s="382"/>
      <c r="E72" s="263"/>
      <c r="F72" s="382"/>
      <c r="G72" s="382"/>
      <c r="H72" s="382"/>
      <c r="I72" s="33" t="s">
        <v>594</v>
      </c>
      <c r="J72" s="33" t="s">
        <v>595</v>
      </c>
      <c r="K72" s="33" t="s">
        <v>596</v>
      </c>
      <c r="L72" s="33">
        <v>1</v>
      </c>
      <c r="M72" s="263"/>
      <c r="N72" s="382"/>
      <c r="O72" s="382"/>
      <c r="P72" s="382"/>
      <c r="Q72" s="382"/>
      <c r="R72" s="382"/>
      <c r="S72" s="382"/>
      <c r="T72" s="398"/>
      <c r="U72" s="378"/>
      <c r="V72" s="382"/>
      <c r="W72" s="382"/>
      <c r="X72" s="382"/>
      <c r="Y72" s="382"/>
      <c r="Z72" s="382"/>
      <c r="AA72" s="378"/>
      <c r="AB72" s="382"/>
      <c r="AC72" s="382"/>
      <c r="AD72" s="378"/>
      <c r="AE72" s="382"/>
      <c r="AF72" s="382"/>
      <c r="AG72" s="405"/>
      <c r="AH72" s="405"/>
      <c r="AI72" s="405"/>
    </row>
    <row r="73" spans="1:35" ht="60" x14ac:dyDescent="0.25">
      <c r="A73" s="382"/>
      <c r="B73" s="382"/>
      <c r="C73" s="382"/>
      <c r="D73" s="382"/>
      <c r="E73" s="263"/>
      <c r="F73" s="382"/>
      <c r="G73" s="382"/>
      <c r="H73" s="382"/>
      <c r="I73" s="33" t="s">
        <v>622</v>
      </c>
      <c r="J73" s="33" t="s">
        <v>637</v>
      </c>
      <c r="K73" s="33" t="s">
        <v>624</v>
      </c>
      <c r="L73" s="225">
        <v>10000</v>
      </c>
      <c r="M73" s="263"/>
      <c r="N73" s="261"/>
      <c r="O73" s="382"/>
      <c r="P73" s="382"/>
      <c r="Q73" s="382"/>
      <c r="R73" s="382"/>
      <c r="S73" s="382"/>
      <c r="T73" s="398"/>
      <c r="U73" s="378"/>
      <c r="V73" s="382"/>
      <c r="W73" s="382"/>
      <c r="X73" s="382"/>
      <c r="Y73" s="382"/>
      <c r="Z73" s="382"/>
      <c r="AA73" s="378"/>
      <c r="AB73" s="382"/>
      <c r="AC73" s="382"/>
      <c r="AD73" s="378"/>
      <c r="AE73" s="382"/>
      <c r="AF73" s="382"/>
      <c r="AG73" s="405"/>
      <c r="AH73" s="405"/>
      <c r="AI73" s="405"/>
    </row>
    <row r="74" spans="1:35" ht="48" x14ac:dyDescent="0.25">
      <c r="A74" s="382"/>
      <c r="B74" s="382"/>
      <c r="C74" s="382"/>
      <c r="D74" s="382"/>
      <c r="E74" s="263" t="s">
        <v>642</v>
      </c>
      <c r="F74" s="382"/>
      <c r="G74" s="382"/>
      <c r="H74" s="382"/>
      <c r="I74" s="33" t="s">
        <v>356</v>
      </c>
      <c r="J74" s="33" t="s">
        <v>357</v>
      </c>
      <c r="K74" s="33" t="s">
        <v>358</v>
      </c>
      <c r="L74" s="33">
        <v>1</v>
      </c>
      <c r="M74" s="263" t="s">
        <v>82</v>
      </c>
      <c r="N74" s="260" t="s">
        <v>628</v>
      </c>
      <c r="O74" s="382" t="s">
        <v>354</v>
      </c>
      <c r="P74" s="382" t="s">
        <v>85</v>
      </c>
      <c r="Q74" s="382" t="s">
        <v>133</v>
      </c>
      <c r="R74" s="382" t="s">
        <v>134</v>
      </c>
      <c r="S74" s="382"/>
      <c r="T74" s="398">
        <v>467500</v>
      </c>
      <c r="U74" s="378">
        <f>T74</f>
        <v>467500</v>
      </c>
      <c r="V74" s="382" t="s">
        <v>135</v>
      </c>
      <c r="W74" s="382" t="s">
        <v>135</v>
      </c>
      <c r="X74" s="382" t="s">
        <v>135</v>
      </c>
      <c r="Y74" s="382" t="s">
        <v>135</v>
      </c>
      <c r="Z74" s="382" t="s">
        <v>135</v>
      </c>
      <c r="AA74" s="378">
        <v>82500</v>
      </c>
      <c r="AB74" s="382" t="s">
        <v>87</v>
      </c>
      <c r="AC74" s="382" t="s">
        <v>135</v>
      </c>
      <c r="AD74" s="378">
        <f>U74</f>
        <v>467500</v>
      </c>
      <c r="AE74" s="382" t="s">
        <v>135</v>
      </c>
      <c r="AF74" s="382" t="s">
        <v>135</v>
      </c>
      <c r="AG74" s="405"/>
      <c r="AH74" s="405"/>
      <c r="AI74" s="405"/>
    </row>
    <row r="75" spans="1:35" ht="132" x14ac:dyDescent="0.25">
      <c r="A75" s="382"/>
      <c r="B75" s="382"/>
      <c r="C75" s="382"/>
      <c r="D75" s="382"/>
      <c r="E75" s="263"/>
      <c r="F75" s="382"/>
      <c r="G75" s="382"/>
      <c r="H75" s="382"/>
      <c r="I75" s="33" t="s">
        <v>594</v>
      </c>
      <c r="J75" s="33" t="s">
        <v>595</v>
      </c>
      <c r="K75" s="33" t="s">
        <v>596</v>
      </c>
      <c r="L75" s="33">
        <v>1</v>
      </c>
      <c r="M75" s="263"/>
      <c r="N75" s="382"/>
      <c r="O75" s="382"/>
      <c r="P75" s="382"/>
      <c r="Q75" s="382"/>
      <c r="R75" s="382"/>
      <c r="S75" s="382"/>
      <c r="T75" s="398"/>
      <c r="U75" s="378"/>
      <c r="V75" s="382"/>
      <c r="W75" s="382"/>
      <c r="X75" s="382"/>
      <c r="Y75" s="382"/>
      <c r="Z75" s="382"/>
      <c r="AA75" s="378"/>
      <c r="AB75" s="382"/>
      <c r="AC75" s="382"/>
      <c r="AD75" s="378"/>
      <c r="AE75" s="382"/>
      <c r="AF75" s="382"/>
      <c r="AG75" s="405"/>
      <c r="AH75" s="405"/>
      <c r="AI75" s="405"/>
    </row>
    <row r="76" spans="1:35" ht="60" x14ac:dyDescent="0.25">
      <c r="A76" s="382"/>
      <c r="B76" s="382"/>
      <c r="C76" s="382"/>
      <c r="D76" s="382"/>
      <c r="E76" s="263"/>
      <c r="F76" s="382"/>
      <c r="G76" s="382"/>
      <c r="H76" s="382"/>
      <c r="I76" s="33" t="s">
        <v>622</v>
      </c>
      <c r="J76" s="33" t="s">
        <v>637</v>
      </c>
      <c r="K76" s="33" t="s">
        <v>624</v>
      </c>
      <c r="L76" s="225">
        <v>6500</v>
      </c>
      <c r="M76" s="263"/>
      <c r="N76" s="261"/>
      <c r="O76" s="382"/>
      <c r="P76" s="382"/>
      <c r="Q76" s="382"/>
      <c r="R76" s="382"/>
      <c r="S76" s="382"/>
      <c r="T76" s="398"/>
      <c r="U76" s="378"/>
      <c r="V76" s="382"/>
      <c r="W76" s="382"/>
      <c r="X76" s="382"/>
      <c r="Y76" s="382"/>
      <c r="Z76" s="382"/>
      <c r="AA76" s="378"/>
      <c r="AB76" s="382"/>
      <c r="AC76" s="382"/>
      <c r="AD76" s="378"/>
      <c r="AE76" s="382"/>
      <c r="AF76" s="382"/>
      <c r="AG76" s="405"/>
      <c r="AH76" s="405"/>
      <c r="AI76" s="405"/>
    </row>
    <row r="77" spans="1:35" ht="132" x14ac:dyDescent="0.25">
      <c r="A77" s="382"/>
      <c r="B77" s="382"/>
      <c r="C77" s="382"/>
      <c r="D77" s="382"/>
      <c r="E77" s="260" t="s">
        <v>643</v>
      </c>
      <c r="F77" s="382"/>
      <c r="G77" s="382"/>
      <c r="H77" s="382"/>
      <c r="I77" s="33" t="s">
        <v>594</v>
      </c>
      <c r="J77" s="33" t="s">
        <v>595</v>
      </c>
      <c r="K77" s="33" t="s">
        <v>596</v>
      </c>
      <c r="L77" s="33">
        <v>3</v>
      </c>
      <c r="M77" s="260" t="s">
        <v>82</v>
      </c>
      <c r="N77" s="260" t="s">
        <v>628</v>
      </c>
      <c r="O77" s="382" t="s">
        <v>354</v>
      </c>
      <c r="P77" s="382" t="s">
        <v>85</v>
      </c>
      <c r="Q77" s="382" t="s">
        <v>133</v>
      </c>
      <c r="R77" s="382" t="s">
        <v>134</v>
      </c>
      <c r="S77" s="382">
        <v>1630166</v>
      </c>
      <c r="T77" s="408">
        <v>340000</v>
      </c>
      <c r="U77" s="379">
        <f>T77</f>
        <v>340000</v>
      </c>
      <c r="V77" s="382" t="s">
        <v>135</v>
      </c>
      <c r="W77" s="382" t="s">
        <v>135</v>
      </c>
      <c r="X77" s="382" t="s">
        <v>135</v>
      </c>
      <c r="Y77" s="382" t="s">
        <v>135</v>
      </c>
      <c r="Z77" s="382" t="s">
        <v>135</v>
      </c>
      <c r="AA77" s="379">
        <v>60000</v>
      </c>
      <c r="AB77" s="382" t="s">
        <v>87</v>
      </c>
      <c r="AC77" s="382" t="s">
        <v>135</v>
      </c>
      <c r="AD77" s="379">
        <f>U77</f>
        <v>340000</v>
      </c>
      <c r="AE77" s="382" t="s">
        <v>135</v>
      </c>
      <c r="AF77" s="382" t="s">
        <v>135</v>
      </c>
      <c r="AG77" s="405">
        <v>45901</v>
      </c>
      <c r="AH77" s="405">
        <v>45962</v>
      </c>
      <c r="AI77" s="405"/>
    </row>
    <row r="78" spans="1:35" x14ac:dyDescent="0.25">
      <c r="A78" s="382"/>
      <c r="B78" s="382"/>
      <c r="C78" s="382"/>
      <c r="D78" s="382"/>
      <c r="E78" s="382"/>
      <c r="F78" s="382"/>
      <c r="G78" s="382"/>
      <c r="H78" s="382"/>
      <c r="I78" s="263" t="s">
        <v>356</v>
      </c>
      <c r="J78" s="263" t="s">
        <v>357</v>
      </c>
      <c r="K78" s="263" t="s">
        <v>358</v>
      </c>
      <c r="L78" s="263">
        <v>1</v>
      </c>
      <c r="M78" s="382"/>
      <c r="N78" s="382"/>
      <c r="O78" s="382"/>
      <c r="P78" s="382"/>
      <c r="Q78" s="382"/>
      <c r="R78" s="382"/>
      <c r="S78" s="382"/>
      <c r="T78" s="409"/>
      <c r="U78" s="380"/>
      <c r="V78" s="382"/>
      <c r="W78" s="382"/>
      <c r="X78" s="382"/>
      <c r="Y78" s="382"/>
      <c r="Z78" s="382"/>
      <c r="AA78" s="380"/>
      <c r="AB78" s="382"/>
      <c r="AC78" s="382"/>
      <c r="AD78" s="380"/>
      <c r="AE78" s="382"/>
      <c r="AF78" s="382"/>
      <c r="AG78" s="405"/>
      <c r="AH78" s="405"/>
      <c r="AI78" s="405"/>
    </row>
    <row r="79" spans="1:35" x14ac:dyDescent="0.25">
      <c r="A79" s="382"/>
      <c r="B79" s="382"/>
      <c r="C79" s="382"/>
      <c r="D79" s="382"/>
      <c r="E79" s="382"/>
      <c r="F79" s="382"/>
      <c r="G79" s="382"/>
      <c r="H79" s="382"/>
      <c r="I79" s="263"/>
      <c r="J79" s="263"/>
      <c r="K79" s="263"/>
      <c r="L79" s="263"/>
      <c r="M79" s="382"/>
      <c r="N79" s="382"/>
      <c r="O79" s="382"/>
      <c r="P79" s="382"/>
      <c r="Q79" s="382"/>
      <c r="R79" s="382"/>
      <c r="S79" s="382"/>
      <c r="T79" s="409"/>
      <c r="U79" s="380"/>
      <c r="V79" s="382"/>
      <c r="W79" s="382"/>
      <c r="X79" s="382"/>
      <c r="Y79" s="382"/>
      <c r="Z79" s="382"/>
      <c r="AA79" s="380"/>
      <c r="AB79" s="382"/>
      <c r="AC79" s="382"/>
      <c r="AD79" s="380"/>
      <c r="AE79" s="382"/>
      <c r="AF79" s="382"/>
      <c r="AG79" s="405"/>
      <c r="AH79" s="405"/>
      <c r="AI79" s="405"/>
    </row>
    <row r="80" spans="1:35" ht="84" x14ac:dyDescent="0.25">
      <c r="A80" s="382"/>
      <c r="B80" s="382"/>
      <c r="C80" s="382"/>
      <c r="D80" s="382"/>
      <c r="E80" s="261"/>
      <c r="F80" s="382"/>
      <c r="G80" s="382"/>
      <c r="H80" s="382"/>
      <c r="I80" s="228" t="s">
        <v>632</v>
      </c>
      <c r="J80" s="33" t="s">
        <v>637</v>
      </c>
      <c r="K80" s="228" t="s">
        <v>445</v>
      </c>
      <c r="L80" s="228">
        <v>29000</v>
      </c>
      <c r="M80" s="261"/>
      <c r="N80" s="382"/>
      <c r="O80" s="382"/>
      <c r="P80" s="382"/>
      <c r="Q80" s="382"/>
      <c r="R80" s="382"/>
      <c r="S80" s="382"/>
      <c r="T80" s="411"/>
      <c r="U80" s="381"/>
      <c r="V80" s="382"/>
      <c r="W80" s="382"/>
      <c r="X80" s="382"/>
      <c r="Y80" s="382"/>
      <c r="Z80" s="382"/>
      <c r="AA80" s="381"/>
      <c r="AB80" s="382"/>
      <c r="AC80" s="382"/>
      <c r="AD80" s="381"/>
      <c r="AE80" s="382"/>
      <c r="AF80" s="382"/>
      <c r="AG80" s="405"/>
      <c r="AH80" s="405"/>
      <c r="AI80" s="405"/>
    </row>
    <row r="81" spans="1:35" ht="72" x14ac:dyDescent="0.25">
      <c r="A81" s="260" t="s">
        <v>645</v>
      </c>
      <c r="B81" s="260" t="s">
        <v>646</v>
      </c>
      <c r="C81" s="260" t="s">
        <v>647</v>
      </c>
      <c r="D81" s="260" t="s">
        <v>348</v>
      </c>
      <c r="E81" s="260" t="s">
        <v>648</v>
      </c>
      <c r="F81" s="260" t="s">
        <v>593</v>
      </c>
      <c r="G81" s="260" t="s">
        <v>79</v>
      </c>
      <c r="H81" s="260" t="s">
        <v>79</v>
      </c>
      <c r="I81" s="33" t="s">
        <v>600</v>
      </c>
      <c r="J81" s="33" t="s">
        <v>360</v>
      </c>
      <c r="K81" s="33" t="s">
        <v>601</v>
      </c>
      <c r="L81" s="225">
        <v>11750</v>
      </c>
      <c r="M81" s="260" t="s">
        <v>82</v>
      </c>
      <c r="N81" s="260" t="s">
        <v>636</v>
      </c>
      <c r="O81" s="260" t="s">
        <v>354</v>
      </c>
      <c r="P81" s="260" t="s">
        <v>85</v>
      </c>
      <c r="Q81" s="260" t="s">
        <v>133</v>
      </c>
      <c r="R81" s="260" t="s">
        <v>134</v>
      </c>
      <c r="S81" s="278">
        <v>409291.15</v>
      </c>
      <c r="T81" s="408">
        <v>409291.15</v>
      </c>
      <c r="U81" s="379">
        <f>T81</f>
        <v>409291.15</v>
      </c>
      <c r="V81" s="260" t="s">
        <v>135</v>
      </c>
      <c r="W81" s="260" t="s">
        <v>135</v>
      </c>
      <c r="X81" s="260" t="s">
        <v>135</v>
      </c>
      <c r="Y81" s="260" t="s">
        <v>135</v>
      </c>
      <c r="Z81" s="260" t="s">
        <v>135</v>
      </c>
      <c r="AA81" s="379">
        <v>72227.850000000006</v>
      </c>
      <c r="AB81" s="260" t="s">
        <v>87</v>
      </c>
      <c r="AC81" s="260" t="s">
        <v>135</v>
      </c>
      <c r="AD81" s="379">
        <f>U81</f>
        <v>409291.15</v>
      </c>
      <c r="AE81" s="260" t="s">
        <v>135</v>
      </c>
      <c r="AF81" s="260" t="s">
        <v>135</v>
      </c>
      <c r="AG81" s="404">
        <v>45689</v>
      </c>
      <c r="AH81" s="404">
        <v>45748</v>
      </c>
      <c r="AI81" s="271">
        <v>45699</v>
      </c>
    </row>
    <row r="82" spans="1:35" x14ac:dyDescent="0.25">
      <c r="A82" s="382"/>
      <c r="B82" s="382"/>
      <c r="C82" s="382"/>
      <c r="D82" s="382"/>
      <c r="E82" s="382"/>
      <c r="F82" s="382"/>
      <c r="G82" s="382"/>
      <c r="H82" s="382"/>
      <c r="I82" s="260" t="s">
        <v>356</v>
      </c>
      <c r="J82" s="260" t="s">
        <v>357</v>
      </c>
      <c r="K82" s="260" t="s">
        <v>358</v>
      </c>
      <c r="L82" s="260">
        <v>1</v>
      </c>
      <c r="M82" s="382"/>
      <c r="N82" s="382"/>
      <c r="O82" s="382"/>
      <c r="P82" s="382"/>
      <c r="Q82" s="382"/>
      <c r="R82" s="382"/>
      <c r="S82" s="382"/>
      <c r="T82" s="409"/>
      <c r="U82" s="380"/>
      <c r="V82" s="382"/>
      <c r="W82" s="382"/>
      <c r="X82" s="382"/>
      <c r="Y82" s="382"/>
      <c r="Z82" s="382"/>
      <c r="AA82" s="380"/>
      <c r="AB82" s="382"/>
      <c r="AC82" s="382"/>
      <c r="AD82" s="380"/>
      <c r="AE82" s="382"/>
      <c r="AF82" s="382"/>
      <c r="AG82" s="405"/>
      <c r="AH82" s="405"/>
      <c r="AI82" s="382"/>
    </row>
    <row r="83" spans="1:35" x14ac:dyDescent="0.25">
      <c r="A83" s="261"/>
      <c r="B83" s="261"/>
      <c r="C83" s="261"/>
      <c r="D83" s="261"/>
      <c r="E83" s="261"/>
      <c r="F83" s="261"/>
      <c r="G83" s="261"/>
      <c r="H83" s="261"/>
      <c r="I83" s="261" t="s">
        <v>443</v>
      </c>
      <c r="J83" s="261" t="s">
        <v>444</v>
      </c>
      <c r="K83" s="261" t="s">
        <v>445</v>
      </c>
      <c r="L83" s="261">
        <v>21000</v>
      </c>
      <c r="M83" s="261"/>
      <c r="N83" s="382"/>
      <c r="O83" s="261"/>
      <c r="P83" s="261"/>
      <c r="Q83" s="261"/>
      <c r="R83" s="261"/>
      <c r="S83" s="261"/>
      <c r="T83" s="411"/>
      <c r="U83" s="381"/>
      <c r="V83" s="261"/>
      <c r="W83" s="261"/>
      <c r="X83" s="261"/>
      <c r="Y83" s="261"/>
      <c r="Z83" s="261"/>
      <c r="AA83" s="381"/>
      <c r="AB83" s="261"/>
      <c r="AC83" s="261"/>
      <c r="AD83" s="381"/>
      <c r="AE83" s="261"/>
      <c r="AF83" s="261"/>
      <c r="AG83" s="410"/>
      <c r="AH83" s="410"/>
      <c r="AI83" s="261"/>
    </row>
    <row r="84" spans="1:35" ht="132" x14ac:dyDescent="0.25">
      <c r="A84" s="382" t="s">
        <v>649</v>
      </c>
      <c r="B84" s="382" t="s">
        <v>650</v>
      </c>
      <c r="C84" s="382" t="s">
        <v>619</v>
      </c>
      <c r="D84" s="382" t="s">
        <v>348</v>
      </c>
      <c r="E84" s="260" t="s">
        <v>651</v>
      </c>
      <c r="F84" s="382" t="s">
        <v>593</v>
      </c>
      <c r="G84" s="382" t="s">
        <v>79</v>
      </c>
      <c r="H84" s="382" t="s">
        <v>79</v>
      </c>
      <c r="I84" s="33" t="s">
        <v>594</v>
      </c>
      <c r="J84" s="33" t="s">
        <v>595</v>
      </c>
      <c r="K84" s="33" t="s">
        <v>596</v>
      </c>
      <c r="L84" s="225">
        <v>2</v>
      </c>
      <c r="M84" s="260" t="s">
        <v>82</v>
      </c>
      <c r="N84" s="260">
        <v>20</v>
      </c>
      <c r="O84" s="382" t="s">
        <v>354</v>
      </c>
      <c r="P84" s="382" t="s">
        <v>85</v>
      </c>
      <c r="Q84" s="382" t="s">
        <v>133</v>
      </c>
      <c r="R84" s="382" t="s">
        <v>134</v>
      </c>
      <c r="S84" s="418">
        <f>T84</f>
        <v>1275000</v>
      </c>
      <c r="T84" s="278">
        <v>1275000</v>
      </c>
      <c r="U84" s="379">
        <f>T84</f>
        <v>1275000</v>
      </c>
      <c r="V84" s="382" t="s">
        <v>135</v>
      </c>
      <c r="W84" s="382" t="s">
        <v>135</v>
      </c>
      <c r="X84" s="382" t="s">
        <v>135</v>
      </c>
      <c r="Y84" s="382" t="s">
        <v>135</v>
      </c>
      <c r="Z84" s="382" t="s">
        <v>135</v>
      </c>
      <c r="AA84" s="379">
        <v>225000</v>
      </c>
      <c r="AB84" s="382" t="s">
        <v>87</v>
      </c>
      <c r="AC84" s="382" t="s">
        <v>135</v>
      </c>
      <c r="AD84" s="379">
        <f>U84</f>
        <v>1275000</v>
      </c>
      <c r="AE84" s="382" t="s">
        <v>135</v>
      </c>
      <c r="AF84" s="382" t="s">
        <v>135</v>
      </c>
      <c r="AG84" s="405">
        <v>45717</v>
      </c>
      <c r="AH84" s="405">
        <v>45778</v>
      </c>
      <c r="AI84" s="405">
        <v>45726</v>
      </c>
    </row>
    <row r="85" spans="1:35" x14ac:dyDescent="0.25">
      <c r="A85" s="382"/>
      <c r="B85" s="382"/>
      <c r="C85" s="382"/>
      <c r="D85" s="382"/>
      <c r="E85" s="382"/>
      <c r="F85" s="382"/>
      <c r="G85" s="382"/>
      <c r="H85" s="382"/>
      <c r="I85" s="260" t="s">
        <v>356</v>
      </c>
      <c r="J85" s="260" t="s">
        <v>357</v>
      </c>
      <c r="K85" s="260" t="s">
        <v>358</v>
      </c>
      <c r="L85" s="263">
        <v>1</v>
      </c>
      <c r="M85" s="382"/>
      <c r="N85" s="382"/>
      <c r="O85" s="382"/>
      <c r="P85" s="382"/>
      <c r="Q85" s="382"/>
      <c r="R85" s="382"/>
      <c r="S85" s="382"/>
      <c r="T85" s="382"/>
      <c r="U85" s="380"/>
      <c r="V85" s="382"/>
      <c r="W85" s="382"/>
      <c r="X85" s="382"/>
      <c r="Y85" s="382"/>
      <c r="Z85" s="382"/>
      <c r="AA85" s="380"/>
      <c r="AB85" s="382"/>
      <c r="AC85" s="382"/>
      <c r="AD85" s="380"/>
      <c r="AE85" s="382"/>
      <c r="AF85" s="382"/>
      <c r="AG85" s="405"/>
      <c r="AH85" s="405"/>
      <c r="AI85" s="405"/>
    </row>
    <row r="86" spans="1:35" x14ac:dyDescent="0.25">
      <c r="A86" s="382"/>
      <c r="B86" s="382"/>
      <c r="C86" s="382"/>
      <c r="D86" s="382"/>
      <c r="E86" s="382"/>
      <c r="F86" s="382"/>
      <c r="G86" s="382"/>
      <c r="H86" s="382"/>
      <c r="I86" s="261" t="s">
        <v>622</v>
      </c>
      <c r="J86" s="261" t="s">
        <v>652</v>
      </c>
      <c r="K86" s="261"/>
      <c r="L86" s="263"/>
      <c r="M86" s="382"/>
      <c r="N86" s="382"/>
      <c r="O86" s="382"/>
      <c r="P86" s="382"/>
      <c r="Q86" s="382"/>
      <c r="R86" s="382"/>
      <c r="S86" s="382"/>
      <c r="T86" s="382"/>
      <c r="U86" s="380"/>
      <c r="V86" s="382"/>
      <c r="W86" s="382"/>
      <c r="X86" s="382"/>
      <c r="Y86" s="382"/>
      <c r="Z86" s="382"/>
      <c r="AA86" s="380"/>
      <c r="AB86" s="382"/>
      <c r="AC86" s="382"/>
      <c r="AD86" s="380"/>
      <c r="AE86" s="382"/>
      <c r="AF86" s="382"/>
      <c r="AG86" s="405"/>
      <c r="AH86" s="405"/>
      <c r="AI86" s="405"/>
    </row>
    <row r="87" spans="1:35" ht="108" x14ac:dyDescent="0.25">
      <c r="A87" s="261"/>
      <c r="B87" s="261"/>
      <c r="C87" s="261"/>
      <c r="D87" s="261"/>
      <c r="E87" s="261"/>
      <c r="F87" s="261"/>
      <c r="G87" s="261"/>
      <c r="H87" s="261"/>
      <c r="I87" s="228" t="s">
        <v>443</v>
      </c>
      <c r="J87" s="33" t="s">
        <v>637</v>
      </c>
      <c r="K87" s="228" t="s">
        <v>445</v>
      </c>
      <c r="L87" s="228">
        <v>20000</v>
      </c>
      <c r="M87" s="261"/>
      <c r="N87" s="382"/>
      <c r="O87" s="261"/>
      <c r="P87" s="261"/>
      <c r="Q87" s="261"/>
      <c r="R87" s="261"/>
      <c r="S87" s="261"/>
      <c r="T87" s="261"/>
      <c r="U87" s="381"/>
      <c r="V87" s="261"/>
      <c r="W87" s="261"/>
      <c r="X87" s="261"/>
      <c r="Y87" s="261"/>
      <c r="Z87" s="261"/>
      <c r="AA87" s="381"/>
      <c r="AB87" s="261"/>
      <c r="AC87" s="261"/>
      <c r="AD87" s="381"/>
      <c r="AE87" s="261"/>
      <c r="AF87" s="261"/>
      <c r="AG87" s="410"/>
      <c r="AH87" s="410"/>
      <c r="AI87" s="410"/>
    </row>
    <row r="88" spans="1:35" ht="132" x14ac:dyDescent="0.25">
      <c r="A88" s="260" t="s">
        <v>653</v>
      </c>
      <c r="B88" s="260" t="s">
        <v>654</v>
      </c>
      <c r="C88" s="260" t="s">
        <v>619</v>
      </c>
      <c r="D88" s="260" t="s">
        <v>591</v>
      </c>
      <c r="E88" s="260" t="s">
        <v>655</v>
      </c>
      <c r="F88" s="260" t="s">
        <v>593</v>
      </c>
      <c r="G88" s="260" t="s">
        <v>79</v>
      </c>
      <c r="H88" s="260" t="s">
        <v>79</v>
      </c>
      <c r="I88" s="33" t="s">
        <v>594</v>
      </c>
      <c r="J88" s="33" t="s">
        <v>595</v>
      </c>
      <c r="K88" s="33" t="s">
        <v>596</v>
      </c>
      <c r="L88" s="225">
        <v>34.729999999999997</v>
      </c>
      <c r="M88" s="260" t="s">
        <v>82</v>
      </c>
      <c r="N88" s="260" t="s">
        <v>636</v>
      </c>
      <c r="O88" s="260" t="s">
        <v>354</v>
      </c>
      <c r="P88" s="260" t="s">
        <v>85</v>
      </c>
      <c r="Q88" s="260" t="s">
        <v>133</v>
      </c>
      <c r="R88" s="260" t="s">
        <v>134</v>
      </c>
      <c r="S88" s="408">
        <f>T88+T91+T94</f>
        <v>297500</v>
      </c>
      <c r="T88" s="379">
        <v>297500</v>
      </c>
      <c r="U88" s="379">
        <f>T88</f>
        <v>297500</v>
      </c>
      <c r="V88" s="260" t="s">
        <v>135</v>
      </c>
      <c r="W88" s="260" t="s">
        <v>135</v>
      </c>
      <c r="X88" s="260" t="s">
        <v>135</v>
      </c>
      <c r="Y88" s="260"/>
      <c r="Z88" s="260"/>
      <c r="AA88" s="379">
        <v>52500</v>
      </c>
      <c r="AB88" s="260" t="s">
        <v>87</v>
      </c>
      <c r="AC88" s="229"/>
      <c r="AD88" s="379">
        <f>U88</f>
        <v>297500</v>
      </c>
      <c r="AE88" s="260" t="s">
        <v>135</v>
      </c>
      <c r="AF88" s="260" t="s">
        <v>135</v>
      </c>
      <c r="AG88" s="404">
        <v>45809</v>
      </c>
      <c r="AH88" s="404">
        <v>46265</v>
      </c>
      <c r="AI88" s="404"/>
    </row>
    <row r="89" spans="1:35" ht="60" x14ac:dyDescent="0.25">
      <c r="A89" s="382"/>
      <c r="B89" s="382"/>
      <c r="C89" s="382"/>
      <c r="D89" s="382"/>
      <c r="E89" s="382"/>
      <c r="F89" s="382"/>
      <c r="G89" s="382"/>
      <c r="H89" s="382"/>
      <c r="I89" s="33" t="s">
        <v>622</v>
      </c>
      <c r="J89" s="33" t="s">
        <v>637</v>
      </c>
      <c r="K89" s="33" t="s">
        <v>624</v>
      </c>
      <c r="L89" s="227">
        <v>340660</v>
      </c>
      <c r="M89" s="382"/>
      <c r="N89" s="382"/>
      <c r="O89" s="382"/>
      <c r="P89" s="382"/>
      <c r="Q89" s="382"/>
      <c r="R89" s="382"/>
      <c r="S89" s="382"/>
      <c r="T89" s="380"/>
      <c r="U89" s="380"/>
      <c r="V89" s="382"/>
      <c r="W89" s="382"/>
      <c r="X89" s="382"/>
      <c r="Y89" s="382"/>
      <c r="Z89" s="382"/>
      <c r="AA89" s="380"/>
      <c r="AB89" s="382"/>
      <c r="AC89" s="229"/>
      <c r="AD89" s="380"/>
      <c r="AE89" s="382"/>
      <c r="AF89" s="382"/>
      <c r="AG89" s="405"/>
      <c r="AH89" s="405"/>
      <c r="AI89" s="405"/>
    </row>
    <row r="90" spans="1:35" ht="48" x14ac:dyDescent="0.25">
      <c r="A90" s="382"/>
      <c r="B90" s="382"/>
      <c r="C90" s="382"/>
      <c r="D90" s="382"/>
      <c r="E90" s="382"/>
      <c r="F90" s="382"/>
      <c r="G90" s="382"/>
      <c r="H90" s="382"/>
      <c r="I90" s="33" t="s">
        <v>356</v>
      </c>
      <c r="J90" s="33" t="s">
        <v>357</v>
      </c>
      <c r="K90" s="33" t="s">
        <v>358</v>
      </c>
      <c r="L90" s="33">
        <v>1</v>
      </c>
      <c r="M90" s="382"/>
      <c r="N90" s="382"/>
      <c r="O90" s="382"/>
      <c r="P90" s="382"/>
      <c r="Q90" s="382"/>
      <c r="R90" s="382"/>
      <c r="S90" s="382"/>
      <c r="T90" s="380"/>
      <c r="U90" s="380"/>
      <c r="V90" s="382"/>
      <c r="W90" s="382"/>
      <c r="X90" s="382"/>
      <c r="Y90" s="382"/>
      <c r="Z90" s="382"/>
      <c r="AA90" s="380"/>
      <c r="AB90" s="382"/>
      <c r="AC90" s="229"/>
      <c r="AD90" s="380"/>
      <c r="AE90" s="382"/>
      <c r="AF90" s="382"/>
      <c r="AG90" s="405"/>
      <c r="AH90" s="405"/>
      <c r="AI90" s="405"/>
    </row>
    <row r="91" spans="1:35" x14ac:dyDescent="0.25">
      <c r="A91" s="382"/>
      <c r="B91" s="382"/>
      <c r="C91" s="382"/>
      <c r="D91" s="382"/>
      <c r="E91" s="260" t="s">
        <v>656</v>
      </c>
      <c r="F91" s="382"/>
      <c r="G91" s="382"/>
      <c r="H91" s="382"/>
      <c r="I91" s="230"/>
      <c r="J91" s="230"/>
      <c r="K91" s="230"/>
      <c r="L91" s="230"/>
      <c r="M91" s="277"/>
      <c r="N91" s="414"/>
      <c r="O91" s="382" t="s">
        <v>354</v>
      </c>
      <c r="P91" s="382" t="s">
        <v>85</v>
      </c>
      <c r="Q91" s="382" t="s">
        <v>133</v>
      </c>
      <c r="R91" s="382" t="s">
        <v>134</v>
      </c>
      <c r="S91" s="382"/>
      <c r="T91" s="415"/>
      <c r="U91" s="415"/>
      <c r="V91" s="382" t="s">
        <v>135</v>
      </c>
      <c r="W91" s="382" t="s">
        <v>135</v>
      </c>
      <c r="X91" s="382" t="s">
        <v>135</v>
      </c>
      <c r="Y91" s="382" t="s">
        <v>135</v>
      </c>
      <c r="Z91" s="382" t="s">
        <v>135</v>
      </c>
      <c r="AA91" s="415"/>
      <c r="AB91" s="277"/>
      <c r="AC91" s="231"/>
      <c r="AD91" s="415"/>
      <c r="AE91" s="382" t="s">
        <v>135</v>
      </c>
      <c r="AF91" s="382" t="s">
        <v>135</v>
      </c>
      <c r="AG91" s="405"/>
      <c r="AH91" s="405"/>
      <c r="AI91" s="405"/>
    </row>
    <row r="92" spans="1:35" x14ac:dyDescent="0.25">
      <c r="A92" s="382"/>
      <c r="B92" s="382"/>
      <c r="C92" s="382"/>
      <c r="D92" s="382"/>
      <c r="E92" s="382"/>
      <c r="F92" s="382"/>
      <c r="G92" s="382"/>
      <c r="H92" s="382"/>
      <c r="I92" s="230"/>
      <c r="J92" s="230"/>
      <c r="K92" s="230"/>
      <c r="L92" s="230"/>
      <c r="M92" s="412"/>
      <c r="N92" s="414"/>
      <c r="O92" s="382"/>
      <c r="P92" s="382"/>
      <c r="Q92" s="382"/>
      <c r="R92" s="382"/>
      <c r="S92" s="382"/>
      <c r="T92" s="416"/>
      <c r="U92" s="416"/>
      <c r="V92" s="382"/>
      <c r="W92" s="382"/>
      <c r="X92" s="382"/>
      <c r="Y92" s="382"/>
      <c r="Z92" s="382"/>
      <c r="AA92" s="416"/>
      <c r="AB92" s="412"/>
      <c r="AC92" s="231"/>
      <c r="AD92" s="416"/>
      <c r="AE92" s="382"/>
      <c r="AF92" s="382"/>
      <c r="AG92" s="405"/>
      <c r="AH92" s="405"/>
      <c r="AI92" s="405"/>
    </row>
    <row r="93" spans="1:35" ht="29.25" customHeight="1" x14ac:dyDescent="0.25">
      <c r="A93" s="382"/>
      <c r="B93" s="382"/>
      <c r="C93" s="382"/>
      <c r="D93" s="382"/>
      <c r="E93" s="261"/>
      <c r="F93" s="382"/>
      <c r="G93" s="382"/>
      <c r="H93" s="382"/>
      <c r="I93" s="230"/>
      <c r="J93" s="230"/>
      <c r="K93" s="230"/>
      <c r="L93" s="232"/>
      <c r="M93" s="413"/>
      <c r="N93" s="414"/>
      <c r="O93" s="382"/>
      <c r="P93" s="382"/>
      <c r="Q93" s="382"/>
      <c r="R93" s="382"/>
      <c r="S93" s="382"/>
      <c r="T93" s="417"/>
      <c r="U93" s="417"/>
      <c r="V93" s="382"/>
      <c r="W93" s="382"/>
      <c r="X93" s="382"/>
      <c r="Y93" s="382"/>
      <c r="Z93" s="382"/>
      <c r="AA93" s="417"/>
      <c r="AB93" s="413"/>
      <c r="AC93" s="231"/>
      <c r="AD93" s="417"/>
      <c r="AE93" s="382"/>
      <c r="AF93" s="382"/>
      <c r="AG93" s="405"/>
      <c r="AH93" s="405"/>
      <c r="AI93" s="405"/>
    </row>
    <row r="94" spans="1:35" ht="132" x14ac:dyDescent="0.25">
      <c r="A94" s="382"/>
      <c r="B94" s="382"/>
      <c r="C94" s="382"/>
      <c r="D94" s="382"/>
      <c r="E94" s="260" t="s">
        <v>657</v>
      </c>
      <c r="F94" s="382"/>
      <c r="G94" s="382"/>
      <c r="H94" s="382"/>
      <c r="I94" s="33" t="s">
        <v>594</v>
      </c>
      <c r="J94" s="33" t="s">
        <v>595</v>
      </c>
      <c r="K94" s="33" t="s">
        <v>596</v>
      </c>
      <c r="L94" s="34">
        <v>1</v>
      </c>
      <c r="M94" s="260" t="s">
        <v>82</v>
      </c>
      <c r="N94" s="263" t="s">
        <v>636</v>
      </c>
      <c r="O94" s="382" t="s">
        <v>354</v>
      </c>
      <c r="P94" s="382" t="s">
        <v>85</v>
      </c>
      <c r="Q94" s="382" t="s">
        <v>133</v>
      </c>
      <c r="R94" s="382" t="s">
        <v>134</v>
      </c>
      <c r="S94" s="382"/>
      <c r="T94" s="379">
        <v>0</v>
      </c>
      <c r="U94" s="379"/>
      <c r="V94" s="382" t="s">
        <v>135</v>
      </c>
      <c r="W94" s="382" t="s">
        <v>135</v>
      </c>
      <c r="X94" s="382" t="s">
        <v>135</v>
      </c>
      <c r="Y94" s="382" t="s">
        <v>135</v>
      </c>
      <c r="Z94" s="382" t="s">
        <v>135</v>
      </c>
      <c r="AA94" s="379">
        <v>50000</v>
      </c>
      <c r="AB94" s="260" t="s">
        <v>87</v>
      </c>
      <c r="AC94" s="229"/>
      <c r="AD94" s="379">
        <f>U94</f>
        <v>0</v>
      </c>
      <c r="AE94" s="382" t="s">
        <v>135</v>
      </c>
      <c r="AF94" s="382" t="s">
        <v>135</v>
      </c>
      <c r="AG94" s="405"/>
      <c r="AH94" s="405"/>
      <c r="AI94" s="405"/>
    </row>
    <row r="95" spans="1:35" ht="60" x14ac:dyDescent="0.25">
      <c r="A95" s="382"/>
      <c r="B95" s="382"/>
      <c r="C95" s="382"/>
      <c r="D95" s="382"/>
      <c r="E95" s="382"/>
      <c r="F95" s="382"/>
      <c r="G95" s="382"/>
      <c r="H95" s="382"/>
      <c r="I95" s="33" t="s">
        <v>622</v>
      </c>
      <c r="J95" s="33" t="s">
        <v>637</v>
      </c>
      <c r="K95" s="33" t="s">
        <v>624</v>
      </c>
      <c r="L95" s="34">
        <v>10000</v>
      </c>
      <c r="M95" s="382"/>
      <c r="N95" s="263"/>
      <c r="O95" s="382"/>
      <c r="P95" s="382"/>
      <c r="Q95" s="382"/>
      <c r="R95" s="382"/>
      <c r="S95" s="382"/>
      <c r="T95" s="380"/>
      <c r="U95" s="380"/>
      <c r="V95" s="382"/>
      <c r="W95" s="382"/>
      <c r="X95" s="382"/>
      <c r="Y95" s="382"/>
      <c r="Z95" s="382"/>
      <c r="AA95" s="380"/>
      <c r="AB95" s="382"/>
      <c r="AC95" s="229"/>
      <c r="AD95" s="380"/>
      <c r="AE95" s="382"/>
      <c r="AF95" s="382"/>
      <c r="AG95" s="405"/>
      <c r="AH95" s="405"/>
      <c r="AI95" s="405"/>
    </row>
    <row r="96" spans="1:35" ht="48" x14ac:dyDescent="0.25">
      <c r="A96" s="382"/>
      <c r="B96" s="382"/>
      <c r="C96" s="382"/>
      <c r="D96" s="382"/>
      <c r="E96" s="382"/>
      <c r="F96" s="382"/>
      <c r="G96" s="382"/>
      <c r="H96" s="382"/>
      <c r="I96" s="33" t="s">
        <v>356</v>
      </c>
      <c r="J96" s="33" t="s">
        <v>357</v>
      </c>
      <c r="K96" s="33" t="s">
        <v>358</v>
      </c>
      <c r="L96" s="33">
        <v>1</v>
      </c>
      <c r="M96" s="382"/>
      <c r="N96" s="263"/>
      <c r="O96" s="382"/>
      <c r="P96" s="382"/>
      <c r="Q96" s="382"/>
      <c r="R96" s="382"/>
      <c r="S96" s="382"/>
      <c r="T96" s="380"/>
      <c r="U96" s="380"/>
      <c r="V96" s="382"/>
      <c r="W96" s="382"/>
      <c r="X96" s="382"/>
      <c r="Y96" s="382"/>
      <c r="Z96" s="382"/>
      <c r="AA96" s="380"/>
      <c r="AB96" s="382"/>
      <c r="AC96" s="229"/>
      <c r="AD96" s="380"/>
      <c r="AE96" s="382"/>
      <c r="AF96" s="382"/>
      <c r="AG96" s="405"/>
      <c r="AH96" s="405"/>
      <c r="AI96" s="405"/>
    </row>
    <row r="97" spans="1:35" ht="72" x14ac:dyDescent="0.25">
      <c r="A97" s="260" t="s">
        <v>658</v>
      </c>
      <c r="B97" s="260" t="s">
        <v>659</v>
      </c>
      <c r="C97" s="260" t="s">
        <v>647</v>
      </c>
      <c r="D97" s="260" t="s">
        <v>348</v>
      </c>
      <c r="E97" s="260" t="s">
        <v>660</v>
      </c>
      <c r="F97" s="260" t="s">
        <v>593</v>
      </c>
      <c r="G97" s="260" t="s">
        <v>79</v>
      </c>
      <c r="H97" s="260" t="s">
        <v>79</v>
      </c>
      <c r="I97" s="33" t="s">
        <v>600</v>
      </c>
      <c r="J97" s="33" t="s">
        <v>360</v>
      </c>
      <c r="K97" s="33" t="s">
        <v>601</v>
      </c>
      <c r="L97" s="225">
        <v>5000</v>
      </c>
      <c r="M97" s="260" t="s">
        <v>82</v>
      </c>
      <c r="N97" s="260" t="s">
        <v>628</v>
      </c>
      <c r="O97" s="260" t="s">
        <v>354</v>
      </c>
      <c r="P97" s="260" t="s">
        <v>85</v>
      </c>
      <c r="Q97" s="260" t="s">
        <v>133</v>
      </c>
      <c r="R97" s="260" t="s">
        <v>134</v>
      </c>
      <c r="S97" s="408">
        <v>2643421.7999999998</v>
      </c>
      <c r="T97" s="408">
        <v>2643421.7999999998</v>
      </c>
      <c r="U97" s="379">
        <f>T97</f>
        <v>2643421.7999999998</v>
      </c>
      <c r="V97" s="260" t="s">
        <v>135</v>
      </c>
      <c r="W97" s="260" t="s">
        <v>135</v>
      </c>
      <c r="X97" s="260" t="s">
        <v>135</v>
      </c>
      <c r="Y97" s="260" t="s">
        <v>135</v>
      </c>
      <c r="Z97" s="260" t="s">
        <v>135</v>
      </c>
      <c r="AA97" s="379">
        <v>956578.2</v>
      </c>
      <c r="AB97" s="260" t="s">
        <v>87</v>
      </c>
      <c r="AC97" s="260" t="s">
        <v>135</v>
      </c>
      <c r="AD97" s="379">
        <f>U97</f>
        <v>2643421.7999999998</v>
      </c>
      <c r="AE97" s="260" t="s">
        <v>135</v>
      </c>
      <c r="AF97" s="260" t="s">
        <v>135</v>
      </c>
      <c r="AG97" s="404">
        <v>45809</v>
      </c>
      <c r="AH97" s="404">
        <v>45870</v>
      </c>
      <c r="AI97" s="271">
        <v>45817</v>
      </c>
    </row>
    <row r="98" spans="1:35" ht="73.150000000000006" customHeight="1" x14ac:dyDescent="0.25">
      <c r="A98" s="382"/>
      <c r="B98" s="382"/>
      <c r="C98" s="382"/>
      <c r="D98" s="382"/>
      <c r="E98" s="382"/>
      <c r="F98" s="382"/>
      <c r="G98" s="382"/>
      <c r="H98" s="382"/>
      <c r="I98" s="223" t="s">
        <v>356</v>
      </c>
      <c r="J98" s="223" t="s">
        <v>357</v>
      </c>
      <c r="K98" s="223" t="s">
        <v>358</v>
      </c>
      <c r="L98" s="223">
        <v>1</v>
      </c>
      <c r="M98" s="382"/>
      <c r="N98" s="382"/>
      <c r="O98" s="382"/>
      <c r="P98" s="382"/>
      <c r="Q98" s="382"/>
      <c r="R98" s="382"/>
      <c r="S98" s="409"/>
      <c r="T98" s="409"/>
      <c r="U98" s="380"/>
      <c r="V98" s="382"/>
      <c r="W98" s="382"/>
      <c r="X98" s="382"/>
      <c r="Y98" s="382"/>
      <c r="Z98" s="382"/>
      <c r="AA98" s="380"/>
      <c r="AB98" s="382"/>
      <c r="AC98" s="382"/>
      <c r="AD98" s="380"/>
      <c r="AE98" s="382"/>
      <c r="AF98" s="382"/>
      <c r="AG98" s="405"/>
      <c r="AH98" s="405"/>
      <c r="AI98" s="382"/>
    </row>
    <row r="99" spans="1:35" ht="130.15" customHeight="1" x14ac:dyDescent="0.25">
      <c r="A99" s="261"/>
      <c r="B99" s="261"/>
      <c r="C99" s="261"/>
      <c r="D99" s="261"/>
      <c r="E99" s="261"/>
      <c r="F99" s="261"/>
      <c r="G99" s="261"/>
      <c r="H99" s="261"/>
      <c r="I99" s="234" t="s">
        <v>779</v>
      </c>
      <c r="J99" s="234" t="s">
        <v>780</v>
      </c>
      <c r="K99" s="234" t="s">
        <v>445</v>
      </c>
      <c r="L99" s="234">
        <v>870</v>
      </c>
      <c r="M99" s="261"/>
      <c r="N99" s="382"/>
      <c r="O99" s="261"/>
      <c r="P99" s="261"/>
      <c r="Q99" s="261"/>
      <c r="R99" s="261"/>
      <c r="S99" s="411"/>
      <c r="T99" s="411"/>
      <c r="U99" s="381"/>
      <c r="V99" s="261"/>
      <c r="W99" s="261"/>
      <c r="X99" s="261"/>
      <c r="Y99" s="261"/>
      <c r="Z99" s="261"/>
      <c r="AA99" s="381"/>
      <c r="AB99" s="261"/>
      <c r="AC99" s="261"/>
      <c r="AD99" s="381"/>
      <c r="AE99" s="261"/>
      <c r="AF99" s="261"/>
      <c r="AG99" s="410"/>
      <c r="AH99" s="410"/>
      <c r="AI99" s="261"/>
    </row>
    <row r="100" spans="1:35" ht="132" x14ac:dyDescent="0.25">
      <c r="A100" s="260" t="s">
        <v>661</v>
      </c>
      <c r="B100" s="260" t="s">
        <v>662</v>
      </c>
      <c r="C100" s="260" t="s">
        <v>619</v>
      </c>
      <c r="D100" s="260" t="s">
        <v>591</v>
      </c>
      <c r="E100" s="260" t="s">
        <v>663</v>
      </c>
      <c r="F100" s="260" t="s">
        <v>593</v>
      </c>
      <c r="G100" s="260" t="s">
        <v>79</v>
      </c>
      <c r="H100" s="260" t="s">
        <v>79</v>
      </c>
      <c r="I100" s="33" t="s">
        <v>594</v>
      </c>
      <c r="J100" s="33" t="s">
        <v>595</v>
      </c>
      <c r="K100" s="33" t="s">
        <v>596</v>
      </c>
      <c r="L100" s="33">
        <v>1</v>
      </c>
      <c r="M100" s="260" t="s">
        <v>82</v>
      </c>
      <c r="N100" s="263" t="s">
        <v>628</v>
      </c>
      <c r="O100" s="260" t="s">
        <v>354</v>
      </c>
      <c r="P100" s="260" t="s">
        <v>85</v>
      </c>
      <c r="Q100" s="260" t="s">
        <v>133</v>
      </c>
      <c r="R100" s="260" t="s">
        <v>134</v>
      </c>
      <c r="S100" s="260">
        <f>T100+T103+T106+T109</f>
        <v>297500</v>
      </c>
      <c r="T100" s="379">
        <v>170000</v>
      </c>
      <c r="U100" s="379">
        <f>T100</f>
        <v>170000</v>
      </c>
      <c r="V100" s="260" t="s">
        <v>135</v>
      </c>
      <c r="W100" s="260" t="s">
        <v>135</v>
      </c>
      <c r="X100" s="260" t="s">
        <v>135</v>
      </c>
      <c r="Y100" s="260" t="s">
        <v>135</v>
      </c>
      <c r="Z100" s="260" t="s">
        <v>135</v>
      </c>
      <c r="AA100" s="379">
        <v>30000</v>
      </c>
      <c r="AB100" s="260" t="s">
        <v>87</v>
      </c>
      <c r="AC100" s="260" t="s">
        <v>135</v>
      </c>
      <c r="AD100" s="379">
        <f>U100</f>
        <v>170000</v>
      </c>
      <c r="AE100" s="260" t="s">
        <v>135</v>
      </c>
      <c r="AF100" s="260" t="s">
        <v>135</v>
      </c>
      <c r="AG100" s="404">
        <v>45901</v>
      </c>
      <c r="AH100" s="404">
        <v>45992</v>
      </c>
      <c r="AI100" s="260"/>
    </row>
    <row r="101" spans="1:35" ht="60" x14ac:dyDescent="0.25">
      <c r="A101" s="382"/>
      <c r="B101" s="382"/>
      <c r="C101" s="382"/>
      <c r="D101" s="382"/>
      <c r="E101" s="382"/>
      <c r="F101" s="382"/>
      <c r="G101" s="382"/>
      <c r="H101" s="382"/>
      <c r="I101" s="33" t="s">
        <v>622</v>
      </c>
      <c r="J101" s="33" t="s">
        <v>637</v>
      </c>
      <c r="K101" s="33" t="s">
        <v>624</v>
      </c>
      <c r="L101" s="33">
        <v>2900</v>
      </c>
      <c r="M101" s="382"/>
      <c r="N101" s="263"/>
      <c r="O101" s="382"/>
      <c r="P101" s="382"/>
      <c r="Q101" s="382"/>
      <c r="R101" s="382"/>
      <c r="S101" s="382"/>
      <c r="T101" s="380"/>
      <c r="U101" s="380"/>
      <c r="V101" s="382"/>
      <c r="W101" s="382"/>
      <c r="X101" s="382"/>
      <c r="Y101" s="382"/>
      <c r="Z101" s="382"/>
      <c r="AA101" s="380"/>
      <c r="AB101" s="382"/>
      <c r="AC101" s="382"/>
      <c r="AD101" s="380"/>
      <c r="AE101" s="382"/>
      <c r="AF101" s="382"/>
      <c r="AG101" s="405"/>
      <c r="AH101" s="405"/>
      <c r="AI101" s="382"/>
    </row>
    <row r="102" spans="1:35" ht="48" x14ac:dyDescent="0.25">
      <c r="A102" s="382"/>
      <c r="B102" s="382"/>
      <c r="C102" s="382"/>
      <c r="D102" s="382"/>
      <c r="E102" s="382"/>
      <c r="F102" s="382"/>
      <c r="G102" s="382"/>
      <c r="H102" s="382"/>
      <c r="I102" s="33" t="s">
        <v>356</v>
      </c>
      <c r="J102" s="33" t="s">
        <v>357</v>
      </c>
      <c r="K102" s="33" t="s">
        <v>358</v>
      </c>
      <c r="L102" s="33">
        <v>1</v>
      </c>
      <c r="M102" s="382"/>
      <c r="N102" s="263"/>
      <c r="O102" s="382"/>
      <c r="P102" s="382"/>
      <c r="Q102" s="382"/>
      <c r="R102" s="382"/>
      <c r="S102" s="382"/>
      <c r="T102" s="380"/>
      <c r="U102" s="380"/>
      <c r="V102" s="382"/>
      <c r="W102" s="382"/>
      <c r="X102" s="382"/>
      <c r="Y102" s="382"/>
      <c r="Z102" s="382"/>
      <c r="AA102" s="380"/>
      <c r="AB102" s="382"/>
      <c r="AC102" s="382"/>
      <c r="AD102" s="380"/>
      <c r="AE102" s="382"/>
      <c r="AF102" s="382"/>
      <c r="AG102" s="405"/>
      <c r="AH102" s="405"/>
      <c r="AI102" s="382"/>
    </row>
    <row r="103" spans="1:35" x14ac:dyDescent="0.25">
      <c r="A103" s="382"/>
      <c r="B103" s="382"/>
      <c r="C103" s="382"/>
      <c r="D103" s="382"/>
      <c r="E103" s="260" t="s">
        <v>664</v>
      </c>
      <c r="F103" s="382"/>
      <c r="G103" s="382"/>
      <c r="H103" s="382"/>
      <c r="I103" s="33"/>
      <c r="J103" s="33"/>
      <c r="K103" s="33"/>
      <c r="L103" s="33"/>
      <c r="M103" s="260"/>
      <c r="N103" s="263"/>
      <c r="O103" s="382" t="s">
        <v>354</v>
      </c>
      <c r="P103" s="382" t="s">
        <v>85</v>
      </c>
      <c r="Q103" s="382" t="s">
        <v>133</v>
      </c>
      <c r="R103" s="382" t="s">
        <v>134</v>
      </c>
      <c r="S103" s="382"/>
      <c r="T103" s="379">
        <v>0</v>
      </c>
      <c r="U103" s="379">
        <v>0</v>
      </c>
      <c r="V103" s="382" t="s">
        <v>135</v>
      </c>
      <c r="W103" s="382" t="s">
        <v>135</v>
      </c>
      <c r="X103" s="382" t="s">
        <v>135</v>
      </c>
      <c r="Y103" s="382" t="s">
        <v>135</v>
      </c>
      <c r="Z103" s="382" t="s">
        <v>135</v>
      </c>
      <c r="AA103" s="379">
        <v>0</v>
      </c>
      <c r="AB103" s="382" t="s">
        <v>87</v>
      </c>
      <c r="AC103" s="382" t="s">
        <v>135</v>
      </c>
      <c r="AD103" s="379">
        <f>U103</f>
        <v>0</v>
      </c>
      <c r="AE103" s="382" t="s">
        <v>135</v>
      </c>
      <c r="AF103" s="382" t="s">
        <v>135</v>
      </c>
      <c r="AG103" s="405"/>
      <c r="AH103" s="405"/>
      <c r="AI103" s="382"/>
    </row>
    <row r="104" spans="1:35" x14ac:dyDescent="0.25">
      <c r="A104" s="382"/>
      <c r="B104" s="382"/>
      <c r="C104" s="382"/>
      <c r="D104" s="382"/>
      <c r="E104" s="382"/>
      <c r="F104" s="382"/>
      <c r="G104" s="382"/>
      <c r="H104" s="382"/>
      <c r="I104" s="33"/>
      <c r="J104" s="33"/>
      <c r="K104" s="33"/>
      <c r="L104" s="34"/>
      <c r="M104" s="382"/>
      <c r="N104" s="263"/>
      <c r="O104" s="382"/>
      <c r="P104" s="382"/>
      <c r="Q104" s="382"/>
      <c r="R104" s="382"/>
      <c r="S104" s="382"/>
      <c r="T104" s="380"/>
      <c r="U104" s="380"/>
      <c r="V104" s="382"/>
      <c r="W104" s="382"/>
      <c r="X104" s="382"/>
      <c r="Y104" s="382"/>
      <c r="Z104" s="382"/>
      <c r="AA104" s="380"/>
      <c r="AB104" s="382"/>
      <c r="AC104" s="382"/>
      <c r="AD104" s="380"/>
      <c r="AE104" s="382"/>
      <c r="AF104" s="382"/>
      <c r="AG104" s="405"/>
      <c r="AH104" s="405"/>
      <c r="AI104" s="382"/>
    </row>
    <row r="105" spans="1:35" ht="90" customHeight="1" x14ac:dyDescent="0.25">
      <c r="A105" s="382"/>
      <c r="B105" s="382"/>
      <c r="C105" s="382"/>
      <c r="D105" s="382"/>
      <c r="E105" s="261"/>
      <c r="F105" s="382"/>
      <c r="G105" s="382"/>
      <c r="H105" s="382"/>
      <c r="I105" s="33"/>
      <c r="J105" s="33"/>
      <c r="K105" s="33"/>
      <c r="L105" s="34"/>
      <c r="M105" s="261"/>
      <c r="N105" s="263"/>
      <c r="O105" s="382"/>
      <c r="P105" s="382"/>
      <c r="Q105" s="382"/>
      <c r="R105" s="382"/>
      <c r="S105" s="382"/>
      <c r="T105" s="381"/>
      <c r="U105" s="381"/>
      <c r="V105" s="382"/>
      <c r="W105" s="382"/>
      <c r="X105" s="382"/>
      <c r="Y105" s="382"/>
      <c r="Z105" s="382"/>
      <c r="AA105" s="381"/>
      <c r="AB105" s="382"/>
      <c r="AC105" s="382"/>
      <c r="AD105" s="381"/>
      <c r="AE105" s="382"/>
      <c r="AF105" s="382"/>
      <c r="AG105" s="405"/>
      <c r="AH105" s="405"/>
      <c r="AI105" s="382"/>
    </row>
    <row r="106" spans="1:35" ht="132" x14ac:dyDescent="0.25">
      <c r="A106" s="382"/>
      <c r="B106" s="382"/>
      <c r="C106" s="382"/>
      <c r="D106" s="382"/>
      <c r="E106" s="260" t="s">
        <v>665</v>
      </c>
      <c r="F106" s="382"/>
      <c r="G106" s="382"/>
      <c r="H106" s="382"/>
      <c r="I106" s="33" t="s">
        <v>594</v>
      </c>
      <c r="J106" s="33" t="s">
        <v>595</v>
      </c>
      <c r="K106" s="33" t="s">
        <v>596</v>
      </c>
      <c r="L106" s="33">
        <v>2</v>
      </c>
      <c r="M106" s="260" t="s">
        <v>82</v>
      </c>
      <c r="N106" s="260" t="s">
        <v>628</v>
      </c>
      <c r="O106" s="382" t="s">
        <v>354</v>
      </c>
      <c r="P106" s="382" t="s">
        <v>85</v>
      </c>
      <c r="Q106" s="382" t="s">
        <v>133</v>
      </c>
      <c r="R106" s="382" t="s">
        <v>134</v>
      </c>
      <c r="S106" s="382"/>
      <c r="T106" s="379">
        <v>42500</v>
      </c>
      <c r="U106" s="379">
        <f>T106</f>
        <v>42500</v>
      </c>
      <c r="V106" s="382" t="s">
        <v>135</v>
      </c>
      <c r="W106" s="382" t="s">
        <v>135</v>
      </c>
      <c r="X106" s="382" t="s">
        <v>135</v>
      </c>
      <c r="Y106" s="382" t="s">
        <v>135</v>
      </c>
      <c r="Z106" s="382" t="s">
        <v>135</v>
      </c>
      <c r="AA106" s="379">
        <v>7500</v>
      </c>
      <c r="AB106" s="382" t="s">
        <v>87</v>
      </c>
      <c r="AC106" s="382" t="s">
        <v>135</v>
      </c>
      <c r="AD106" s="379">
        <f>U106</f>
        <v>42500</v>
      </c>
      <c r="AE106" s="382" t="s">
        <v>135</v>
      </c>
      <c r="AF106" s="382" t="s">
        <v>135</v>
      </c>
      <c r="AG106" s="405"/>
      <c r="AH106" s="405"/>
      <c r="AI106" s="382"/>
    </row>
    <row r="107" spans="1:35" ht="60" x14ac:dyDescent="0.25">
      <c r="A107" s="382"/>
      <c r="B107" s="382"/>
      <c r="C107" s="382"/>
      <c r="D107" s="382"/>
      <c r="E107" s="382"/>
      <c r="F107" s="382"/>
      <c r="G107" s="382"/>
      <c r="H107" s="382"/>
      <c r="I107" s="33" t="s">
        <v>622</v>
      </c>
      <c r="J107" s="33" t="s">
        <v>637</v>
      </c>
      <c r="K107" s="33" t="s">
        <v>624</v>
      </c>
      <c r="L107" s="33">
        <v>20000</v>
      </c>
      <c r="M107" s="382"/>
      <c r="N107" s="382"/>
      <c r="O107" s="382"/>
      <c r="P107" s="382"/>
      <c r="Q107" s="382"/>
      <c r="R107" s="382"/>
      <c r="S107" s="382"/>
      <c r="T107" s="380"/>
      <c r="U107" s="380"/>
      <c r="V107" s="382"/>
      <c r="W107" s="382"/>
      <c r="X107" s="382"/>
      <c r="Y107" s="382"/>
      <c r="Z107" s="382"/>
      <c r="AA107" s="380"/>
      <c r="AB107" s="382"/>
      <c r="AC107" s="382"/>
      <c r="AD107" s="380"/>
      <c r="AE107" s="382"/>
      <c r="AF107" s="382"/>
      <c r="AG107" s="405"/>
      <c r="AH107" s="405"/>
      <c r="AI107" s="382"/>
    </row>
    <row r="108" spans="1:35" ht="48" x14ac:dyDescent="0.25">
      <c r="A108" s="382"/>
      <c r="B108" s="382"/>
      <c r="C108" s="382"/>
      <c r="D108" s="382"/>
      <c r="E108" s="382"/>
      <c r="F108" s="382"/>
      <c r="G108" s="382"/>
      <c r="H108" s="382"/>
      <c r="I108" s="33" t="s">
        <v>356</v>
      </c>
      <c r="J108" s="33" t="s">
        <v>357</v>
      </c>
      <c r="K108" s="33" t="s">
        <v>358</v>
      </c>
      <c r="L108" s="34">
        <v>1</v>
      </c>
      <c r="M108" s="382"/>
      <c r="N108" s="261"/>
      <c r="O108" s="382"/>
      <c r="P108" s="382"/>
      <c r="Q108" s="382"/>
      <c r="R108" s="382"/>
      <c r="S108" s="382"/>
      <c r="T108" s="380"/>
      <c r="U108" s="380"/>
      <c r="V108" s="382"/>
      <c r="W108" s="382"/>
      <c r="X108" s="382"/>
      <c r="Y108" s="382"/>
      <c r="Z108" s="382"/>
      <c r="AA108" s="380"/>
      <c r="AB108" s="382"/>
      <c r="AC108" s="382"/>
      <c r="AD108" s="380"/>
      <c r="AE108" s="382"/>
      <c r="AF108" s="382"/>
      <c r="AG108" s="405"/>
      <c r="AH108" s="405"/>
      <c r="AI108" s="382"/>
    </row>
    <row r="109" spans="1:35" ht="132" x14ac:dyDescent="0.25">
      <c r="A109" s="382"/>
      <c r="B109" s="382"/>
      <c r="C109" s="382"/>
      <c r="D109" s="382"/>
      <c r="E109" s="260" t="s">
        <v>666</v>
      </c>
      <c r="F109" s="382"/>
      <c r="G109" s="382"/>
      <c r="H109" s="382"/>
      <c r="I109" s="33" t="s">
        <v>594</v>
      </c>
      <c r="J109" s="33" t="s">
        <v>595</v>
      </c>
      <c r="K109" s="33" t="s">
        <v>596</v>
      </c>
      <c r="L109" s="33">
        <v>3.4</v>
      </c>
      <c r="M109" s="260" t="s">
        <v>82</v>
      </c>
      <c r="N109" s="263" t="s">
        <v>628</v>
      </c>
      <c r="O109" s="382" t="s">
        <v>354</v>
      </c>
      <c r="P109" s="382" t="s">
        <v>85</v>
      </c>
      <c r="Q109" s="382" t="s">
        <v>133</v>
      </c>
      <c r="R109" s="382" t="s">
        <v>134</v>
      </c>
      <c r="S109" s="382"/>
      <c r="T109" s="379">
        <v>85000</v>
      </c>
      <c r="U109" s="379">
        <f>T109</f>
        <v>85000</v>
      </c>
      <c r="V109" s="382" t="s">
        <v>135</v>
      </c>
      <c r="W109" s="382" t="s">
        <v>135</v>
      </c>
      <c r="X109" s="382" t="s">
        <v>135</v>
      </c>
      <c r="Y109" s="382" t="s">
        <v>135</v>
      </c>
      <c r="Z109" s="382" t="s">
        <v>135</v>
      </c>
      <c r="AA109" s="379">
        <v>15000</v>
      </c>
      <c r="AB109" s="382" t="s">
        <v>87</v>
      </c>
      <c r="AC109" s="382" t="s">
        <v>135</v>
      </c>
      <c r="AD109" s="379">
        <f>U109</f>
        <v>85000</v>
      </c>
      <c r="AE109" s="382" t="s">
        <v>135</v>
      </c>
      <c r="AF109" s="382" t="s">
        <v>135</v>
      </c>
      <c r="AG109" s="405"/>
      <c r="AH109" s="405"/>
      <c r="AI109" s="382"/>
    </row>
    <row r="110" spans="1:35" ht="60" x14ac:dyDescent="0.25">
      <c r="A110" s="382"/>
      <c r="B110" s="382"/>
      <c r="C110" s="382"/>
      <c r="D110" s="382"/>
      <c r="E110" s="382"/>
      <c r="F110" s="382"/>
      <c r="G110" s="382"/>
      <c r="H110" s="382"/>
      <c r="I110" s="33" t="s">
        <v>622</v>
      </c>
      <c r="J110" s="33" t="s">
        <v>637</v>
      </c>
      <c r="K110" s="33" t="s">
        <v>624</v>
      </c>
      <c r="L110" s="33">
        <v>34000</v>
      </c>
      <c r="M110" s="382"/>
      <c r="N110" s="263"/>
      <c r="O110" s="382"/>
      <c r="P110" s="382"/>
      <c r="Q110" s="382"/>
      <c r="R110" s="382"/>
      <c r="S110" s="382"/>
      <c r="T110" s="380"/>
      <c r="U110" s="380"/>
      <c r="V110" s="382"/>
      <c r="W110" s="382"/>
      <c r="X110" s="382"/>
      <c r="Y110" s="382"/>
      <c r="Z110" s="382"/>
      <c r="AA110" s="380"/>
      <c r="AB110" s="382"/>
      <c r="AC110" s="382"/>
      <c r="AD110" s="380"/>
      <c r="AE110" s="382"/>
      <c r="AF110" s="382"/>
      <c r="AG110" s="405"/>
      <c r="AH110" s="405"/>
      <c r="AI110" s="382"/>
    </row>
    <row r="111" spans="1:35" ht="48" x14ac:dyDescent="0.25">
      <c r="A111" s="382"/>
      <c r="B111" s="382"/>
      <c r="C111" s="382"/>
      <c r="D111" s="382"/>
      <c r="E111" s="382"/>
      <c r="F111" s="382"/>
      <c r="G111" s="382"/>
      <c r="H111" s="382"/>
      <c r="I111" s="33" t="s">
        <v>356</v>
      </c>
      <c r="J111" s="33" t="s">
        <v>357</v>
      </c>
      <c r="K111" s="33" t="s">
        <v>358</v>
      </c>
      <c r="L111" s="34">
        <v>1</v>
      </c>
      <c r="M111" s="382"/>
      <c r="N111" s="263"/>
      <c r="O111" s="382"/>
      <c r="P111" s="382"/>
      <c r="Q111" s="382"/>
      <c r="R111" s="382"/>
      <c r="S111" s="382"/>
      <c r="T111" s="380"/>
      <c r="U111" s="380"/>
      <c r="V111" s="382"/>
      <c r="W111" s="382"/>
      <c r="X111" s="382"/>
      <c r="Y111" s="382"/>
      <c r="Z111" s="382"/>
      <c r="AA111" s="380"/>
      <c r="AB111" s="382"/>
      <c r="AC111" s="382"/>
      <c r="AD111" s="380"/>
      <c r="AE111" s="382"/>
      <c r="AF111" s="382"/>
      <c r="AG111" s="405"/>
      <c r="AH111" s="405"/>
      <c r="AI111" s="382"/>
    </row>
    <row r="112" spans="1:35" x14ac:dyDescent="0.25">
      <c r="A112" s="382" t="s">
        <v>372</v>
      </c>
      <c r="B112" s="382" t="s">
        <v>373</v>
      </c>
      <c r="C112" s="382"/>
      <c r="D112" s="382"/>
      <c r="E112" s="263" t="s">
        <v>667</v>
      </c>
      <c r="F112" s="382" t="s">
        <v>350</v>
      </c>
      <c r="G112" s="382"/>
      <c r="H112" s="382" t="s">
        <v>79</v>
      </c>
      <c r="I112" s="33"/>
      <c r="J112" s="33"/>
      <c r="K112" s="33"/>
      <c r="L112" s="33"/>
      <c r="M112" s="263"/>
      <c r="N112" s="263"/>
      <c r="O112" s="382" t="s">
        <v>354</v>
      </c>
      <c r="P112" s="382" t="s">
        <v>85</v>
      </c>
      <c r="Q112" s="382" t="s">
        <v>133</v>
      </c>
      <c r="R112" s="382" t="s">
        <v>134</v>
      </c>
      <c r="S112" s="382" t="e">
        <f>T112+#REF!</f>
        <v>#REF!</v>
      </c>
      <c r="T112" s="398">
        <v>0</v>
      </c>
      <c r="U112" s="378">
        <f>T112</f>
        <v>0</v>
      </c>
      <c r="V112" s="382" t="s">
        <v>135</v>
      </c>
      <c r="W112" s="382" t="s">
        <v>135</v>
      </c>
      <c r="X112" s="382" t="s">
        <v>135</v>
      </c>
      <c r="Y112" s="382" t="s">
        <v>135</v>
      </c>
      <c r="Z112" s="382" t="s">
        <v>135</v>
      </c>
      <c r="AA112" s="378"/>
      <c r="AB112" s="382" t="s">
        <v>87</v>
      </c>
      <c r="AC112" s="382" t="s">
        <v>135</v>
      </c>
      <c r="AD112" s="378">
        <f>U112</f>
        <v>0</v>
      </c>
      <c r="AE112" s="382" t="s">
        <v>135</v>
      </c>
      <c r="AF112" s="382" t="s">
        <v>135</v>
      </c>
      <c r="AG112" s="405"/>
      <c r="AH112" s="405"/>
      <c r="AI112" s="382"/>
    </row>
    <row r="113" spans="1:35" x14ac:dyDescent="0.25">
      <c r="A113" s="382"/>
      <c r="B113" s="382"/>
      <c r="C113" s="382"/>
      <c r="D113" s="382"/>
      <c r="E113" s="263"/>
      <c r="F113" s="382"/>
      <c r="G113" s="382"/>
      <c r="H113" s="382"/>
      <c r="I113" s="33"/>
      <c r="J113" s="33"/>
      <c r="K113" s="33"/>
      <c r="L113" s="33"/>
      <c r="M113" s="263"/>
      <c r="N113" s="263"/>
      <c r="O113" s="382"/>
      <c r="P113" s="382"/>
      <c r="Q113" s="382"/>
      <c r="R113" s="382"/>
      <c r="S113" s="382"/>
      <c r="T113" s="398"/>
      <c r="U113" s="378"/>
      <c r="V113" s="382"/>
      <c r="W113" s="382"/>
      <c r="X113" s="382"/>
      <c r="Y113" s="382"/>
      <c r="Z113" s="382"/>
      <c r="AA113" s="378"/>
      <c r="AB113" s="382"/>
      <c r="AC113" s="382"/>
      <c r="AD113" s="378"/>
      <c r="AE113" s="382"/>
      <c r="AF113" s="382"/>
      <c r="AG113" s="405"/>
      <c r="AH113" s="405"/>
      <c r="AI113" s="382"/>
    </row>
    <row r="114" spans="1:35" ht="30.6" customHeight="1" x14ac:dyDescent="0.25">
      <c r="A114" s="382"/>
      <c r="B114" s="382"/>
      <c r="C114" s="382"/>
      <c r="D114" s="382"/>
      <c r="E114" s="260"/>
      <c r="F114" s="382"/>
      <c r="G114" s="382"/>
      <c r="H114" s="382"/>
      <c r="I114" s="223"/>
      <c r="J114" s="223"/>
      <c r="K114" s="223"/>
      <c r="L114" s="224"/>
      <c r="M114" s="260"/>
      <c r="N114" s="260"/>
      <c r="O114" s="382"/>
      <c r="P114" s="382"/>
      <c r="Q114" s="382"/>
      <c r="R114" s="382"/>
      <c r="S114" s="382"/>
      <c r="T114" s="408"/>
      <c r="U114" s="379"/>
      <c r="V114" s="382"/>
      <c r="W114" s="382"/>
      <c r="X114" s="382"/>
      <c r="Y114" s="382"/>
      <c r="Z114" s="382"/>
      <c r="AA114" s="379"/>
      <c r="AB114" s="382"/>
      <c r="AC114" s="382"/>
      <c r="AD114" s="379"/>
      <c r="AE114" s="382"/>
      <c r="AF114" s="382"/>
      <c r="AG114" s="405"/>
      <c r="AH114" s="405"/>
      <c r="AI114" s="382"/>
    </row>
    <row r="115" spans="1:35" ht="132" x14ac:dyDescent="0.25">
      <c r="A115" s="263" t="s">
        <v>668</v>
      </c>
      <c r="B115" s="263" t="s">
        <v>669</v>
      </c>
      <c r="C115" s="263" t="s">
        <v>619</v>
      </c>
      <c r="D115" s="263" t="s">
        <v>591</v>
      </c>
      <c r="E115" s="263" t="s">
        <v>670</v>
      </c>
      <c r="F115" s="263" t="s">
        <v>593</v>
      </c>
      <c r="G115" s="263" t="s">
        <v>79</v>
      </c>
      <c r="H115" s="263" t="s">
        <v>79</v>
      </c>
      <c r="I115" s="33" t="s">
        <v>594</v>
      </c>
      <c r="J115" s="33" t="s">
        <v>595</v>
      </c>
      <c r="K115" s="33" t="s">
        <v>596</v>
      </c>
      <c r="L115" s="33">
        <v>1</v>
      </c>
      <c r="M115" s="263" t="s">
        <v>82</v>
      </c>
      <c r="N115" s="260" t="s">
        <v>671</v>
      </c>
      <c r="O115" s="263" t="s">
        <v>354</v>
      </c>
      <c r="P115" s="263" t="s">
        <v>85</v>
      </c>
      <c r="Q115" s="263" t="s">
        <v>133</v>
      </c>
      <c r="R115" s="263" t="s">
        <v>134</v>
      </c>
      <c r="S115" s="398">
        <f>T115+T118</f>
        <v>980000</v>
      </c>
      <c r="T115" s="398">
        <v>560000</v>
      </c>
      <c r="U115" s="378">
        <f>T115</f>
        <v>560000</v>
      </c>
      <c r="V115" s="263" t="s">
        <v>135</v>
      </c>
      <c r="W115" s="263" t="s">
        <v>135</v>
      </c>
      <c r="X115" s="263" t="s">
        <v>135</v>
      </c>
      <c r="Y115" s="263" t="s">
        <v>135</v>
      </c>
      <c r="Z115" s="263" t="s">
        <v>135</v>
      </c>
      <c r="AA115" s="378">
        <v>240000</v>
      </c>
      <c r="AB115" s="263" t="s">
        <v>87</v>
      </c>
      <c r="AC115" s="263" t="s">
        <v>135</v>
      </c>
      <c r="AD115" s="378">
        <f>U115</f>
        <v>560000</v>
      </c>
      <c r="AE115" s="263" t="s">
        <v>135</v>
      </c>
      <c r="AF115" s="263" t="s">
        <v>135</v>
      </c>
      <c r="AG115" s="400">
        <v>46082</v>
      </c>
      <c r="AH115" s="400">
        <v>46143</v>
      </c>
      <c r="AI115" s="382"/>
    </row>
    <row r="116" spans="1:35" ht="48" x14ac:dyDescent="0.25">
      <c r="A116" s="263"/>
      <c r="B116" s="263"/>
      <c r="C116" s="263"/>
      <c r="D116" s="263"/>
      <c r="E116" s="263"/>
      <c r="F116" s="263"/>
      <c r="G116" s="263"/>
      <c r="H116" s="263"/>
      <c r="I116" s="33" t="s">
        <v>356</v>
      </c>
      <c r="J116" s="33" t="s">
        <v>357</v>
      </c>
      <c r="K116" s="33" t="s">
        <v>358</v>
      </c>
      <c r="L116" s="33">
        <v>1</v>
      </c>
      <c r="M116" s="263"/>
      <c r="N116" s="382"/>
      <c r="O116" s="263"/>
      <c r="P116" s="263"/>
      <c r="Q116" s="263"/>
      <c r="R116" s="263"/>
      <c r="S116" s="263"/>
      <c r="T116" s="398"/>
      <c r="U116" s="378"/>
      <c r="V116" s="263"/>
      <c r="W116" s="263"/>
      <c r="X116" s="263"/>
      <c r="Y116" s="263"/>
      <c r="Z116" s="263"/>
      <c r="AA116" s="378"/>
      <c r="AB116" s="263"/>
      <c r="AC116" s="263"/>
      <c r="AD116" s="378"/>
      <c r="AE116" s="263"/>
      <c r="AF116" s="263"/>
      <c r="AG116" s="400"/>
      <c r="AH116" s="400"/>
      <c r="AI116" s="382"/>
    </row>
    <row r="117" spans="1:35" ht="60" x14ac:dyDescent="0.25">
      <c r="A117" s="263"/>
      <c r="B117" s="263"/>
      <c r="C117" s="263"/>
      <c r="D117" s="263"/>
      <c r="E117" s="263"/>
      <c r="F117" s="263"/>
      <c r="G117" s="263"/>
      <c r="H117" s="263"/>
      <c r="I117" s="33" t="s">
        <v>622</v>
      </c>
      <c r="J117" s="33" t="s">
        <v>637</v>
      </c>
      <c r="K117" s="33" t="s">
        <v>624</v>
      </c>
      <c r="L117" s="225">
        <v>9000</v>
      </c>
      <c r="M117" s="263"/>
      <c r="N117" s="382"/>
      <c r="O117" s="263"/>
      <c r="P117" s="263"/>
      <c r="Q117" s="263"/>
      <c r="R117" s="263"/>
      <c r="S117" s="263"/>
      <c r="T117" s="398"/>
      <c r="U117" s="378"/>
      <c r="V117" s="263"/>
      <c r="W117" s="263"/>
      <c r="X117" s="263"/>
      <c r="Y117" s="263"/>
      <c r="Z117" s="263"/>
      <c r="AA117" s="378"/>
      <c r="AB117" s="263"/>
      <c r="AC117" s="263"/>
      <c r="AD117" s="378"/>
      <c r="AE117" s="263"/>
      <c r="AF117" s="263"/>
      <c r="AG117" s="400"/>
      <c r="AH117" s="400"/>
      <c r="AI117" s="382"/>
    </row>
    <row r="118" spans="1:35" ht="132" x14ac:dyDescent="0.25">
      <c r="A118" s="263" t="s">
        <v>645</v>
      </c>
      <c r="B118" s="263"/>
      <c r="C118" s="263"/>
      <c r="D118" s="263"/>
      <c r="E118" s="263" t="s">
        <v>672</v>
      </c>
      <c r="F118" s="263" t="s">
        <v>593</v>
      </c>
      <c r="G118" s="263" t="s">
        <v>79</v>
      </c>
      <c r="H118" s="263"/>
      <c r="I118" s="33" t="s">
        <v>594</v>
      </c>
      <c r="J118" s="33" t="s">
        <v>595</v>
      </c>
      <c r="K118" s="33" t="s">
        <v>596</v>
      </c>
      <c r="L118" s="225">
        <v>4</v>
      </c>
      <c r="M118" s="263" t="s">
        <v>82</v>
      </c>
      <c r="N118" s="382"/>
      <c r="O118" s="263" t="s">
        <v>354</v>
      </c>
      <c r="P118" s="263" t="s">
        <v>85</v>
      </c>
      <c r="Q118" s="263" t="s">
        <v>133</v>
      </c>
      <c r="R118" s="263" t="s">
        <v>134</v>
      </c>
      <c r="S118" s="263"/>
      <c r="T118" s="266">
        <v>420000</v>
      </c>
      <c r="U118" s="378">
        <f>T118</f>
        <v>420000</v>
      </c>
      <c r="V118" s="263" t="s">
        <v>135</v>
      </c>
      <c r="W118" s="263" t="s">
        <v>135</v>
      </c>
      <c r="X118" s="263" t="s">
        <v>135</v>
      </c>
      <c r="Y118" s="263" t="s">
        <v>135</v>
      </c>
      <c r="Z118" s="263" t="s">
        <v>135</v>
      </c>
      <c r="AA118" s="378">
        <v>180000</v>
      </c>
      <c r="AB118" s="263" t="s">
        <v>87</v>
      </c>
      <c r="AC118" s="263" t="s">
        <v>135</v>
      </c>
      <c r="AD118" s="378">
        <f>U118</f>
        <v>420000</v>
      </c>
      <c r="AE118" s="263" t="s">
        <v>135</v>
      </c>
      <c r="AF118" s="263" t="s">
        <v>135</v>
      </c>
      <c r="AG118" s="400"/>
      <c r="AH118" s="400"/>
      <c r="AI118" s="382"/>
    </row>
    <row r="119" spans="1:35" x14ac:dyDescent="0.25">
      <c r="A119" s="263"/>
      <c r="B119" s="263"/>
      <c r="C119" s="263"/>
      <c r="D119" s="263"/>
      <c r="E119" s="263"/>
      <c r="F119" s="263"/>
      <c r="G119" s="263"/>
      <c r="H119" s="263"/>
      <c r="I119" s="263" t="s">
        <v>356</v>
      </c>
      <c r="J119" s="263" t="s">
        <v>357</v>
      </c>
      <c r="K119" s="263" t="s">
        <v>358</v>
      </c>
      <c r="L119" s="263">
        <v>1</v>
      </c>
      <c r="M119" s="263"/>
      <c r="N119" s="382"/>
      <c r="O119" s="263"/>
      <c r="P119" s="263"/>
      <c r="Q119" s="263"/>
      <c r="R119" s="263"/>
      <c r="S119" s="263"/>
      <c r="T119" s="263"/>
      <c r="U119" s="378"/>
      <c r="V119" s="263"/>
      <c r="W119" s="263"/>
      <c r="X119" s="263"/>
      <c r="Y119" s="263"/>
      <c r="Z119" s="263"/>
      <c r="AA119" s="378"/>
      <c r="AB119" s="263"/>
      <c r="AC119" s="263"/>
      <c r="AD119" s="378"/>
      <c r="AE119" s="263"/>
      <c r="AF119" s="263"/>
      <c r="AG119" s="400"/>
      <c r="AH119" s="400"/>
      <c r="AI119" s="382"/>
    </row>
    <row r="120" spans="1:35" x14ac:dyDescent="0.25">
      <c r="A120" s="263"/>
      <c r="B120" s="263"/>
      <c r="C120" s="263"/>
      <c r="D120" s="263"/>
      <c r="E120" s="263"/>
      <c r="F120" s="263"/>
      <c r="G120" s="263"/>
      <c r="H120" s="263"/>
      <c r="I120" s="263" t="s">
        <v>622</v>
      </c>
      <c r="J120" s="263" t="s">
        <v>652</v>
      </c>
      <c r="K120" s="263"/>
      <c r="L120" s="263"/>
      <c r="M120" s="263"/>
      <c r="N120" s="382"/>
      <c r="O120" s="263"/>
      <c r="P120" s="263"/>
      <c r="Q120" s="263"/>
      <c r="R120" s="263"/>
      <c r="S120" s="263"/>
      <c r="T120" s="263"/>
      <c r="U120" s="378"/>
      <c r="V120" s="263"/>
      <c r="W120" s="263"/>
      <c r="X120" s="263"/>
      <c r="Y120" s="263"/>
      <c r="Z120" s="263"/>
      <c r="AA120" s="378"/>
      <c r="AB120" s="263"/>
      <c r="AC120" s="263"/>
      <c r="AD120" s="378"/>
      <c r="AE120" s="263"/>
      <c r="AF120" s="263"/>
      <c r="AG120" s="400"/>
      <c r="AH120" s="400"/>
      <c r="AI120" s="382"/>
    </row>
    <row r="121" spans="1:35" ht="108" x14ac:dyDescent="0.25">
      <c r="A121" s="263"/>
      <c r="B121" s="263"/>
      <c r="C121" s="263"/>
      <c r="D121" s="263"/>
      <c r="E121" s="263"/>
      <c r="F121" s="263"/>
      <c r="G121" s="263"/>
      <c r="H121" s="263"/>
      <c r="I121" s="228" t="s">
        <v>443</v>
      </c>
      <c r="J121" s="33" t="s">
        <v>637</v>
      </c>
      <c r="K121" s="228" t="s">
        <v>445</v>
      </c>
      <c r="L121" s="228">
        <v>1200</v>
      </c>
      <c r="M121" s="263"/>
      <c r="N121" s="261"/>
      <c r="O121" s="263"/>
      <c r="P121" s="263"/>
      <c r="Q121" s="263"/>
      <c r="R121" s="263"/>
      <c r="S121" s="263"/>
      <c r="T121" s="263"/>
      <c r="U121" s="378"/>
      <c r="V121" s="263"/>
      <c r="W121" s="263"/>
      <c r="X121" s="263"/>
      <c r="Y121" s="263"/>
      <c r="Z121" s="263"/>
      <c r="AA121" s="378"/>
      <c r="AB121" s="263"/>
      <c r="AC121" s="263"/>
      <c r="AD121" s="378"/>
      <c r="AE121" s="263"/>
      <c r="AF121" s="263"/>
      <c r="AG121" s="400"/>
      <c r="AH121" s="400"/>
      <c r="AI121" s="261"/>
    </row>
    <row r="122" spans="1:35" ht="132" x14ac:dyDescent="0.25">
      <c r="A122" s="263" t="s">
        <v>673</v>
      </c>
      <c r="B122" s="263" t="s">
        <v>674</v>
      </c>
      <c r="C122" s="263" t="s">
        <v>619</v>
      </c>
      <c r="D122" s="263" t="s">
        <v>591</v>
      </c>
      <c r="E122" s="263" t="s">
        <v>675</v>
      </c>
      <c r="F122" s="263" t="s">
        <v>593</v>
      </c>
      <c r="G122" s="263" t="s">
        <v>79</v>
      </c>
      <c r="H122" s="263" t="s">
        <v>79</v>
      </c>
      <c r="I122" s="33" t="s">
        <v>594</v>
      </c>
      <c r="J122" s="33" t="s">
        <v>595</v>
      </c>
      <c r="K122" s="33" t="s">
        <v>596</v>
      </c>
      <c r="L122" s="33">
        <v>4</v>
      </c>
      <c r="M122" s="263" t="s">
        <v>82</v>
      </c>
      <c r="N122" s="263" t="s">
        <v>671</v>
      </c>
      <c r="O122" s="263" t="s">
        <v>354</v>
      </c>
      <c r="P122" s="263" t="s">
        <v>85</v>
      </c>
      <c r="Q122" s="263" t="s">
        <v>133</v>
      </c>
      <c r="R122" s="263" t="s">
        <v>134</v>
      </c>
      <c r="S122" s="398">
        <f>T122</f>
        <v>1120000</v>
      </c>
      <c r="T122" s="398">
        <v>1120000</v>
      </c>
      <c r="U122" s="378">
        <f>T122</f>
        <v>1120000</v>
      </c>
      <c r="V122" s="263" t="s">
        <v>135</v>
      </c>
      <c r="W122" s="263" t="s">
        <v>135</v>
      </c>
      <c r="X122" s="263" t="s">
        <v>135</v>
      </c>
      <c r="Y122" s="263" t="s">
        <v>135</v>
      </c>
      <c r="Z122" s="263" t="s">
        <v>135</v>
      </c>
      <c r="AA122" s="378">
        <v>480000</v>
      </c>
      <c r="AB122" s="263" t="s">
        <v>87</v>
      </c>
      <c r="AC122" s="263" t="s">
        <v>135</v>
      </c>
      <c r="AD122" s="378">
        <f>U122</f>
        <v>1120000</v>
      </c>
      <c r="AE122" s="263" t="s">
        <v>135</v>
      </c>
      <c r="AF122" s="263" t="s">
        <v>135</v>
      </c>
      <c r="AG122" s="400">
        <v>46174</v>
      </c>
      <c r="AH122" s="400">
        <v>46235</v>
      </c>
      <c r="AI122" s="382"/>
    </row>
    <row r="123" spans="1:35" ht="48" x14ac:dyDescent="0.25">
      <c r="A123" s="263"/>
      <c r="B123" s="263"/>
      <c r="C123" s="263"/>
      <c r="D123" s="263"/>
      <c r="E123" s="263"/>
      <c r="F123" s="263"/>
      <c r="G123" s="263"/>
      <c r="H123" s="263"/>
      <c r="I123" s="33" t="s">
        <v>356</v>
      </c>
      <c r="J123" s="33" t="s">
        <v>357</v>
      </c>
      <c r="K123" s="33" t="s">
        <v>358</v>
      </c>
      <c r="L123" s="33">
        <v>1</v>
      </c>
      <c r="M123" s="263"/>
      <c r="N123" s="263"/>
      <c r="O123" s="263"/>
      <c r="P123" s="263"/>
      <c r="Q123" s="263"/>
      <c r="R123" s="263"/>
      <c r="S123" s="263"/>
      <c r="T123" s="398"/>
      <c r="U123" s="378"/>
      <c r="V123" s="263"/>
      <c r="W123" s="263"/>
      <c r="X123" s="263"/>
      <c r="Y123" s="263"/>
      <c r="Z123" s="263"/>
      <c r="AA123" s="378"/>
      <c r="AB123" s="263"/>
      <c r="AC123" s="263"/>
      <c r="AD123" s="378"/>
      <c r="AE123" s="263"/>
      <c r="AF123" s="263"/>
      <c r="AG123" s="400"/>
      <c r="AH123" s="400"/>
      <c r="AI123" s="382"/>
    </row>
    <row r="124" spans="1:35" ht="60" x14ac:dyDescent="0.25">
      <c r="A124" s="263"/>
      <c r="B124" s="263"/>
      <c r="C124" s="263"/>
      <c r="D124" s="263"/>
      <c r="E124" s="263"/>
      <c r="F124" s="263"/>
      <c r="G124" s="263"/>
      <c r="H124" s="263"/>
      <c r="I124" s="33" t="s">
        <v>622</v>
      </c>
      <c r="J124" s="33" t="s">
        <v>637</v>
      </c>
      <c r="K124" s="33" t="s">
        <v>624</v>
      </c>
      <c r="L124" s="225">
        <v>25800</v>
      </c>
      <c r="M124" s="263"/>
      <c r="N124" s="263"/>
      <c r="O124" s="263"/>
      <c r="P124" s="263"/>
      <c r="Q124" s="263"/>
      <c r="R124" s="263"/>
      <c r="S124" s="263"/>
      <c r="T124" s="398"/>
      <c r="U124" s="378"/>
      <c r="V124" s="263"/>
      <c r="W124" s="263"/>
      <c r="X124" s="263"/>
      <c r="Y124" s="263"/>
      <c r="Z124" s="263"/>
      <c r="AA124" s="378"/>
      <c r="AB124" s="263"/>
      <c r="AC124" s="263"/>
      <c r="AD124" s="378"/>
      <c r="AE124" s="263"/>
      <c r="AF124" s="263"/>
      <c r="AG124" s="400"/>
      <c r="AH124" s="400"/>
      <c r="AI124" s="382"/>
    </row>
    <row r="125" spans="1:35" ht="48" x14ac:dyDescent="0.25">
      <c r="A125" s="263" t="s">
        <v>676</v>
      </c>
      <c r="B125" s="263" t="s">
        <v>677</v>
      </c>
      <c r="C125" s="263" t="s">
        <v>619</v>
      </c>
      <c r="D125" s="263" t="s">
        <v>591</v>
      </c>
      <c r="E125" s="263" t="s">
        <v>678</v>
      </c>
      <c r="F125" s="263" t="s">
        <v>593</v>
      </c>
      <c r="G125" s="263" t="s">
        <v>79</v>
      </c>
      <c r="H125" s="263" t="s">
        <v>79</v>
      </c>
      <c r="I125" s="33" t="s">
        <v>356</v>
      </c>
      <c r="J125" s="33" t="s">
        <v>357</v>
      </c>
      <c r="K125" s="33" t="s">
        <v>358</v>
      </c>
      <c r="L125" s="33">
        <v>1</v>
      </c>
      <c r="M125" s="263" t="s">
        <v>82</v>
      </c>
      <c r="N125" s="260" t="s">
        <v>679</v>
      </c>
      <c r="O125" s="263" t="s">
        <v>354</v>
      </c>
      <c r="P125" s="263" t="s">
        <v>85</v>
      </c>
      <c r="Q125" s="263" t="s">
        <v>133</v>
      </c>
      <c r="R125" s="263" t="s">
        <v>134</v>
      </c>
      <c r="S125" s="398">
        <f>T125</f>
        <v>3145000</v>
      </c>
      <c r="T125" s="398">
        <v>3145000</v>
      </c>
      <c r="U125" s="378">
        <f>T125</f>
        <v>3145000</v>
      </c>
      <c r="V125" s="263" t="s">
        <v>135</v>
      </c>
      <c r="W125" s="263" t="s">
        <v>135</v>
      </c>
      <c r="X125" s="263" t="s">
        <v>135</v>
      </c>
      <c r="Y125" s="263" t="s">
        <v>135</v>
      </c>
      <c r="Z125" s="263" t="s">
        <v>135</v>
      </c>
      <c r="AA125" s="378">
        <v>555000</v>
      </c>
      <c r="AB125" s="263" t="s">
        <v>87</v>
      </c>
      <c r="AC125" s="263" t="s">
        <v>135</v>
      </c>
      <c r="AD125" s="378">
        <f>U125</f>
        <v>3145000</v>
      </c>
      <c r="AE125" s="263" t="s">
        <v>135</v>
      </c>
      <c r="AF125" s="263" t="s">
        <v>135</v>
      </c>
      <c r="AG125" s="400">
        <v>45597</v>
      </c>
      <c r="AH125" s="400">
        <v>45658</v>
      </c>
      <c r="AI125" s="400">
        <v>45617</v>
      </c>
    </row>
    <row r="126" spans="1:35" ht="132" x14ac:dyDescent="0.25">
      <c r="A126" s="263"/>
      <c r="B126" s="263"/>
      <c r="C126" s="263"/>
      <c r="D126" s="263"/>
      <c r="E126" s="263"/>
      <c r="F126" s="263"/>
      <c r="G126" s="263"/>
      <c r="H126" s="263"/>
      <c r="I126" s="33" t="s">
        <v>594</v>
      </c>
      <c r="J126" s="33" t="s">
        <v>595</v>
      </c>
      <c r="K126" s="33" t="s">
        <v>596</v>
      </c>
      <c r="L126" s="33">
        <v>1</v>
      </c>
      <c r="M126" s="263"/>
      <c r="N126" s="382"/>
      <c r="O126" s="263"/>
      <c r="P126" s="263"/>
      <c r="Q126" s="263"/>
      <c r="R126" s="263"/>
      <c r="S126" s="263"/>
      <c r="T126" s="398"/>
      <c r="U126" s="378"/>
      <c r="V126" s="263"/>
      <c r="W126" s="263"/>
      <c r="X126" s="263"/>
      <c r="Y126" s="263"/>
      <c r="Z126" s="263"/>
      <c r="AA126" s="378"/>
      <c r="AB126" s="263"/>
      <c r="AC126" s="263"/>
      <c r="AD126" s="378"/>
      <c r="AE126" s="263"/>
      <c r="AF126" s="263"/>
      <c r="AG126" s="400"/>
      <c r="AH126" s="400"/>
      <c r="AI126" s="400"/>
    </row>
    <row r="127" spans="1:35" ht="96" x14ac:dyDescent="0.25">
      <c r="A127" s="263"/>
      <c r="B127" s="263"/>
      <c r="C127" s="263"/>
      <c r="D127" s="263"/>
      <c r="E127" s="263"/>
      <c r="F127" s="263"/>
      <c r="G127" s="263"/>
      <c r="H127" s="263"/>
      <c r="I127" s="33" t="s">
        <v>680</v>
      </c>
      <c r="J127" s="33" t="s">
        <v>681</v>
      </c>
      <c r="K127" s="33" t="s">
        <v>682</v>
      </c>
      <c r="L127" s="225">
        <v>3500</v>
      </c>
      <c r="M127" s="263"/>
      <c r="N127" s="382"/>
      <c r="O127" s="263"/>
      <c r="P127" s="263"/>
      <c r="Q127" s="263"/>
      <c r="R127" s="263"/>
      <c r="S127" s="263"/>
      <c r="T127" s="398"/>
      <c r="U127" s="378"/>
      <c r="V127" s="263"/>
      <c r="W127" s="263"/>
      <c r="X127" s="263"/>
      <c r="Y127" s="263"/>
      <c r="Z127" s="263"/>
      <c r="AA127" s="378"/>
      <c r="AB127" s="263"/>
      <c r="AC127" s="263"/>
      <c r="AD127" s="378"/>
      <c r="AE127" s="263"/>
      <c r="AF127" s="263"/>
      <c r="AG127" s="400"/>
      <c r="AH127" s="400"/>
      <c r="AI127" s="400"/>
    </row>
    <row r="128" spans="1:35" ht="84" x14ac:dyDescent="0.25">
      <c r="A128" s="263"/>
      <c r="B128" s="263"/>
      <c r="C128" s="263"/>
      <c r="D128" s="263"/>
      <c r="E128" s="263"/>
      <c r="F128" s="263"/>
      <c r="G128" s="263"/>
      <c r="H128" s="263"/>
      <c r="I128" s="33" t="s">
        <v>683</v>
      </c>
      <c r="J128" s="33" t="s">
        <v>138</v>
      </c>
      <c r="K128" s="33" t="s">
        <v>684</v>
      </c>
      <c r="L128" s="225">
        <v>3</v>
      </c>
      <c r="M128" s="263"/>
      <c r="N128" s="382"/>
      <c r="O128" s="263"/>
      <c r="P128" s="263"/>
      <c r="Q128" s="263"/>
      <c r="R128" s="263"/>
      <c r="S128" s="263"/>
      <c r="T128" s="398"/>
      <c r="U128" s="378"/>
      <c r="V128" s="263"/>
      <c r="W128" s="263"/>
      <c r="X128" s="263"/>
      <c r="Y128" s="263"/>
      <c r="Z128" s="263"/>
      <c r="AA128" s="378"/>
      <c r="AB128" s="263"/>
      <c r="AC128" s="263"/>
      <c r="AD128" s="378"/>
      <c r="AE128" s="263"/>
      <c r="AF128" s="263"/>
      <c r="AG128" s="400"/>
      <c r="AH128" s="400"/>
      <c r="AI128" s="400"/>
    </row>
    <row r="129" spans="1:35" ht="60" x14ac:dyDescent="0.25">
      <c r="A129" s="263"/>
      <c r="B129" s="263"/>
      <c r="C129" s="263"/>
      <c r="D129" s="263"/>
      <c r="E129" s="263"/>
      <c r="F129" s="263"/>
      <c r="G129" s="263"/>
      <c r="H129" s="263"/>
      <c r="I129" s="33" t="s">
        <v>622</v>
      </c>
      <c r="J129" s="33" t="s">
        <v>637</v>
      </c>
      <c r="K129" s="33" t="s">
        <v>624</v>
      </c>
      <c r="L129" s="225">
        <v>9337</v>
      </c>
      <c r="M129" s="263"/>
      <c r="N129" s="261"/>
      <c r="O129" s="263"/>
      <c r="P129" s="263"/>
      <c r="Q129" s="263"/>
      <c r="R129" s="263"/>
      <c r="S129" s="263"/>
      <c r="T129" s="398"/>
      <c r="U129" s="378"/>
      <c r="V129" s="263"/>
      <c r="W129" s="263"/>
      <c r="X129" s="263"/>
      <c r="Y129" s="263"/>
      <c r="Z129" s="263"/>
      <c r="AA129" s="378"/>
      <c r="AB129" s="263"/>
      <c r="AC129" s="263"/>
      <c r="AD129" s="378"/>
      <c r="AE129" s="263"/>
      <c r="AF129" s="263"/>
      <c r="AG129" s="400"/>
      <c r="AH129" s="400"/>
      <c r="AI129" s="400"/>
    </row>
    <row r="130" spans="1:35" ht="132" x14ac:dyDescent="0.25">
      <c r="A130" s="260" t="s">
        <v>685</v>
      </c>
      <c r="B130" s="260" t="s">
        <v>686</v>
      </c>
      <c r="C130" s="260" t="s">
        <v>619</v>
      </c>
      <c r="D130" s="260" t="s">
        <v>591</v>
      </c>
      <c r="E130" s="260" t="s">
        <v>687</v>
      </c>
      <c r="F130" s="260" t="s">
        <v>593</v>
      </c>
      <c r="G130" s="260" t="s">
        <v>79</v>
      </c>
      <c r="H130" s="260" t="s">
        <v>79</v>
      </c>
      <c r="I130" s="33" t="s">
        <v>594</v>
      </c>
      <c r="J130" s="33" t="s">
        <v>595</v>
      </c>
      <c r="K130" s="33" t="s">
        <v>596</v>
      </c>
      <c r="L130" s="33">
        <v>0.59</v>
      </c>
      <c r="M130" s="260" t="s">
        <v>82</v>
      </c>
      <c r="N130" s="260" t="s">
        <v>679</v>
      </c>
      <c r="O130" s="260" t="s">
        <v>354</v>
      </c>
      <c r="P130" s="260" t="s">
        <v>85</v>
      </c>
      <c r="Q130" s="260" t="s">
        <v>133</v>
      </c>
      <c r="R130" s="260" t="s">
        <v>134</v>
      </c>
      <c r="S130" s="408">
        <f>T130</f>
        <v>595000</v>
      </c>
      <c r="T130" s="379">
        <v>595000</v>
      </c>
      <c r="U130" s="379">
        <f>T130</f>
        <v>595000</v>
      </c>
      <c r="V130" s="260" t="s">
        <v>135</v>
      </c>
      <c r="W130" s="260" t="s">
        <v>135</v>
      </c>
      <c r="X130" s="260" t="s">
        <v>135</v>
      </c>
      <c r="Y130" s="260" t="s">
        <v>135</v>
      </c>
      <c r="Z130" s="260" t="s">
        <v>135</v>
      </c>
      <c r="AA130" s="379">
        <v>105000</v>
      </c>
      <c r="AB130" s="260" t="s">
        <v>87</v>
      </c>
      <c r="AC130" s="260" t="s">
        <v>135</v>
      </c>
      <c r="AD130" s="379">
        <f>U130</f>
        <v>595000</v>
      </c>
      <c r="AE130" s="260" t="s">
        <v>135</v>
      </c>
      <c r="AF130" s="260" t="s">
        <v>135</v>
      </c>
      <c r="AG130" s="404">
        <v>45689</v>
      </c>
      <c r="AH130" s="404">
        <v>45748</v>
      </c>
      <c r="AI130" s="271">
        <v>45700</v>
      </c>
    </row>
    <row r="131" spans="1:35" ht="60" x14ac:dyDescent="0.25">
      <c r="A131" s="382"/>
      <c r="B131" s="382"/>
      <c r="C131" s="382"/>
      <c r="D131" s="382"/>
      <c r="E131" s="382"/>
      <c r="F131" s="382"/>
      <c r="G131" s="382"/>
      <c r="H131" s="382"/>
      <c r="I131" s="33" t="s">
        <v>622</v>
      </c>
      <c r="J131" s="33" t="s">
        <v>637</v>
      </c>
      <c r="K131" s="33" t="s">
        <v>624</v>
      </c>
      <c r="L131" s="33">
        <v>5926.5</v>
      </c>
      <c r="M131" s="382"/>
      <c r="N131" s="382"/>
      <c r="O131" s="382"/>
      <c r="P131" s="382"/>
      <c r="Q131" s="382"/>
      <c r="R131" s="382"/>
      <c r="S131" s="382"/>
      <c r="T131" s="380"/>
      <c r="U131" s="380"/>
      <c r="V131" s="382"/>
      <c r="W131" s="382"/>
      <c r="X131" s="382"/>
      <c r="Y131" s="382"/>
      <c r="Z131" s="382"/>
      <c r="AA131" s="380"/>
      <c r="AB131" s="382"/>
      <c r="AC131" s="382"/>
      <c r="AD131" s="380"/>
      <c r="AE131" s="382"/>
      <c r="AF131" s="382"/>
      <c r="AG131" s="405"/>
      <c r="AH131" s="405"/>
      <c r="AI131" s="382"/>
    </row>
    <row r="132" spans="1:35" ht="48" x14ac:dyDescent="0.25">
      <c r="A132" s="382"/>
      <c r="B132" s="382"/>
      <c r="C132" s="382"/>
      <c r="D132" s="382"/>
      <c r="E132" s="382"/>
      <c r="F132" s="382"/>
      <c r="G132" s="382"/>
      <c r="H132" s="382"/>
      <c r="I132" s="33" t="s">
        <v>356</v>
      </c>
      <c r="J132" s="33" t="s">
        <v>357</v>
      </c>
      <c r="K132" s="33" t="s">
        <v>358</v>
      </c>
      <c r="L132" s="33">
        <v>1</v>
      </c>
      <c r="M132" s="382"/>
      <c r="N132" s="261"/>
      <c r="O132" s="382"/>
      <c r="P132" s="382"/>
      <c r="Q132" s="261"/>
      <c r="R132" s="382"/>
      <c r="S132" s="382"/>
      <c r="T132" s="380"/>
      <c r="U132" s="380"/>
      <c r="V132" s="382"/>
      <c r="W132" s="382"/>
      <c r="X132" s="382"/>
      <c r="Y132" s="382"/>
      <c r="Z132" s="382"/>
      <c r="AA132" s="380"/>
      <c r="AB132" s="382"/>
      <c r="AC132" s="382"/>
      <c r="AD132" s="380"/>
      <c r="AE132" s="382"/>
      <c r="AF132" s="382"/>
      <c r="AG132" s="405"/>
      <c r="AH132" s="405"/>
      <c r="AI132" s="261"/>
    </row>
    <row r="133" spans="1:35" ht="132" x14ac:dyDescent="0.25">
      <c r="A133" s="260" t="s">
        <v>688</v>
      </c>
      <c r="B133" s="260" t="s">
        <v>689</v>
      </c>
      <c r="C133" s="260" t="s">
        <v>619</v>
      </c>
      <c r="D133" s="260" t="s">
        <v>591</v>
      </c>
      <c r="E133" s="260" t="s">
        <v>690</v>
      </c>
      <c r="F133" s="260" t="s">
        <v>593</v>
      </c>
      <c r="G133" s="260" t="s">
        <v>79</v>
      </c>
      <c r="H133" s="260" t="s">
        <v>79</v>
      </c>
      <c r="I133" s="33" t="s">
        <v>594</v>
      </c>
      <c r="J133" s="33" t="s">
        <v>595</v>
      </c>
      <c r="K133" s="33" t="s">
        <v>596</v>
      </c>
      <c r="L133" s="33">
        <v>6</v>
      </c>
      <c r="M133" s="260" t="s">
        <v>82</v>
      </c>
      <c r="N133" s="260" t="s">
        <v>679</v>
      </c>
      <c r="O133" s="260" t="s">
        <v>354</v>
      </c>
      <c r="P133" s="260" t="s">
        <v>85</v>
      </c>
      <c r="Q133" s="260" t="s">
        <v>133</v>
      </c>
      <c r="R133" s="260" t="s">
        <v>134</v>
      </c>
      <c r="S133" s="408">
        <f>T133+T136+T139</f>
        <v>1224000</v>
      </c>
      <c r="T133" s="379">
        <v>149600</v>
      </c>
      <c r="U133" s="379">
        <f>T133</f>
        <v>149600</v>
      </c>
      <c r="V133" s="260" t="s">
        <v>135</v>
      </c>
      <c r="W133" s="260" t="s">
        <v>135</v>
      </c>
      <c r="X133" s="260" t="s">
        <v>135</v>
      </c>
      <c r="Y133" s="260" t="s">
        <v>135</v>
      </c>
      <c r="Z133" s="260" t="s">
        <v>135</v>
      </c>
      <c r="AA133" s="379">
        <v>26400</v>
      </c>
      <c r="AB133" s="260" t="s">
        <v>87</v>
      </c>
      <c r="AC133" s="260" t="s">
        <v>135</v>
      </c>
      <c r="AD133" s="379">
        <f>U133</f>
        <v>149600</v>
      </c>
      <c r="AE133" s="388" t="s">
        <v>135</v>
      </c>
      <c r="AF133" s="388" t="s">
        <v>135</v>
      </c>
      <c r="AG133" s="388">
        <v>46174</v>
      </c>
      <c r="AH133" s="388">
        <v>46235</v>
      </c>
      <c r="AI133" s="388"/>
    </row>
    <row r="134" spans="1:35" ht="48" x14ac:dyDescent="0.25">
      <c r="A134" s="382"/>
      <c r="B134" s="382"/>
      <c r="C134" s="382"/>
      <c r="D134" s="382"/>
      <c r="E134" s="382"/>
      <c r="F134" s="382"/>
      <c r="G134" s="382"/>
      <c r="H134" s="382"/>
      <c r="I134" s="33" t="s">
        <v>356</v>
      </c>
      <c r="J134" s="33" t="s">
        <v>357</v>
      </c>
      <c r="K134" s="33" t="s">
        <v>358</v>
      </c>
      <c r="L134" s="33">
        <v>1</v>
      </c>
      <c r="M134" s="382"/>
      <c r="N134" s="382"/>
      <c r="O134" s="382"/>
      <c r="P134" s="382"/>
      <c r="Q134" s="382"/>
      <c r="R134" s="382"/>
      <c r="S134" s="382"/>
      <c r="T134" s="380"/>
      <c r="U134" s="380"/>
      <c r="V134" s="382"/>
      <c r="W134" s="382"/>
      <c r="X134" s="382"/>
      <c r="Y134" s="382"/>
      <c r="Z134" s="382"/>
      <c r="AA134" s="380"/>
      <c r="AB134" s="382"/>
      <c r="AC134" s="382"/>
      <c r="AD134" s="380"/>
      <c r="AE134" s="389"/>
      <c r="AF134" s="389"/>
      <c r="AG134" s="389"/>
      <c r="AH134" s="389"/>
      <c r="AI134" s="389"/>
    </row>
    <row r="135" spans="1:35" ht="60" x14ac:dyDescent="0.25">
      <c r="A135" s="382"/>
      <c r="B135" s="382"/>
      <c r="C135" s="382"/>
      <c r="D135" s="382"/>
      <c r="E135" s="261"/>
      <c r="F135" s="382"/>
      <c r="G135" s="382"/>
      <c r="H135" s="382"/>
      <c r="I135" s="33" t="s">
        <v>622</v>
      </c>
      <c r="J135" s="33" t="s">
        <v>637</v>
      </c>
      <c r="K135" s="33" t="s">
        <v>624</v>
      </c>
      <c r="L135" s="34">
        <v>5000</v>
      </c>
      <c r="M135" s="382"/>
      <c r="N135" s="382"/>
      <c r="O135" s="382"/>
      <c r="P135" s="382"/>
      <c r="Q135" s="382"/>
      <c r="R135" s="382"/>
      <c r="S135" s="382"/>
      <c r="T135" s="381"/>
      <c r="U135" s="381"/>
      <c r="V135" s="382"/>
      <c r="W135" s="382"/>
      <c r="X135" s="382"/>
      <c r="Y135" s="382"/>
      <c r="Z135" s="382"/>
      <c r="AA135" s="381"/>
      <c r="AB135" s="382"/>
      <c r="AC135" s="382"/>
      <c r="AD135" s="381"/>
      <c r="AE135" s="389"/>
      <c r="AF135" s="389"/>
      <c r="AG135" s="389"/>
      <c r="AH135" s="389"/>
      <c r="AI135" s="389"/>
    </row>
    <row r="136" spans="1:35" ht="132" x14ac:dyDescent="0.25">
      <c r="A136" s="382"/>
      <c r="B136" s="382"/>
      <c r="C136" s="382"/>
      <c r="D136" s="382"/>
      <c r="E136" s="260" t="s">
        <v>697</v>
      </c>
      <c r="F136" s="382"/>
      <c r="G136" s="382"/>
      <c r="H136" s="382"/>
      <c r="I136" s="33" t="s">
        <v>594</v>
      </c>
      <c r="J136" s="33" t="s">
        <v>595</v>
      </c>
      <c r="K136" s="33" t="s">
        <v>596</v>
      </c>
      <c r="L136" s="33">
        <v>3</v>
      </c>
      <c r="M136" s="382"/>
      <c r="N136" s="382"/>
      <c r="O136" s="382"/>
      <c r="P136" s="382"/>
      <c r="Q136" s="382"/>
      <c r="R136" s="382"/>
      <c r="S136" s="382"/>
      <c r="T136" s="379">
        <v>799850</v>
      </c>
      <c r="U136" s="379">
        <f>T136</f>
        <v>799850</v>
      </c>
      <c r="V136" s="382"/>
      <c r="W136" s="382"/>
      <c r="X136" s="382"/>
      <c r="Y136" s="382"/>
      <c r="Z136" s="382"/>
      <c r="AA136" s="379">
        <v>141150</v>
      </c>
      <c r="AB136" s="382"/>
      <c r="AC136" s="382"/>
      <c r="AD136" s="379">
        <f>U136</f>
        <v>799850</v>
      </c>
      <c r="AE136" s="389"/>
      <c r="AF136" s="389"/>
      <c r="AG136" s="389"/>
      <c r="AH136" s="389"/>
      <c r="AI136" s="389"/>
    </row>
    <row r="137" spans="1:35" ht="60" x14ac:dyDescent="0.25">
      <c r="A137" s="382"/>
      <c r="B137" s="382"/>
      <c r="C137" s="382"/>
      <c r="D137" s="382"/>
      <c r="E137" s="382"/>
      <c r="F137" s="382"/>
      <c r="G137" s="382"/>
      <c r="H137" s="382"/>
      <c r="I137" s="33" t="s">
        <v>622</v>
      </c>
      <c r="J137" s="33" t="s">
        <v>637</v>
      </c>
      <c r="K137" s="33" t="s">
        <v>624</v>
      </c>
      <c r="L137" s="33">
        <v>27500</v>
      </c>
      <c r="M137" s="382"/>
      <c r="N137" s="382"/>
      <c r="O137" s="382"/>
      <c r="P137" s="382"/>
      <c r="Q137" s="382"/>
      <c r="R137" s="382"/>
      <c r="S137" s="382"/>
      <c r="T137" s="380"/>
      <c r="U137" s="380"/>
      <c r="V137" s="382"/>
      <c r="W137" s="382"/>
      <c r="X137" s="382"/>
      <c r="Y137" s="382"/>
      <c r="Z137" s="382"/>
      <c r="AA137" s="380"/>
      <c r="AB137" s="382"/>
      <c r="AC137" s="382"/>
      <c r="AD137" s="380"/>
      <c r="AE137" s="389"/>
      <c r="AF137" s="389"/>
      <c r="AG137" s="389"/>
      <c r="AH137" s="389"/>
      <c r="AI137" s="389"/>
    </row>
    <row r="138" spans="1:35" ht="48" x14ac:dyDescent="0.25">
      <c r="A138" s="382"/>
      <c r="B138" s="382"/>
      <c r="C138" s="382"/>
      <c r="D138" s="382"/>
      <c r="E138" s="382"/>
      <c r="F138" s="382"/>
      <c r="G138" s="382"/>
      <c r="H138" s="382"/>
      <c r="I138" s="223" t="s">
        <v>356</v>
      </c>
      <c r="J138" s="223" t="s">
        <v>357</v>
      </c>
      <c r="K138" s="223" t="s">
        <v>358</v>
      </c>
      <c r="L138" s="223">
        <v>1</v>
      </c>
      <c r="M138" s="382"/>
      <c r="N138" s="382"/>
      <c r="O138" s="382"/>
      <c r="P138" s="382"/>
      <c r="Q138" s="382"/>
      <c r="R138" s="382"/>
      <c r="S138" s="382"/>
      <c r="T138" s="380"/>
      <c r="U138" s="380"/>
      <c r="V138" s="382"/>
      <c r="W138" s="382"/>
      <c r="X138" s="382"/>
      <c r="Y138" s="382"/>
      <c r="Z138" s="382"/>
      <c r="AA138" s="380"/>
      <c r="AB138" s="382"/>
      <c r="AC138" s="382"/>
      <c r="AD138" s="380"/>
      <c r="AE138" s="389"/>
      <c r="AF138" s="389"/>
      <c r="AG138" s="389"/>
      <c r="AH138" s="389"/>
      <c r="AI138" s="389"/>
    </row>
    <row r="139" spans="1:35" ht="132" x14ac:dyDescent="0.25">
      <c r="A139" s="382"/>
      <c r="B139" s="382"/>
      <c r="C139" s="382"/>
      <c r="D139" s="382"/>
      <c r="E139" s="260" t="s">
        <v>696</v>
      </c>
      <c r="F139" s="382"/>
      <c r="G139" s="382"/>
      <c r="H139" s="382"/>
      <c r="I139" s="33" t="s">
        <v>594</v>
      </c>
      <c r="J139" s="33" t="s">
        <v>595</v>
      </c>
      <c r="K139" s="33" t="s">
        <v>596</v>
      </c>
      <c r="L139" s="33">
        <v>7</v>
      </c>
      <c r="M139" s="382"/>
      <c r="N139" s="382"/>
      <c r="O139" s="382"/>
      <c r="P139" s="382"/>
      <c r="Q139" s="382"/>
      <c r="R139" s="382"/>
      <c r="S139" s="382"/>
      <c r="T139" s="408">
        <v>274550</v>
      </c>
      <c r="U139" s="379">
        <f>T139</f>
        <v>274550</v>
      </c>
      <c r="V139" s="382"/>
      <c r="W139" s="382"/>
      <c r="X139" s="382"/>
      <c r="Y139" s="382"/>
      <c r="Z139" s="382"/>
      <c r="AA139" s="379">
        <v>48450</v>
      </c>
      <c r="AB139" s="382"/>
      <c r="AC139" s="382"/>
      <c r="AD139" s="379">
        <f>U139</f>
        <v>274550</v>
      </c>
      <c r="AE139" s="389"/>
      <c r="AF139" s="389"/>
      <c r="AG139" s="389"/>
      <c r="AH139" s="389"/>
      <c r="AI139" s="389"/>
    </row>
    <row r="140" spans="1:35" ht="48" x14ac:dyDescent="0.25">
      <c r="A140" s="382"/>
      <c r="B140" s="382"/>
      <c r="C140" s="382"/>
      <c r="D140" s="382"/>
      <c r="E140" s="382"/>
      <c r="F140" s="382"/>
      <c r="G140" s="382"/>
      <c r="H140" s="382"/>
      <c r="I140" s="33" t="s">
        <v>356</v>
      </c>
      <c r="J140" s="33" t="s">
        <v>357</v>
      </c>
      <c r="K140" s="33" t="s">
        <v>358</v>
      </c>
      <c r="L140" s="33">
        <v>1</v>
      </c>
      <c r="M140" s="382"/>
      <c r="N140" s="382"/>
      <c r="O140" s="382"/>
      <c r="P140" s="382"/>
      <c r="Q140" s="382"/>
      <c r="R140" s="382"/>
      <c r="S140" s="382"/>
      <c r="T140" s="409"/>
      <c r="U140" s="380"/>
      <c r="V140" s="382"/>
      <c r="W140" s="382"/>
      <c r="X140" s="382"/>
      <c r="Y140" s="382"/>
      <c r="Z140" s="382"/>
      <c r="AA140" s="380"/>
      <c r="AB140" s="382"/>
      <c r="AC140" s="382"/>
      <c r="AD140" s="380"/>
      <c r="AE140" s="389"/>
      <c r="AF140" s="389"/>
      <c r="AG140" s="389"/>
      <c r="AH140" s="389"/>
      <c r="AI140" s="389"/>
    </row>
    <row r="141" spans="1:35" ht="60" x14ac:dyDescent="0.25">
      <c r="A141" s="261"/>
      <c r="B141" s="261"/>
      <c r="C141" s="261"/>
      <c r="D141" s="261"/>
      <c r="E141" s="261"/>
      <c r="F141" s="261"/>
      <c r="G141" s="261"/>
      <c r="H141" s="261"/>
      <c r="I141" s="33" t="s">
        <v>622</v>
      </c>
      <c r="J141" s="33" t="s">
        <v>637</v>
      </c>
      <c r="K141" s="33" t="s">
        <v>624</v>
      </c>
      <c r="L141" s="225">
        <v>73000</v>
      </c>
      <c r="M141" s="261"/>
      <c r="N141" s="261"/>
      <c r="O141" s="261"/>
      <c r="P141" s="261"/>
      <c r="Q141" s="261"/>
      <c r="R141" s="261"/>
      <c r="S141" s="261"/>
      <c r="T141" s="409"/>
      <c r="U141" s="381"/>
      <c r="V141" s="261"/>
      <c r="W141" s="261"/>
      <c r="X141" s="261"/>
      <c r="Y141" s="261"/>
      <c r="Z141" s="261"/>
      <c r="AA141" s="381"/>
      <c r="AB141" s="261"/>
      <c r="AC141" s="261"/>
      <c r="AD141" s="381"/>
      <c r="AE141" s="390"/>
      <c r="AF141" s="390"/>
      <c r="AG141" s="390"/>
      <c r="AH141" s="390"/>
      <c r="AI141" s="390"/>
    </row>
    <row r="142" spans="1:35" ht="132" x14ac:dyDescent="0.25">
      <c r="A142" s="402" t="s">
        <v>691</v>
      </c>
      <c r="B142" s="402" t="s">
        <v>692</v>
      </c>
      <c r="C142" s="402" t="s">
        <v>619</v>
      </c>
      <c r="D142" s="402" t="s">
        <v>591</v>
      </c>
      <c r="E142" s="260" t="s">
        <v>693</v>
      </c>
      <c r="F142" s="402" t="s">
        <v>593</v>
      </c>
      <c r="G142" s="402" t="s">
        <v>79</v>
      </c>
      <c r="H142" s="402" t="s">
        <v>79</v>
      </c>
      <c r="I142" s="33" t="s">
        <v>594</v>
      </c>
      <c r="J142" s="33" t="s">
        <v>595</v>
      </c>
      <c r="K142" s="33" t="s">
        <v>596</v>
      </c>
      <c r="L142" s="225">
        <v>27</v>
      </c>
      <c r="M142" s="402" t="s">
        <v>82</v>
      </c>
      <c r="N142" s="402" t="s">
        <v>679</v>
      </c>
      <c r="O142" s="402" t="s">
        <v>354</v>
      </c>
      <c r="P142" s="402" t="s">
        <v>85</v>
      </c>
      <c r="Q142" s="402" t="s">
        <v>133</v>
      </c>
      <c r="R142" s="402" t="s">
        <v>134</v>
      </c>
      <c r="S142" s="406">
        <f>T142</f>
        <v>1105000</v>
      </c>
      <c r="T142" s="408">
        <v>1105000</v>
      </c>
      <c r="U142" s="379">
        <f>T142</f>
        <v>1105000</v>
      </c>
      <c r="V142" s="402" t="s">
        <v>135</v>
      </c>
      <c r="W142" s="402" t="s">
        <v>135</v>
      </c>
      <c r="X142" s="402" t="s">
        <v>135</v>
      </c>
      <c r="Y142" s="402" t="s">
        <v>135</v>
      </c>
      <c r="Z142" s="402" t="s">
        <v>135</v>
      </c>
      <c r="AA142" s="379">
        <v>195000</v>
      </c>
      <c r="AB142" s="402" t="s">
        <v>87</v>
      </c>
      <c r="AC142" s="402" t="s">
        <v>135</v>
      </c>
      <c r="AD142" s="379">
        <f>U142</f>
        <v>1105000</v>
      </c>
      <c r="AE142" s="402" t="s">
        <v>135</v>
      </c>
      <c r="AF142" s="402" t="s">
        <v>135</v>
      </c>
      <c r="AG142" s="404">
        <v>45717</v>
      </c>
      <c r="AH142" s="404">
        <v>45778</v>
      </c>
      <c r="AI142" s="271">
        <v>45726</v>
      </c>
    </row>
    <row r="143" spans="1:35" ht="48" x14ac:dyDescent="0.25">
      <c r="A143" s="403"/>
      <c r="B143" s="403"/>
      <c r="C143" s="403"/>
      <c r="D143" s="403"/>
      <c r="E143" s="382"/>
      <c r="F143" s="403"/>
      <c r="G143" s="403"/>
      <c r="H143" s="403"/>
      <c r="I143" s="33" t="s">
        <v>356</v>
      </c>
      <c r="J143" s="33" t="s">
        <v>357</v>
      </c>
      <c r="K143" s="33" t="s">
        <v>358</v>
      </c>
      <c r="L143" s="33">
        <v>1</v>
      </c>
      <c r="M143" s="403"/>
      <c r="N143" s="403"/>
      <c r="O143" s="403"/>
      <c r="P143" s="403"/>
      <c r="Q143" s="403"/>
      <c r="R143" s="403"/>
      <c r="S143" s="407"/>
      <c r="T143" s="409"/>
      <c r="U143" s="380"/>
      <c r="V143" s="403"/>
      <c r="W143" s="403"/>
      <c r="X143" s="403"/>
      <c r="Y143" s="403"/>
      <c r="Z143" s="403"/>
      <c r="AA143" s="380"/>
      <c r="AB143" s="403"/>
      <c r="AC143" s="403"/>
      <c r="AD143" s="380"/>
      <c r="AE143" s="403"/>
      <c r="AF143" s="403"/>
      <c r="AG143" s="405"/>
      <c r="AH143" s="405"/>
      <c r="AI143" s="382"/>
    </row>
    <row r="144" spans="1:35" ht="60" x14ac:dyDescent="0.25">
      <c r="A144" s="403"/>
      <c r="B144" s="403"/>
      <c r="C144" s="403"/>
      <c r="D144" s="403"/>
      <c r="E144" s="382"/>
      <c r="F144" s="403"/>
      <c r="G144" s="403"/>
      <c r="H144" s="403"/>
      <c r="I144" s="223" t="s">
        <v>622</v>
      </c>
      <c r="J144" s="223" t="s">
        <v>637</v>
      </c>
      <c r="K144" s="223" t="s">
        <v>624</v>
      </c>
      <c r="L144" s="226">
        <v>270000</v>
      </c>
      <c r="M144" s="403"/>
      <c r="N144" s="403"/>
      <c r="O144" s="403"/>
      <c r="P144" s="403"/>
      <c r="Q144" s="403"/>
      <c r="R144" s="403"/>
      <c r="S144" s="407"/>
      <c r="T144" s="409"/>
      <c r="U144" s="380"/>
      <c r="V144" s="403"/>
      <c r="W144" s="403"/>
      <c r="X144" s="403"/>
      <c r="Y144" s="403"/>
      <c r="Z144" s="403"/>
      <c r="AA144" s="380"/>
      <c r="AB144" s="403"/>
      <c r="AC144" s="403"/>
      <c r="AD144" s="380"/>
      <c r="AE144" s="403"/>
      <c r="AF144" s="403"/>
      <c r="AG144" s="405"/>
      <c r="AH144" s="405"/>
      <c r="AI144" s="382"/>
    </row>
    <row r="145" spans="1:35" ht="48" x14ac:dyDescent="0.25">
      <c r="A145" s="399" t="s">
        <v>694</v>
      </c>
      <c r="B145" s="399" t="s">
        <v>695</v>
      </c>
      <c r="C145" s="399" t="s">
        <v>619</v>
      </c>
      <c r="D145" s="399" t="s">
        <v>591</v>
      </c>
      <c r="E145" s="263" t="s">
        <v>698</v>
      </c>
      <c r="F145" s="399" t="s">
        <v>593</v>
      </c>
      <c r="G145" s="399" t="s">
        <v>79</v>
      </c>
      <c r="H145" s="399" t="s">
        <v>79</v>
      </c>
      <c r="I145" s="33" t="s">
        <v>356</v>
      </c>
      <c r="J145" s="33" t="s">
        <v>357</v>
      </c>
      <c r="K145" s="33" t="s">
        <v>358</v>
      </c>
      <c r="L145" s="33">
        <v>1</v>
      </c>
      <c r="M145" s="399" t="s">
        <v>82</v>
      </c>
      <c r="N145" s="399" t="s">
        <v>679</v>
      </c>
      <c r="O145" s="399" t="s">
        <v>354</v>
      </c>
      <c r="P145" s="399" t="s">
        <v>85</v>
      </c>
      <c r="Q145" s="399" t="s">
        <v>133</v>
      </c>
      <c r="R145" s="399" t="s">
        <v>134</v>
      </c>
      <c r="S145" s="401">
        <f>T145</f>
        <v>1275000</v>
      </c>
      <c r="T145" s="398">
        <v>1275000</v>
      </c>
      <c r="U145" s="378">
        <f>T145</f>
        <v>1275000</v>
      </c>
      <c r="V145" s="399" t="s">
        <v>135</v>
      </c>
      <c r="W145" s="399" t="s">
        <v>135</v>
      </c>
      <c r="X145" s="399" t="s">
        <v>135</v>
      </c>
      <c r="Y145" s="399" t="s">
        <v>135</v>
      </c>
      <c r="Z145" s="399" t="s">
        <v>135</v>
      </c>
      <c r="AA145" s="378">
        <v>225000</v>
      </c>
      <c r="AB145" s="399" t="s">
        <v>87</v>
      </c>
      <c r="AC145" s="399" t="s">
        <v>135</v>
      </c>
      <c r="AD145" s="378">
        <f>U145</f>
        <v>1275000</v>
      </c>
      <c r="AE145" s="399" t="s">
        <v>135</v>
      </c>
      <c r="AF145" s="399" t="s">
        <v>135</v>
      </c>
      <c r="AG145" s="400">
        <v>45809</v>
      </c>
      <c r="AH145" s="400">
        <v>45870</v>
      </c>
      <c r="AI145" s="394">
        <v>45818</v>
      </c>
    </row>
    <row r="146" spans="1:35" ht="132" x14ac:dyDescent="0.25">
      <c r="A146" s="399"/>
      <c r="B146" s="399"/>
      <c r="C146" s="399"/>
      <c r="D146" s="399"/>
      <c r="E146" s="263"/>
      <c r="F146" s="399"/>
      <c r="G146" s="399"/>
      <c r="H146" s="399"/>
      <c r="I146" s="33" t="s">
        <v>594</v>
      </c>
      <c r="J146" s="33" t="s">
        <v>595</v>
      </c>
      <c r="K146" s="33" t="s">
        <v>596</v>
      </c>
      <c r="L146" s="33">
        <v>0.91510000000000002</v>
      </c>
      <c r="M146" s="399"/>
      <c r="N146" s="399"/>
      <c r="O146" s="399"/>
      <c r="P146" s="399"/>
      <c r="Q146" s="399"/>
      <c r="R146" s="399"/>
      <c r="S146" s="401"/>
      <c r="T146" s="398"/>
      <c r="U146" s="378"/>
      <c r="V146" s="399"/>
      <c r="W146" s="399"/>
      <c r="X146" s="399"/>
      <c r="Y146" s="399"/>
      <c r="Z146" s="399"/>
      <c r="AA146" s="378"/>
      <c r="AB146" s="399"/>
      <c r="AC146" s="399"/>
      <c r="AD146" s="378"/>
      <c r="AE146" s="399"/>
      <c r="AF146" s="399"/>
      <c r="AG146" s="400"/>
      <c r="AH146" s="400"/>
      <c r="AI146" s="263"/>
    </row>
    <row r="147" spans="1:35" ht="60" x14ac:dyDescent="0.25">
      <c r="A147" s="399"/>
      <c r="B147" s="399"/>
      <c r="C147" s="399"/>
      <c r="D147" s="399"/>
      <c r="E147" s="263"/>
      <c r="F147" s="399"/>
      <c r="G147" s="399"/>
      <c r="H147" s="399"/>
      <c r="I147" s="33" t="s">
        <v>622</v>
      </c>
      <c r="J147" s="33" t="s">
        <v>637</v>
      </c>
      <c r="K147" s="33" t="s">
        <v>624</v>
      </c>
      <c r="L147" s="225">
        <v>9151</v>
      </c>
      <c r="M147" s="399"/>
      <c r="N147" s="399"/>
      <c r="O147" s="399"/>
      <c r="P147" s="399"/>
      <c r="Q147" s="399"/>
      <c r="R147" s="399"/>
      <c r="S147" s="401"/>
      <c r="T147" s="398"/>
      <c r="U147" s="378"/>
      <c r="V147" s="399"/>
      <c r="W147" s="399"/>
      <c r="X147" s="399"/>
      <c r="Y147" s="399"/>
      <c r="Z147" s="399"/>
      <c r="AA147" s="378"/>
      <c r="AB147" s="399"/>
      <c r="AC147" s="399"/>
      <c r="AD147" s="378"/>
      <c r="AE147" s="399"/>
      <c r="AF147" s="399"/>
      <c r="AG147" s="400"/>
      <c r="AH147" s="400"/>
      <c r="AI147" s="263"/>
    </row>
    <row r="148" spans="1:35" ht="84" x14ac:dyDescent="0.25">
      <c r="A148" s="399"/>
      <c r="B148" s="399"/>
      <c r="C148" s="399"/>
      <c r="D148" s="399"/>
      <c r="E148" s="263"/>
      <c r="F148" s="399"/>
      <c r="G148" s="399"/>
      <c r="H148" s="399"/>
      <c r="I148" s="33" t="s">
        <v>745</v>
      </c>
      <c r="J148" s="33" t="s">
        <v>781</v>
      </c>
      <c r="K148" s="33" t="s">
        <v>682</v>
      </c>
      <c r="L148" s="33">
        <v>300</v>
      </c>
      <c r="M148" s="399"/>
      <c r="N148" s="399"/>
      <c r="O148" s="399"/>
      <c r="P148" s="399"/>
      <c r="Q148" s="399"/>
      <c r="R148" s="399"/>
      <c r="S148" s="401"/>
      <c r="T148" s="398"/>
      <c r="U148" s="378"/>
      <c r="V148" s="399"/>
      <c r="W148" s="399"/>
      <c r="X148" s="399"/>
      <c r="Y148" s="399"/>
      <c r="Z148" s="399"/>
      <c r="AA148" s="378"/>
      <c r="AB148" s="399"/>
      <c r="AC148" s="399"/>
      <c r="AD148" s="378"/>
      <c r="AE148" s="399"/>
      <c r="AF148" s="399"/>
      <c r="AG148" s="400"/>
      <c r="AH148" s="400"/>
      <c r="AI148" s="263"/>
    </row>
    <row r="149" spans="1:35" ht="84" x14ac:dyDescent="0.25">
      <c r="A149" s="399"/>
      <c r="B149" s="399"/>
      <c r="C149" s="399"/>
      <c r="D149" s="399"/>
      <c r="E149" s="263"/>
      <c r="F149" s="399"/>
      <c r="G149" s="399"/>
      <c r="H149" s="399"/>
      <c r="I149" s="33" t="s">
        <v>683</v>
      </c>
      <c r="J149" s="33" t="s">
        <v>782</v>
      </c>
      <c r="K149" s="33" t="s">
        <v>783</v>
      </c>
      <c r="L149" s="225">
        <v>0.36</v>
      </c>
      <c r="M149" s="399"/>
      <c r="N149" s="399"/>
      <c r="O149" s="399"/>
      <c r="P149" s="399"/>
      <c r="Q149" s="399"/>
      <c r="R149" s="399"/>
      <c r="S149" s="401"/>
      <c r="T149" s="398"/>
      <c r="U149" s="378"/>
      <c r="V149" s="399"/>
      <c r="W149" s="399"/>
      <c r="X149" s="399"/>
      <c r="Y149" s="399"/>
      <c r="Z149" s="399"/>
      <c r="AA149" s="378"/>
      <c r="AB149" s="399"/>
      <c r="AC149" s="399"/>
      <c r="AD149" s="378"/>
      <c r="AE149" s="399"/>
      <c r="AF149" s="399"/>
      <c r="AG149" s="400"/>
      <c r="AH149" s="400"/>
      <c r="AI149" s="263"/>
    </row>
    <row r="150" spans="1:35" x14ac:dyDescent="0.25">
      <c r="A150" s="263" t="s">
        <v>699</v>
      </c>
      <c r="B150" s="263" t="s">
        <v>700</v>
      </c>
      <c r="C150" s="260" t="s">
        <v>701</v>
      </c>
      <c r="D150" s="260" t="s">
        <v>348</v>
      </c>
      <c r="E150" s="263" t="s">
        <v>702</v>
      </c>
      <c r="F150" s="263" t="s">
        <v>593</v>
      </c>
      <c r="G150" s="263" t="s">
        <v>79</v>
      </c>
      <c r="H150" s="263" t="s">
        <v>79</v>
      </c>
      <c r="I150" s="260" t="s">
        <v>356</v>
      </c>
      <c r="J150" s="260" t="s">
        <v>357</v>
      </c>
      <c r="K150" s="260" t="s">
        <v>358</v>
      </c>
      <c r="L150" s="260">
        <v>1</v>
      </c>
      <c r="M150" s="263" t="s">
        <v>82</v>
      </c>
      <c r="N150" s="263" t="s">
        <v>703</v>
      </c>
      <c r="O150" s="263" t="s">
        <v>354</v>
      </c>
      <c r="P150" s="263" t="s">
        <v>85</v>
      </c>
      <c r="Q150" s="263" t="s">
        <v>133</v>
      </c>
      <c r="R150" s="263" t="s">
        <v>134</v>
      </c>
      <c r="S150" s="398">
        <v>1530000</v>
      </c>
      <c r="T150" s="398">
        <v>1530000</v>
      </c>
      <c r="U150" s="398">
        <v>1530000</v>
      </c>
      <c r="V150" s="263" t="s">
        <v>135</v>
      </c>
      <c r="W150" s="263" t="s">
        <v>135</v>
      </c>
      <c r="X150" s="263" t="s">
        <v>135</v>
      </c>
      <c r="Y150" s="263" t="s">
        <v>135</v>
      </c>
      <c r="Z150" s="263" t="s">
        <v>135</v>
      </c>
      <c r="AA150" s="378">
        <v>270000</v>
      </c>
      <c r="AB150" s="263" t="s">
        <v>87</v>
      </c>
      <c r="AC150" s="263" t="s">
        <v>135</v>
      </c>
      <c r="AD150" s="378">
        <f>U150</f>
        <v>1530000</v>
      </c>
      <c r="AE150" s="263" t="s">
        <v>135</v>
      </c>
      <c r="AF150" s="263" t="s">
        <v>135</v>
      </c>
      <c r="AG150" s="386">
        <v>45627</v>
      </c>
      <c r="AH150" s="386">
        <v>45689</v>
      </c>
      <c r="AI150" s="394">
        <v>45635</v>
      </c>
    </row>
    <row r="151" spans="1:35" x14ac:dyDescent="0.25">
      <c r="A151" s="263"/>
      <c r="B151" s="263"/>
      <c r="C151" s="382"/>
      <c r="D151" s="382"/>
      <c r="E151" s="263"/>
      <c r="F151" s="263"/>
      <c r="G151" s="263"/>
      <c r="H151" s="263"/>
      <c r="I151" s="261"/>
      <c r="J151" s="261" t="s">
        <v>357</v>
      </c>
      <c r="K151" s="261" t="s">
        <v>358</v>
      </c>
      <c r="L151" s="261">
        <v>1</v>
      </c>
      <c r="M151" s="263"/>
      <c r="N151" s="263"/>
      <c r="O151" s="263"/>
      <c r="P151" s="263"/>
      <c r="Q151" s="263"/>
      <c r="R151" s="263"/>
      <c r="S151" s="378"/>
      <c r="T151" s="378"/>
      <c r="U151" s="378"/>
      <c r="V151" s="263"/>
      <c r="W151" s="263"/>
      <c r="X151" s="263"/>
      <c r="Y151" s="263"/>
      <c r="Z151" s="263"/>
      <c r="AA151" s="378"/>
      <c r="AB151" s="263"/>
      <c r="AC151" s="263"/>
      <c r="AD151" s="378"/>
      <c r="AE151" s="263"/>
      <c r="AF151" s="263"/>
      <c r="AG151" s="386"/>
      <c r="AH151" s="386"/>
      <c r="AI151" s="263"/>
    </row>
    <row r="152" spans="1:35" ht="56.45" customHeight="1" x14ac:dyDescent="0.25">
      <c r="A152" s="263"/>
      <c r="B152" s="263"/>
      <c r="C152" s="261"/>
      <c r="D152" s="261"/>
      <c r="E152" s="263"/>
      <c r="F152" s="263"/>
      <c r="G152" s="263"/>
      <c r="H152" s="263"/>
      <c r="I152" s="33" t="s">
        <v>704</v>
      </c>
      <c r="J152" s="33" t="s">
        <v>360</v>
      </c>
      <c r="K152" s="33" t="s">
        <v>601</v>
      </c>
      <c r="L152" s="34">
        <v>50000</v>
      </c>
      <c r="M152" s="263"/>
      <c r="N152" s="263"/>
      <c r="O152" s="263"/>
      <c r="P152" s="263"/>
      <c r="Q152" s="263"/>
      <c r="R152" s="263"/>
      <c r="S152" s="378"/>
      <c r="T152" s="378"/>
      <c r="U152" s="378"/>
      <c r="V152" s="263"/>
      <c r="W152" s="263"/>
      <c r="X152" s="263"/>
      <c r="Y152" s="263"/>
      <c r="Z152" s="263"/>
      <c r="AA152" s="378"/>
      <c r="AB152" s="263"/>
      <c r="AC152" s="263"/>
      <c r="AD152" s="378"/>
      <c r="AE152" s="263"/>
      <c r="AF152" s="263"/>
      <c r="AG152" s="386"/>
      <c r="AH152" s="386"/>
      <c r="AI152" s="263"/>
    </row>
    <row r="153" spans="1:35" ht="96" x14ac:dyDescent="0.25">
      <c r="A153" s="263" t="s">
        <v>705</v>
      </c>
      <c r="B153" s="263" t="s">
        <v>706</v>
      </c>
      <c r="C153" s="260" t="s">
        <v>701</v>
      </c>
      <c r="D153" s="260" t="s">
        <v>348</v>
      </c>
      <c r="E153" s="263" t="s">
        <v>707</v>
      </c>
      <c r="F153" s="263" t="s">
        <v>593</v>
      </c>
      <c r="G153" s="263" t="s">
        <v>79</v>
      </c>
      <c r="H153" s="263" t="s">
        <v>79</v>
      </c>
      <c r="I153" s="33" t="s">
        <v>708</v>
      </c>
      <c r="J153" s="33" t="s">
        <v>360</v>
      </c>
      <c r="K153" s="33" t="s">
        <v>601</v>
      </c>
      <c r="L153" s="33">
        <v>800</v>
      </c>
      <c r="M153" s="263" t="s">
        <v>82</v>
      </c>
      <c r="N153" s="263" t="s">
        <v>709</v>
      </c>
      <c r="O153" s="263" t="s">
        <v>354</v>
      </c>
      <c r="P153" s="263" t="s">
        <v>85</v>
      </c>
      <c r="Q153" s="263" t="s">
        <v>133</v>
      </c>
      <c r="R153" s="263" t="s">
        <v>134</v>
      </c>
      <c r="S153" s="378">
        <v>500000</v>
      </c>
      <c r="T153" s="378">
        <v>500000</v>
      </c>
      <c r="U153" s="378">
        <v>500000</v>
      </c>
      <c r="V153" s="263" t="s">
        <v>135</v>
      </c>
      <c r="W153" s="263" t="s">
        <v>135</v>
      </c>
      <c r="X153" s="263" t="s">
        <v>135</v>
      </c>
      <c r="Y153" s="263" t="s">
        <v>135</v>
      </c>
      <c r="Z153" s="263" t="s">
        <v>135</v>
      </c>
      <c r="AA153" s="378">
        <v>88236</v>
      </c>
      <c r="AB153" s="263" t="s">
        <v>87</v>
      </c>
      <c r="AC153" s="263" t="s">
        <v>135</v>
      </c>
      <c r="AD153" s="378">
        <f>U153</f>
        <v>500000</v>
      </c>
      <c r="AE153" s="263" t="s">
        <v>135</v>
      </c>
      <c r="AF153" s="263" t="s">
        <v>135</v>
      </c>
      <c r="AG153" s="386">
        <v>45901</v>
      </c>
      <c r="AH153" s="386">
        <v>45962</v>
      </c>
      <c r="AI153" s="263"/>
    </row>
    <row r="154" spans="1:35" ht="228" x14ac:dyDescent="0.25">
      <c r="A154" s="263"/>
      <c r="B154" s="263"/>
      <c r="C154" s="382"/>
      <c r="D154" s="382"/>
      <c r="E154" s="263"/>
      <c r="F154" s="263"/>
      <c r="G154" s="263"/>
      <c r="H154" s="263"/>
      <c r="I154" s="33" t="s">
        <v>710</v>
      </c>
      <c r="J154" s="33" t="s">
        <v>352</v>
      </c>
      <c r="K154" s="33" t="s">
        <v>624</v>
      </c>
      <c r="L154" s="33">
        <v>120</v>
      </c>
      <c r="M154" s="263"/>
      <c r="N154" s="263"/>
      <c r="O154" s="263"/>
      <c r="P154" s="263"/>
      <c r="Q154" s="263"/>
      <c r="R154" s="263"/>
      <c r="S154" s="378"/>
      <c r="T154" s="378"/>
      <c r="U154" s="378"/>
      <c r="V154" s="263"/>
      <c r="W154" s="263"/>
      <c r="X154" s="263"/>
      <c r="Y154" s="263"/>
      <c r="Z154" s="263"/>
      <c r="AA154" s="378"/>
      <c r="AB154" s="263"/>
      <c r="AC154" s="263"/>
      <c r="AD154" s="378"/>
      <c r="AE154" s="263"/>
      <c r="AF154" s="263"/>
      <c r="AG154" s="386"/>
      <c r="AH154" s="386"/>
      <c r="AI154" s="263"/>
    </row>
    <row r="155" spans="1:35" ht="48" x14ac:dyDescent="0.25">
      <c r="A155" s="263"/>
      <c r="B155" s="263"/>
      <c r="C155" s="261"/>
      <c r="D155" s="261"/>
      <c r="E155" s="263"/>
      <c r="F155" s="263"/>
      <c r="G155" s="263"/>
      <c r="H155" s="263"/>
      <c r="I155" s="33" t="s">
        <v>356</v>
      </c>
      <c r="J155" s="33" t="s">
        <v>357</v>
      </c>
      <c r="K155" s="33" t="s">
        <v>358</v>
      </c>
      <c r="L155" s="33">
        <v>1</v>
      </c>
      <c r="M155" s="263"/>
      <c r="N155" s="263"/>
      <c r="O155" s="263"/>
      <c r="P155" s="263"/>
      <c r="Q155" s="263"/>
      <c r="R155" s="263"/>
      <c r="S155" s="378"/>
      <c r="T155" s="378"/>
      <c r="U155" s="378"/>
      <c r="V155" s="263"/>
      <c r="W155" s="263"/>
      <c r="X155" s="263"/>
      <c r="Y155" s="263"/>
      <c r="Z155" s="263"/>
      <c r="AA155" s="378"/>
      <c r="AB155" s="263"/>
      <c r="AC155" s="263"/>
      <c r="AD155" s="378"/>
      <c r="AE155" s="263"/>
      <c r="AF155" s="263"/>
      <c r="AG155" s="386"/>
      <c r="AH155" s="386"/>
      <c r="AI155" s="263"/>
    </row>
    <row r="156" spans="1:35" ht="132" x14ac:dyDescent="0.25">
      <c r="A156" s="395" t="s">
        <v>713</v>
      </c>
      <c r="B156" s="260" t="s">
        <v>714</v>
      </c>
      <c r="C156" s="260" t="s">
        <v>619</v>
      </c>
      <c r="D156" s="260" t="s">
        <v>591</v>
      </c>
      <c r="E156" s="260" t="s">
        <v>630</v>
      </c>
      <c r="F156" s="260" t="s">
        <v>593</v>
      </c>
      <c r="G156" s="260" t="s">
        <v>79</v>
      </c>
      <c r="H156" s="260" t="s">
        <v>79</v>
      </c>
      <c r="I156" s="33" t="s">
        <v>594</v>
      </c>
      <c r="J156" s="33" t="s">
        <v>595</v>
      </c>
      <c r="K156" s="33" t="s">
        <v>596</v>
      </c>
      <c r="L156" s="33">
        <v>8.9915000000000003</v>
      </c>
      <c r="M156" s="260" t="s">
        <v>82</v>
      </c>
      <c r="N156" s="260" t="s">
        <v>631</v>
      </c>
      <c r="O156" s="379" t="s">
        <v>354</v>
      </c>
      <c r="P156" s="379" t="s">
        <v>85</v>
      </c>
      <c r="Q156" s="379" t="s">
        <v>133</v>
      </c>
      <c r="R156" s="379" t="s">
        <v>134</v>
      </c>
      <c r="S156" s="379">
        <f>T156</f>
        <v>1275000</v>
      </c>
      <c r="T156" s="379">
        <v>1275000</v>
      </c>
      <c r="U156" s="379">
        <f>T156</f>
        <v>1275000</v>
      </c>
      <c r="V156" s="379" t="s">
        <v>135</v>
      </c>
      <c r="W156" s="379" t="s">
        <v>135</v>
      </c>
      <c r="X156" s="379" t="s">
        <v>135</v>
      </c>
      <c r="Y156" s="379" t="s">
        <v>135</v>
      </c>
      <c r="Z156" s="379" t="s">
        <v>135</v>
      </c>
      <c r="AA156" s="379">
        <v>225000</v>
      </c>
      <c r="AB156" s="379" t="s">
        <v>87</v>
      </c>
      <c r="AC156" s="379" t="s">
        <v>135</v>
      </c>
      <c r="AD156" s="379">
        <f>U156</f>
        <v>1275000</v>
      </c>
      <c r="AE156" s="379" t="s">
        <v>135</v>
      </c>
      <c r="AF156" s="379" t="s">
        <v>135</v>
      </c>
      <c r="AG156" s="388">
        <v>45658</v>
      </c>
      <c r="AH156" s="391">
        <v>45719</v>
      </c>
      <c r="AI156" s="394">
        <v>45666</v>
      </c>
    </row>
    <row r="157" spans="1:35" x14ac:dyDescent="0.25">
      <c r="A157" s="396"/>
      <c r="B157" s="382"/>
      <c r="C157" s="382"/>
      <c r="D157" s="382"/>
      <c r="E157" s="382"/>
      <c r="F157" s="382"/>
      <c r="G157" s="382"/>
      <c r="H157" s="382"/>
      <c r="I157" s="260" t="s">
        <v>356</v>
      </c>
      <c r="J157" s="260" t="s">
        <v>357</v>
      </c>
      <c r="K157" s="260" t="s">
        <v>358</v>
      </c>
      <c r="L157" s="260">
        <v>1</v>
      </c>
      <c r="M157" s="382"/>
      <c r="N157" s="382"/>
      <c r="O157" s="380"/>
      <c r="P157" s="380"/>
      <c r="Q157" s="380"/>
      <c r="R157" s="380"/>
      <c r="S157" s="380"/>
      <c r="T157" s="380"/>
      <c r="U157" s="380"/>
      <c r="V157" s="380"/>
      <c r="W157" s="380"/>
      <c r="X157" s="380"/>
      <c r="Y157" s="380"/>
      <c r="Z157" s="380"/>
      <c r="AA157" s="380"/>
      <c r="AB157" s="380"/>
      <c r="AC157" s="380"/>
      <c r="AD157" s="380"/>
      <c r="AE157" s="380"/>
      <c r="AF157" s="380"/>
      <c r="AG157" s="389"/>
      <c r="AH157" s="392"/>
      <c r="AI157" s="263"/>
    </row>
    <row r="158" spans="1:35" x14ac:dyDescent="0.25">
      <c r="A158" s="396"/>
      <c r="B158" s="382"/>
      <c r="C158" s="382"/>
      <c r="D158" s="382"/>
      <c r="E158" s="382"/>
      <c r="F158" s="382"/>
      <c r="G158" s="382"/>
      <c r="H158" s="382"/>
      <c r="I158" s="261"/>
      <c r="J158" s="261"/>
      <c r="K158" s="261"/>
      <c r="L158" s="261"/>
      <c r="M158" s="382"/>
      <c r="N158" s="382"/>
      <c r="O158" s="380"/>
      <c r="P158" s="380"/>
      <c r="Q158" s="380"/>
      <c r="R158" s="380"/>
      <c r="S158" s="380"/>
      <c r="T158" s="380"/>
      <c r="U158" s="380"/>
      <c r="V158" s="380"/>
      <c r="W158" s="380"/>
      <c r="X158" s="380"/>
      <c r="Y158" s="380"/>
      <c r="Z158" s="380"/>
      <c r="AA158" s="380"/>
      <c r="AB158" s="380"/>
      <c r="AC158" s="380"/>
      <c r="AD158" s="380"/>
      <c r="AE158" s="380"/>
      <c r="AF158" s="380"/>
      <c r="AG158" s="389"/>
      <c r="AH158" s="392"/>
      <c r="AI158" s="263"/>
    </row>
    <row r="159" spans="1:35" ht="84" x14ac:dyDescent="0.25">
      <c r="A159" s="397"/>
      <c r="B159" s="261"/>
      <c r="C159" s="261"/>
      <c r="D159" s="261"/>
      <c r="E159" s="261"/>
      <c r="F159" s="261"/>
      <c r="G159" s="261"/>
      <c r="H159" s="261"/>
      <c r="I159" s="228" t="s">
        <v>632</v>
      </c>
      <c r="J159" s="228" t="s">
        <v>623</v>
      </c>
      <c r="K159" s="228" t="s">
        <v>445</v>
      </c>
      <c r="L159" s="233">
        <v>89915</v>
      </c>
      <c r="M159" s="261"/>
      <c r="N159" s="261"/>
      <c r="O159" s="381"/>
      <c r="P159" s="381"/>
      <c r="Q159" s="381"/>
      <c r="R159" s="381"/>
      <c r="S159" s="381"/>
      <c r="T159" s="381"/>
      <c r="U159" s="381"/>
      <c r="V159" s="381"/>
      <c r="W159" s="381"/>
      <c r="X159" s="381"/>
      <c r="Y159" s="381"/>
      <c r="Z159" s="381"/>
      <c r="AA159" s="381"/>
      <c r="AB159" s="381"/>
      <c r="AC159" s="381"/>
      <c r="AD159" s="381"/>
      <c r="AE159" s="381"/>
      <c r="AF159" s="381"/>
      <c r="AG159" s="390"/>
      <c r="AH159" s="393"/>
      <c r="AI159" s="263"/>
    </row>
    <row r="160" spans="1:35" ht="60" x14ac:dyDescent="0.25">
      <c r="A160" s="387" t="s">
        <v>748</v>
      </c>
      <c r="B160" s="383" t="s">
        <v>749</v>
      </c>
      <c r="C160" s="383" t="s">
        <v>619</v>
      </c>
      <c r="D160" s="383" t="s">
        <v>591</v>
      </c>
      <c r="E160" s="383" t="s">
        <v>644</v>
      </c>
      <c r="F160" s="383" t="s">
        <v>593</v>
      </c>
      <c r="G160" s="383" t="s">
        <v>79</v>
      </c>
      <c r="H160" s="383" t="s">
        <v>79</v>
      </c>
      <c r="I160" s="33" t="s">
        <v>622</v>
      </c>
      <c r="J160" s="33" t="s">
        <v>637</v>
      </c>
      <c r="K160" s="33" t="s">
        <v>624</v>
      </c>
      <c r="L160" s="34">
        <v>63900</v>
      </c>
      <c r="M160" s="263" t="s">
        <v>82</v>
      </c>
      <c r="N160" s="263" t="s">
        <v>631</v>
      </c>
      <c r="O160" s="378" t="s">
        <v>354</v>
      </c>
      <c r="P160" s="378" t="s">
        <v>85</v>
      </c>
      <c r="Q160" s="378" t="s">
        <v>133</v>
      </c>
      <c r="R160" s="378" t="s">
        <v>134</v>
      </c>
      <c r="S160" s="378">
        <f>T160</f>
        <v>223658</v>
      </c>
      <c r="T160" s="378">
        <v>223658</v>
      </c>
      <c r="U160" s="378">
        <f>T160</f>
        <v>223658</v>
      </c>
      <c r="V160" s="378" t="s">
        <v>135</v>
      </c>
      <c r="W160" s="378" t="s">
        <v>135</v>
      </c>
      <c r="X160" s="378" t="s">
        <v>135</v>
      </c>
      <c r="Y160" s="378" t="s">
        <v>135</v>
      </c>
      <c r="Z160" s="378" t="s">
        <v>135</v>
      </c>
      <c r="AA160" s="378">
        <v>39470</v>
      </c>
      <c r="AB160" s="378" t="s">
        <v>87</v>
      </c>
      <c r="AC160" s="378" t="s">
        <v>135</v>
      </c>
      <c r="AD160" s="378">
        <f>U160</f>
        <v>223658</v>
      </c>
      <c r="AE160" s="378" t="s">
        <v>135</v>
      </c>
      <c r="AF160" s="378" t="s">
        <v>135</v>
      </c>
      <c r="AG160" s="386">
        <v>46023</v>
      </c>
      <c r="AH160" s="377">
        <v>46082</v>
      </c>
      <c r="AI160" s="377"/>
    </row>
    <row r="161" spans="1:35" ht="132" x14ac:dyDescent="0.25">
      <c r="A161" s="387"/>
      <c r="B161" s="384"/>
      <c r="C161" s="384"/>
      <c r="D161" s="384"/>
      <c r="E161" s="384"/>
      <c r="F161" s="384"/>
      <c r="G161" s="384"/>
      <c r="H161" s="384"/>
      <c r="I161" s="33" t="s">
        <v>594</v>
      </c>
      <c r="J161" s="33" t="s">
        <v>595</v>
      </c>
      <c r="K161" s="33" t="s">
        <v>596</v>
      </c>
      <c r="L161" s="34">
        <v>6</v>
      </c>
      <c r="M161" s="263"/>
      <c r="N161" s="263"/>
      <c r="O161" s="378"/>
      <c r="P161" s="378"/>
      <c r="Q161" s="378"/>
      <c r="R161" s="378"/>
      <c r="S161" s="378"/>
      <c r="T161" s="378"/>
      <c r="U161" s="378"/>
      <c r="V161" s="378"/>
      <c r="W161" s="378"/>
      <c r="X161" s="378"/>
      <c r="Y161" s="378"/>
      <c r="Z161" s="378"/>
      <c r="AA161" s="378"/>
      <c r="AB161" s="378"/>
      <c r="AC161" s="378"/>
      <c r="AD161" s="378"/>
      <c r="AE161" s="378"/>
      <c r="AF161" s="378"/>
      <c r="AG161" s="386">
        <v>45901</v>
      </c>
      <c r="AH161" s="377">
        <v>45962</v>
      </c>
      <c r="AI161" s="377"/>
    </row>
    <row r="162" spans="1:35" ht="48" x14ac:dyDescent="0.25">
      <c r="A162" s="387"/>
      <c r="B162" s="385"/>
      <c r="C162" s="385"/>
      <c r="D162" s="385"/>
      <c r="E162" s="385"/>
      <c r="F162" s="385"/>
      <c r="G162" s="385"/>
      <c r="H162" s="385"/>
      <c r="I162" s="33" t="s">
        <v>356</v>
      </c>
      <c r="J162" s="33" t="s">
        <v>357</v>
      </c>
      <c r="K162" s="33" t="s">
        <v>358</v>
      </c>
      <c r="L162" s="33">
        <v>1</v>
      </c>
      <c r="M162" s="263"/>
      <c r="N162" s="263"/>
      <c r="O162" s="378"/>
      <c r="P162" s="378"/>
      <c r="Q162" s="378"/>
      <c r="R162" s="378"/>
      <c r="S162" s="378"/>
      <c r="T162" s="378"/>
      <c r="U162" s="378"/>
      <c r="V162" s="378"/>
      <c r="W162" s="378"/>
      <c r="X162" s="378"/>
      <c r="Y162" s="378"/>
      <c r="Z162" s="378"/>
      <c r="AA162" s="378"/>
      <c r="AB162" s="378"/>
      <c r="AC162" s="378"/>
      <c r="AD162" s="378"/>
      <c r="AE162" s="378"/>
      <c r="AF162" s="378"/>
      <c r="AG162" s="386"/>
      <c r="AH162" s="377"/>
      <c r="AI162" s="377"/>
    </row>
    <row r="163" spans="1:35" ht="132" x14ac:dyDescent="0.25">
      <c r="A163" s="260" t="s">
        <v>774</v>
      </c>
      <c r="B163" s="260" t="s">
        <v>775</v>
      </c>
      <c r="C163" s="260" t="s">
        <v>619</v>
      </c>
      <c r="D163" s="260" t="s">
        <v>591</v>
      </c>
      <c r="E163" s="260" t="s">
        <v>656</v>
      </c>
      <c r="F163" s="383" t="s">
        <v>593</v>
      </c>
      <c r="G163" s="383" t="s">
        <v>79</v>
      </c>
      <c r="H163" s="383" t="s">
        <v>79</v>
      </c>
      <c r="I163" s="33" t="s">
        <v>594</v>
      </c>
      <c r="J163" s="33" t="s">
        <v>595</v>
      </c>
      <c r="K163" s="33" t="s">
        <v>596</v>
      </c>
      <c r="L163" s="33">
        <v>3</v>
      </c>
      <c r="M163" s="260" t="s">
        <v>82</v>
      </c>
      <c r="N163" s="263" t="s">
        <v>636</v>
      </c>
      <c r="O163" s="378" t="s">
        <v>354</v>
      </c>
      <c r="P163" s="378" t="s">
        <v>85</v>
      </c>
      <c r="Q163" s="378" t="s">
        <v>133</v>
      </c>
      <c r="R163" s="378" t="s">
        <v>134</v>
      </c>
      <c r="S163" s="379">
        <v>255000</v>
      </c>
      <c r="T163" s="379">
        <f>S163</f>
        <v>255000</v>
      </c>
      <c r="U163" s="379">
        <f>T163</f>
        <v>255000</v>
      </c>
      <c r="V163" s="378" t="s">
        <v>135</v>
      </c>
      <c r="W163" s="378" t="s">
        <v>135</v>
      </c>
      <c r="X163" s="378" t="s">
        <v>135</v>
      </c>
      <c r="Y163" s="378" t="s">
        <v>135</v>
      </c>
      <c r="Z163" s="378" t="s">
        <v>135</v>
      </c>
      <c r="AA163" s="379">
        <v>45000</v>
      </c>
      <c r="AB163" s="260" t="s">
        <v>87</v>
      </c>
      <c r="AC163" s="229"/>
      <c r="AD163" s="379">
        <f>U163</f>
        <v>255000</v>
      </c>
      <c r="AE163" s="378" t="s">
        <v>135</v>
      </c>
      <c r="AF163" s="378" t="s">
        <v>135</v>
      </c>
      <c r="AG163" s="376">
        <v>46000</v>
      </c>
      <c r="AH163" s="377">
        <v>46081</v>
      </c>
      <c r="AI163" s="377"/>
    </row>
    <row r="164" spans="1:35" ht="55.5" customHeight="1" x14ac:dyDescent="0.25">
      <c r="A164" s="382"/>
      <c r="B164" s="382"/>
      <c r="C164" s="382"/>
      <c r="D164" s="382"/>
      <c r="E164" s="382"/>
      <c r="F164" s="384"/>
      <c r="G164" s="384"/>
      <c r="H164" s="384"/>
      <c r="I164" s="33" t="s">
        <v>356</v>
      </c>
      <c r="J164" s="33" t="s">
        <v>357</v>
      </c>
      <c r="K164" s="33" t="s">
        <v>358</v>
      </c>
      <c r="L164" s="33">
        <v>1</v>
      </c>
      <c r="M164" s="382"/>
      <c r="N164" s="263"/>
      <c r="O164" s="378"/>
      <c r="P164" s="378"/>
      <c r="Q164" s="378"/>
      <c r="R164" s="378"/>
      <c r="S164" s="380"/>
      <c r="T164" s="380"/>
      <c r="U164" s="380"/>
      <c r="V164" s="378"/>
      <c r="W164" s="378"/>
      <c r="X164" s="378"/>
      <c r="Y164" s="378"/>
      <c r="Z164" s="378"/>
      <c r="AA164" s="380"/>
      <c r="AB164" s="382"/>
      <c r="AC164" s="229"/>
      <c r="AD164" s="380"/>
      <c r="AE164" s="378"/>
      <c r="AF164" s="378"/>
      <c r="AG164" s="376"/>
      <c r="AH164" s="377"/>
      <c r="AI164" s="377"/>
    </row>
    <row r="165" spans="1:35" ht="60" x14ac:dyDescent="0.25">
      <c r="A165" s="261"/>
      <c r="B165" s="261"/>
      <c r="C165" s="261"/>
      <c r="D165" s="261"/>
      <c r="E165" s="261"/>
      <c r="F165" s="385"/>
      <c r="G165" s="385"/>
      <c r="H165" s="385"/>
      <c r="I165" s="33" t="s">
        <v>622</v>
      </c>
      <c r="J165" s="33" t="s">
        <v>637</v>
      </c>
      <c r="K165" s="33" t="s">
        <v>624</v>
      </c>
      <c r="L165" s="227">
        <v>30000</v>
      </c>
      <c r="M165" s="261"/>
      <c r="N165" s="263"/>
      <c r="O165" s="378"/>
      <c r="P165" s="378"/>
      <c r="Q165" s="378"/>
      <c r="R165" s="378"/>
      <c r="S165" s="381"/>
      <c r="T165" s="381"/>
      <c r="U165" s="381"/>
      <c r="V165" s="378"/>
      <c r="W165" s="378"/>
      <c r="X165" s="378"/>
      <c r="Y165" s="378"/>
      <c r="Z165" s="378"/>
      <c r="AA165" s="381"/>
      <c r="AB165" s="261"/>
      <c r="AC165" s="229"/>
      <c r="AD165" s="381"/>
      <c r="AE165" s="378"/>
      <c r="AF165" s="378"/>
      <c r="AG165" s="376"/>
      <c r="AH165" s="377"/>
      <c r="AI165" s="377"/>
    </row>
    <row r="168" spans="1:35" x14ac:dyDescent="0.25">
      <c r="S168" s="241"/>
      <c r="T168" s="241"/>
      <c r="U168" s="241"/>
    </row>
  </sheetData>
  <mergeCells count="1147">
    <mergeCell ref="AI1:AI2"/>
    <mergeCell ref="A4:A9"/>
    <mergeCell ref="B4:B9"/>
    <mergeCell ref="C4:C9"/>
    <mergeCell ref="D4:D9"/>
    <mergeCell ref="E4:E6"/>
    <mergeCell ref="F4:F9"/>
    <mergeCell ref="G4:G9"/>
    <mergeCell ref="H4:H9"/>
    <mergeCell ref="M4:M6"/>
    <mergeCell ref="AA1:AA2"/>
    <mergeCell ref="AB1:AB2"/>
    <mergeCell ref="AC1:AE1"/>
    <mergeCell ref="AF1:AF2"/>
    <mergeCell ref="AG1:AG2"/>
    <mergeCell ref="AH1:AH2"/>
    <mergeCell ref="P1:P2"/>
    <mergeCell ref="Q1:Q2"/>
    <mergeCell ref="R1:R2"/>
    <mergeCell ref="S1:S2"/>
    <mergeCell ref="T1:T2"/>
    <mergeCell ref="U1:Z1"/>
    <mergeCell ref="G1:G2"/>
    <mergeCell ref="H1:H2"/>
    <mergeCell ref="I1:L1"/>
    <mergeCell ref="M1:M2"/>
    <mergeCell ref="N1:N2"/>
    <mergeCell ref="O1:O2"/>
    <mergeCell ref="A1:A2"/>
    <mergeCell ref="B1:B2"/>
    <mergeCell ref="C1:C2"/>
    <mergeCell ref="D1:D2"/>
    <mergeCell ref="AF4:AF6"/>
    <mergeCell ref="AG4:AG9"/>
    <mergeCell ref="AH4:AH9"/>
    <mergeCell ref="AI4:AI9"/>
    <mergeCell ref="E7:E9"/>
    <mergeCell ref="M7:M9"/>
    <mergeCell ref="O7:O9"/>
    <mergeCell ref="P7:P9"/>
    <mergeCell ref="Q7:Q9"/>
    <mergeCell ref="R7:R9"/>
    <mergeCell ref="Z4:Z6"/>
    <mergeCell ref="AA4:AA6"/>
    <mergeCell ref="AB4:AB6"/>
    <mergeCell ref="AC4:AC6"/>
    <mergeCell ref="AD4:AD6"/>
    <mergeCell ref="AE4:AE6"/>
    <mergeCell ref="T4:T6"/>
    <mergeCell ref="U4:U6"/>
    <mergeCell ref="V4:V6"/>
    <mergeCell ref="W4:W6"/>
    <mergeCell ref="X4:X6"/>
    <mergeCell ref="Y4:Y6"/>
    <mergeCell ref="N4:N9"/>
    <mergeCell ref="O4:O6"/>
    <mergeCell ref="P4:P6"/>
    <mergeCell ref="Q4:Q6"/>
    <mergeCell ref="R4:R6"/>
    <mergeCell ref="S4:S9"/>
    <mergeCell ref="E1:E2"/>
    <mergeCell ref="F1:F2"/>
    <mergeCell ref="R10:R11"/>
    <mergeCell ref="S10:S19"/>
    <mergeCell ref="AF7:AF9"/>
    <mergeCell ref="A10:A19"/>
    <mergeCell ref="B10:B19"/>
    <mergeCell ref="C10:C19"/>
    <mergeCell ref="D10:D19"/>
    <mergeCell ref="E10:E11"/>
    <mergeCell ref="F10:F19"/>
    <mergeCell ref="G10:G19"/>
    <mergeCell ref="H10:H19"/>
    <mergeCell ref="M10:M11"/>
    <mergeCell ref="Z7:Z9"/>
    <mergeCell ref="AA7:AA9"/>
    <mergeCell ref="AB7:AB9"/>
    <mergeCell ref="AC7:AC9"/>
    <mergeCell ref="AD7:AD9"/>
    <mergeCell ref="AE7:AE9"/>
    <mergeCell ref="T7:T9"/>
    <mergeCell ref="U7:U9"/>
    <mergeCell ref="V7:V9"/>
    <mergeCell ref="W7:W9"/>
    <mergeCell ref="X7:X9"/>
    <mergeCell ref="Y7:Y9"/>
    <mergeCell ref="T12:T14"/>
    <mergeCell ref="U12:U14"/>
    <mergeCell ref="V12:V14"/>
    <mergeCell ref="W12:W14"/>
    <mergeCell ref="X12:X14"/>
    <mergeCell ref="Y12:Y14"/>
    <mergeCell ref="AF10:AF11"/>
    <mergeCell ref="P17:P19"/>
    <mergeCell ref="AG10:AG19"/>
    <mergeCell ref="AH10:AH19"/>
    <mergeCell ref="AI10:AI19"/>
    <mergeCell ref="E12:E14"/>
    <mergeCell ref="M12:M14"/>
    <mergeCell ref="O12:O14"/>
    <mergeCell ref="P12:P14"/>
    <mergeCell ref="Q12:Q14"/>
    <mergeCell ref="R12:R14"/>
    <mergeCell ref="Z10:Z11"/>
    <mergeCell ref="AA10:AA11"/>
    <mergeCell ref="AB10:AB11"/>
    <mergeCell ref="AC10:AC11"/>
    <mergeCell ref="AD10:AD11"/>
    <mergeCell ref="AE10:AE11"/>
    <mergeCell ref="T10:T11"/>
    <mergeCell ref="U10:U11"/>
    <mergeCell ref="V10:V11"/>
    <mergeCell ref="W10:W11"/>
    <mergeCell ref="X10:X11"/>
    <mergeCell ref="Y10:Y11"/>
    <mergeCell ref="N10:N19"/>
    <mergeCell ref="O10:O11"/>
    <mergeCell ref="P10:P11"/>
    <mergeCell ref="Q10:Q11"/>
    <mergeCell ref="AC15:AC16"/>
    <mergeCell ref="AD15:AD16"/>
    <mergeCell ref="AE15:AE16"/>
    <mergeCell ref="AF15:AF16"/>
    <mergeCell ref="E17:E19"/>
    <mergeCell ref="M17:M19"/>
    <mergeCell ref="O17:O19"/>
    <mergeCell ref="AF12:AF14"/>
    <mergeCell ref="E15:E16"/>
    <mergeCell ref="M15:M16"/>
    <mergeCell ref="O15:O16"/>
    <mergeCell ref="P15:P16"/>
    <mergeCell ref="Q15:Q16"/>
    <mergeCell ref="R15:R16"/>
    <mergeCell ref="T15:T16"/>
    <mergeCell ref="U15:U16"/>
    <mergeCell ref="V15:V16"/>
    <mergeCell ref="Z12:Z14"/>
    <mergeCell ref="AA12:AA14"/>
    <mergeCell ref="AB12:AB14"/>
    <mergeCell ref="AC12:AC14"/>
    <mergeCell ref="AD12:AD14"/>
    <mergeCell ref="AE12:AE14"/>
    <mergeCell ref="AF17:AF19"/>
    <mergeCell ref="Z17:Z19"/>
    <mergeCell ref="AA17:AA19"/>
    <mergeCell ref="AB17:AB19"/>
    <mergeCell ref="AC17:AC19"/>
    <mergeCell ref="AD17:AD19"/>
    <mergeCell ref="AE17:AE19"/>
    <mergeCell ref="T17:T19"/>
    <mergeCell ref="U17:U19"/>
    <mergeCell ref="V17:V19"/>
    <mergeCell ref="W17:W19"/>
    <mergeCell ref="X17:X19"/>
    <mergeCell ref="Y17:Y19"/>
    <mergeCell ref="Q17:Q19"/>
    <mergeCell ref="R17:R19"/>
    <mergeCell ref="W15:W16"/>
    <mergeCell ref="X15:X16"/>
    <mergeCell ref="Y15:Y16"/>
    <mergeCell ref="Z15:Z16"/>
    <mergeCell ref="AA15:AA16"/>
    <mergeCell ref="AB15:AB16"/>
    <mergeCell ref="AF20:AF21"/>
    <mergeCell ref="AG20:AG23"/>
    <mergeCell ref="AH20:AH23"/>
    <mergeCell ref="AI20:AI23"/>
    <mergeCell ref="E22:E23"/>
    <mergeCell ref="M22:M23"/>
    <mergeCell ref="O22:O23"/>
    <mergeCell ref="P22:P23"/>
    <mergeCell ref="Q22:Q23"/>
    <mergeCell ref="R22:R23"/>
    <mergeCell ref="Z20:Z21"/>
    <mergeCell ref="AA20:AA21"/>
    <mergeCell ref="AB20:AB21"/>
    <mergeCell ref="AC20:AC21"/>
    <mergeCell ref="AD20:AD21"/>
    <mergeCell ref="AE20:AE21"/>
    <mergeCell ref="T20:T21"/>
    <mergeCell ref="U20:U21"/>
    <mergeCell ref="V20:V21"/>
    <mergeCell ref="W20:W21"/>
    <mergeCell ref="X20:X21"/>
    <mergeCell ref="Y20:Y21"/>
    <mergeCell ref="N20:N23"/>
    <mergeCell ref="O20:O21"/>
    <mergeCell ref="P20:P21"/>
    <mergeCell ref="Q20:Q21"/>
    <mergeCell ref="R20:R21"/>
    <mergeCell ref="S20:S23"/>
    <mergeCell ref="AF22:AF23"/>
    <mergeCell ref="E20:E21"/>
    <mergeCell ref="F20:F23"/>
    <mergeCell ref="G20:G23"/>
    <mergeCell ref="A24:A29"/>
    <mergeCell ref="B24:B29"/>
    <mergeCell ref="C24:C29"/>
    <mergeCell ref="D24:D29"/>
    <mergeCell ref="E24:E26"/>
    <mergeCell ref="F24:F29"/>
    <mergeCell ref="G24:G29"/>
    <mergeCell ref="H24:H29"/>
    <mergeCell ref="M24:M26"/>
    <mergeCell ref="Z22:Z23"/>
    <mergeCell ref="AA22:AA23"/>
    <mergeCell ref="AB22:AB23"/>
    <mergeCell ref="AC22:AC23"/>
    <mergeCell ref="AD22:AD23"/>
    <mergeCell ref="AE22:AE23"/>
    <mergeCell ref="T22:T23"/>
    <mergeCell ref="U22:U23"/>
    <mergeCell ref="V22:V23"/>
    <mergeCell ref="W22:W23"/>
    <mergeCell ref="X22:X23"/>
    <mergeCell ref="Y22:Y23"/>
    <mergeCell ref="AE27:AE29"/>
    <mergeCell ref="A20:A23"/>
    <mergeCell ref="B20:B23"/>
    <mergeCell ref="C20:C23"/>
    <mergeCell ref="D20:D23"/>
    <mergeCell ref="H20:H23"/>
    <mergeCell ref="M20:M21"/>
    <mergeCell ref="AF24:AF26"/>
    <mergeCell ref="AG24:AG29"/>
    <mergeCell ref="AH24:AH29"/>
    <mergeCell ref="AI24:AI29"/>
    <mergeCell ref="I25:I26"/>
    <mergeCell ref="J25:J26"/>
    <mergeCell ref="K25:K26"/>
    <mergeCell ref="L25:L26"/>
    <mergeCell ref="R27:R29"/>
    <mergeCell ref="T27:T29"/>
    <mergeCell ref="Z24:Z26"/>
    <mergeCell ref="AA24:AA26"/>
    <mergeCell ref="AB24:AB26"/>
    <mergeCell ref="AC24:AC26"/>
    <mergeCell ref="AD24:AD26"/>
    <mergeCell ref="AE24:AE26"/>
    <mergeCell ref="T24:T26"/>
    <mergeCell ref="U24:U26"/>
    <mergeCell ref="V24:V26"/>
    <mergeCell ref="W24:W26"/>
    <mergeCell ref="X24:X26"/>
    <mergeCell ref="Y24:Y26"/>
    <mergeCell ref="N24:N26"/>
    <mergeCell ref="O24:O26"/>
    <mergeCell ref="P24:P26"/>
    <mergeCell ref="Q24:Q26"/>
    <mergeCell ref="R24:R26"/>
    <mergeCell ref="S24:S29"/>
    <mergeCell ref="AA27:AA29"/>
    <mergeCell ref="AB27:AB29"/>
    <mergeCell ref="AC27:AC29"/>
    <mergeCell ref="AD27:AD29"/>
    <mergeCell ref="R33:R35"/>
    <mergeCell ref="T33:T35"/>
    <mergeCell ref="U33:U35"/>
    <mergeCell ref="G30:G35"/>
    <mergeCell ref="H30:H35"/>
    <mergeCell ref="M30:M32"/>
    <mergeCell ref="N30:N32"/>
    <mergeCell ref="O30:O32"/>
    <mergeCell ref="P30:P32"/>
    <mergeCell ref="AF27:AF29"/>
    <mergeCell ref="U27:U29"/>
    <mergeCell ref="V27:V29"/>
    <mergeCell ref="W27:W29"/>
    <mergeCell ref="X27:X29"/>
    <mergeCell ref="Y27:Y29"/>
    <mergeCell ref="Z27:Z29"/>
    <mergeCell ref="E27:E29"/>
    <mergeCell ref="M27:M29"/>
    <mergeCell ref="N27:N29"/>
    <mergeCell ref="O27:O29"/>
    <mergeCell ref="P27:P29"/>
    <mergeCell ref="Q27:Q29"/>
    <mergeCell ref="I28:I29"/>
    <mergeCell ref="J28:J29"/>
    <mergeCell ref="K28:K29"/>
    <mergeCell ref="L28:L29"/>
    <mergeCell ref="AE33:AE35"/>
    <mergeCell ref="AF33:AF35"/>
    <mergeCell ref="I34:I35"/>
    <mergeCell ref="J34:J35"/>
    <mergeCell ref="K34:K35"/>
    <mergeCell ref="L34:L35"/>
    <mergeCell ref="V33:V35"/>
    <mergeCell ref="W33:W35"/>
    <mergeCell ref="X33:X35"/>
    <mergeCell ref="Y33:Y35"/>
    <mergeCell ref="Z33:Z35"/>
    <mergeCell ref="AA33:AA35"/>
    <mergeCell ref="AI30:AI35"/>
    <mergeCell ref="I31:I32"/>
    <mergeCell ref="J31:J32"/>
    <mergeCell ref="K31:K32"/>
    <mergeCell ref="L31:L32"/>
    <mergeCell ref="M33:M35"/>
    <mergeCell ref="N33:N35"/>
    <mergeCell ref="O33:O35"/>
    <mergeCell ref="P33:P35"/>
    <mergeCell ref="AC30:AC32"/>
    <mergeCell ref="AD30:AD32"/>
    <mergeCell ref="AE30:AE32"/>
    <mergeCell ref="AF30:AF32"/>
    <mergeCell ref="AG30:AG35"/>
    <mergeCell ref="AH30:AH35"/>
    <mergeCell ref="W30:W32"/>
    <mergeCell ref="X30:X32"/>
    <mergeCell ref="Y30:Y32"/>
    <mergeCell ref="Z30:Z32"/>
    <mergeCell ref="AA30:AA32"/>
    <mergeCell ref="U36:U38"/>
    <mergeCell ref="V36:V38"/>
    <mergeCell ref="G36:G38"/>
    <mergeCell ref="H36:H38"/>
    <mergeCell ref="M36:M38"/>
    <mergeCell ref="N36:N38"/>
    <mergeCell ref="O36:O38"/>
    <mergeCell ref="P36:P38"/>
    <mergeCell ref="A36:A38"/>
    <mergeCell ref="B36:B38"/>
    <mergeCell ref="C36:C38"/>
    <mergeCell ref="D36:D38"/>
    <mergeCell ref="E36:E38"/>
    <mergeCell ref="F36:F38"/>
    <mergeCell ref="AB33:AB35"/>
    <mergeCell ref="AC33:AC35"/>
    <mergeCell ref="AD33:AD35"/>
    <mergeCell ref="E33:E35"/>
    <mergeCell ref="A30:A35"/>
    <mergeCell ref="B30:B35"/>
    <mergeCell ref="C30:C35"/>
    <mergeCell ref="D30:D35"/>
    <mergeCell ref="E30:E32"/>
    <mergeCell ref="F30:F35"/>
    <mergeCell ref="AB30:AB32"/>
    <mergeCell ref="Q30:Q32"/>
    <mergeCell ref="R30:R32"/>
    <mergeCell ref="S30:S35"/>
    <mergeCell ref="T30:T32"/>
    <mergeCell ref="U30:U32"/>
    <mergeCell ref="V30:V32"/>
    <mergeCell ref="Q33:Q35"/>
    <mergeCell ref="F39:F41"/>
    <mergeCell ref="G39:G41"/>
    <mergeCell ref="H39:H41"/>
    <mergeCell ref="M39:M41"/>
    <mergeCell ref="N39:N41"/>
    <mergeCell ref="O39:O41"/>
    <mergeCell ref="AI36:AI38"/>
    <mergeCell ref="I37:I38"/>
    <mergeCell ref="J37:J38"/>
    <mergeCell ref="K37:K38"/>
    <mergeCell ref="L37:L38"/>
    <mergeCell ref="A39:A41"/>
    <mergeCell ref="B39:B41"/>
    <mergeCell ref="C39:C41"/>
    <mergeCell ref="D39:D41"/>
    <mergeCell ref="E39:E41"/>
    <mergeCell ref="AC36:AC38"/>
    <mergeCell ref="AD36:AD38"/>
    <mergeCell ref="AE36:AE38"/>
    <mergeCell ref="AF36:AF38"/>
    <mergeCell ref="AG36:AG38"/>
    <mergeCell ref="AH36:AH38"/>
    <mergeCell ref="W36:W38"/>
    <mergeCell ref="X36:X38"/>
    <mergeCell ref="Y36:Y38"/>
    <mergeCell ref="Z36:Z38"/>
    <mergeCell ref="AA36:AA38"/>
    <mergeCell ref="AB36:AB38"/>
    <mergeCell ref="Q36:Q38"/>
    <mergeCell ref="R36:R38"/>
    <mergeCell ref="S36:S38"/>
    <mergeCell ref="T36:T38"/>
    <mergeCell ref="AH39:AH41"/>
    <mergeCell ref="AI39:AI41"/>
    <mergeCell ref="I40:I41"/>
    <mergeCell ref="J40:J41"/>
    <mergeCell ref="K40:K41"/>
    <mergeCell ref="L40:L41"/>
    <mergeCell ref="AB39:AB41"/>
    <mergeCell ref="AC39:AC41"/>
    <mergeCell ref="AD39:AD41"/>
    <mergeCell ref="AE39:AE41"/>
    <mergeCell ref="AF39:AF41"/>
    <mergeCell ref="AG39:AG41"/>
    <mergeCell ref="V39:V41"/>
    <mergeCell ref="W39:W41"/>
    <mergeCell ref="X39:X41"/>
    <mergeCell ref="Y39:Y41"/>
    <mergeCell ref="Z39:Z41"/>
    <mergeCell ref="AA39:AA41"/>
    <mergeCell ref="P39:P41"/>
    <mergeCell ref="Q39:Q41"/>
    <mergeCell ref="R39:R41"/>
    <mergeCell ref="S39:S41"/>
    <mergeCell ref="T39:T41"/>
    <mergeCell ref="U39:U41"/>
    <mergeCell ref="G42:G58"/>
    <mergeCell ref="H42:H58"/>
    <mergeCell ref="M42:M46"/>
    <mergeCell ref="N42:N46"/>
    <mergeCell ref="O42:O58"/>
    <mergeCell ref="P42:P58"/>
    <mergeCell ref="M50:M52"/>
    <mergeCell ref="N50:N52"/>
    <mergeCell ref="M53:M55"/>
    <mergeCell ref="N53:N55"/>
    <mergeCell ref="A42:A58"/>
    <mergeCell ref="B42:B58"/>
    <mergeCell ref="C42:C58"/>
    <mergeCell ref="D42:D58"/>
    <mergeCell ref="E42:E46"/>
    <mergeCell ref="F42:F58"/>
    <mergeCell ref="E53:E55"/>
    <mergeCell ref="E56:E58"/>
    <mergeCell ref="AD50:AD52"/>
    <mergeCell ref="AD53:AD55"/>
    <mergeCell ref="AD56:AD58"/>
    <mergeCell ref="W42:W58"/>
    <mergeCell ref="X42:X58"/>
    <mergeCell ref="Y42:Y58"/>
    <mergeCell ref="Z42:Z58"/>
    <mergeCell ref="AA42:AA46"/>
    <mergeCell ref="AB42:AB46"/>
    <mergeCell ref="AA50:AA52"/>
    <mergeCell ref="AB50:AB52"/>
    <mergeCell ref="AA53:AA55"/>
    <mergeCell ref="AB53:AB55"/>
    <mergeCell ref="Q42:Q58"/>
    <mergeCell ref="R42:R58"/>
    <mergeCell ref="S42:S58"/>
    <mergeCell ref="T42:T46"/>
    <mergeCell ref="U42:U46"/>
    <mergeCell ref="V42:V58"/>
    <mergeCell ref="T50:T52"/>
    <mergeCell ref="U50:U52"/>
    <mergeCell ref="T53:T55"/>
    <mergeCell ref="U53:U55"/>
    <mergeCell ref="AI56:AI58"/>
    <mergeCell ref="A59:A80"/>
    <mergeCell ref="B59:B80"/>
    <mergeCell ref="C59:C80"/>
    <mergeCell ref="D59:D80"/>
    <mergeCell ref="E59:E61"/>
    <mergeCell ref="F59:F80"/>
    <mergeCell ref="G59:G80"/>
    <mergeCell ref="H59:H80"/>
    <mergeCell ref="M59:M61"/>
    <mergeCell ref="M56:M58"/>
    <mergeCell ref="N56:N58"/>
    <mergeCell ref="T56:T58"/>
    <mergeCell ref="U56:U58"/>
    <mergeCell ref="AA56:AA58"/>
    <mergeCell ref="AB56:AB58"/>
    <mergeCell ref="AI42:AI55"/>
    <mergeCell ref="E47:E49"/>
    <mergeCell ref="M47:M49"/>
    <mergeCell ref="N47:N49"/>
    <mergeCell ref="T47:T49"/>
    <mergeCell ref="U47:U49"/>
    <mergeCell ref="AA47:AA49"/>
    <mergeCell ref="AB47:AB49"/>
    <mergeCell ref="AD47:AD49"/>
    <mergeCell ref="E50:E52"/>
    <mergeCell ref="AC42:AC58"/>
    <mergeCell ref="AD42:AD46"/>
    <mergeCell ref="AE42:AE58"/>
    <mergeCell ref="AF42:AF58"/>
    <mergeCell ref="AG42:AG58"/>
    <mergeCell ref="AH42:AH58"/>
    <mergeCell ref="AF59:AF80"/>
    <mergeCell ref="AG59:AG80"/>
    <mergeCell ref="AH59:AH80"/>
    <mergeCell ref="AI59:AI80"/>
    <mergeCell ref="E62:E64"/>
    <mergeCell ref="M62:M64"/>
    <mergeCell ref="N62:N64"/>
    <mergeCell ref="T62:T64"/>
    <mergeCell ref="U62:U64"/>
    <mergeCell ref="AA62:AA64"/>
    <mergeCell ref="Z59:Z80"/>
    <mergeCell ref="AA59:AA61"/>
    <mergeCell ref="AB59:AB80"/>
    <mergeCell ref="AC59:AC80"/>
    <mergeCell ref="AD59:AD61"/>
    <mergeCell ref="AE59:AE80"/>
    <mergeCell ref="AD62:AD64"/>
    <mergeCell ref="AD65:AD67"/>
    <mergeCell ref="AD68:AD70"/>
    <mergeCell ref="AD71:AD73"/>
    <mergeCell ref="T59:T61"/>
    <mergeCell ref="U59:U61"/>
    <mergeCell ref="V59:V80"/>
    <mergeCell ref="W59:W80"/>
    <mergeCell ref="X59:X80"/>
    <mergeCell ref="Y59:Y80"/>
    <mergeCell ref="N59:N61"/>
    <mergeCell ref="O59:O80"/>
    <mergeCell ref="P59:P80"/>
    <mergeCell ref="Q59:Q80"/>
    <mergeCell ref="R59:R80"/>
    <mergeCell ref="S59:S80"/>
    <mergeCell ref="E71:E73"/>
    <mergeCell ref="M71:M73"/>
    <mergeCell ref="N71:N73"/>
    <mergeCell ref="T71:T73"/>
    <mergeCell ref="U71:U73"/>
    <mergeCell ref="AA71:AA73"/>
    <mergeCell ref="E68:E70"/>
    <mergeCell ref="M68:M70"/>
    <mergeCell ref="N68:N70"/>
    <mergeCell ref="T68:T70"/>
    <mergeCell ref="U68:U70"/>
    <mergeCell ref="AA68:AA70"/>
    <mergeCell ref="E65:E67"/>
    <mergeCell ref="M65:M67"/>
    <mergeCell ref="N65:N67"/>
    <mergeCell ref="T65:T67"/>
    <mergeCell ref="U65:U67"/>
    <mergeCell ref="AA65:AA67"/>
    <mergeCell ref="K78:K79"/>
    <mergeCell ref="L78:L79"/>
    <mergeCell ref="A81:A83"/>
    <mergeCell ref="B81:B83"/>
    <mergeCell ref="C81:C83"/>
    <mergeCell ref="D81:D83"/>
    <mergeCell ref="E81:E83"/>
    <mergeCell ref="F81:F83"/>
    <mergeCell ref="G81:G83"/>
    <mergeCell ref="H81:H83"/>
    <mergeCell ref="AD74:AD76"/>
    <mergeCell ref="E77:E80"/>
    <mergeCell ref="M77:M80"/>
    <mergeCell ref="N77:N80"/>
    <mergeCell ref="T77:T80"/>
    <mergeCell ref="U77:U80"/>
    <mergeCell ref="AA77:AA80"/>
    <mergeCell ref="AD77:AD80"/>
    <mergeCell ref="I78:I79"/>
    <mergeCell ref="J78:J79"/>
    <mergeCell ref="E74:E76"/>
    <mergeCell ref="M74:M76"/>
    <mergeCell ref="N74:N76"/>
    <mergeCell ref="T74:T76"/>
    <mergeCell ref="U74:U76"/>
    <mergeCell ref="AA74:AA76"/>
    <mergeCell ref="AE81:AE83"/>
    <mergeCell ref="AF81:AF83"/>
    <mergeCell ref="AG81:AG83"/>
    <mergeCell ref="AH81:AH83"/>
    <mergeCell ref="AI81:AI83"/>
    <mergeCell ref="I82:I83"/>
    <mergeCell ref="J82:J83"/>
    <mergeCell ref="K82:K83"/>
    <mergeCell ref="L82:L83"/>
    <mergeCell ref="Y81:Y83"/>
    <mergeCell ref="Z81:Z83"/>
    <mergeCell ref="AA81:AA83"/>
    <mergeCell ref="AB81:AB83"/>
    <mergeCell ref="AC81:AC83"/>
    <mergeCell ref="AD81:AD83"/>
    <mergeCell ref="S81:S83"/>
    <mergeCell ref="T81:T83"/>
    <mergeCell ref="U81:U83"/>
    <mergeCell ref="V81:V83"/>
    <mergeCell ref="W81:W83"/>
    <mergeCell ref="X81:X83"/>
    <mergeCell ref="M81:M83"/>
    <mergeCell ref="N81:N83"/>
    <mergeCell ref="O81:O83"/>
    <mergeCell ref="P81:P83"/>
    <mergeCell ref="Q81:Q83"/>
    <mergeCell ref="R81:R83"/>
    <mergeCell ref="R84:R87"/>
    <mergeCell ref="S84:S87"/>
    <mergeCell ref="T84:T87"/>
    <mergeCell ref="U84:U87"/>
    <mergeCell ref="V84:V87"/>
    <mergeCell ref="G84:G87"/>
    <mergeCell ref="H84:H87"/>
    <mergeCell ref="M84:M87"/>
    <mergeCell ref="N84:N87"/>
    <mergeCell ref="O84:O87"/>
    <mergeCell ref="P84:P87"/>
    <mergeCell ref="A84:A87"/>
    <mergeCell ref="B84:B87"/>
    <mergeCell ref="C84:C87"/>
    <mergeCell ref="D84:D87"/>
    <mergeCell ref="E84:E87"/>
    <mergeCell ref="F84:F87"/>
    <mergeCell ref="U94:U96"/>
    <mergeCell ref="F88:F96"/>
    <mergeCell ref="G88:G96"/>
    <mergeCell ref="H88:H96"/>
    <mergeCell ref="M88:M90"/>
    <mergeCell ref="N88:N90"/>
    <mergeCell ref="O88:O96"/>
    <mergeCell ref="M94:M96"/>
    <mergeCell ref="N94:N96"/>
    <mergeCell ref="AI84:AI87"/>
    <mergeCell ref="I85:I86"/>
    <mergeCell ref="J85:J86"/>
    <mergeCell ref="K85:K86"/>
    <mergeCell ref="L85:L86"/>
    <mergeCell ref="A88:A96"/>
    <mergeCell ref="B88:B96"/>
    <mergeCell ref="C88:C96"/>
    <mergeCell ref="D88:D96"/>
    <mergeCell ref="E88:E90"/>
    <mergeCell ref="AC84:AC87"/>
    <mergeCell ref="AD84:AD87"/>
    <mergeCell ref="AE84:AE87"/>
    <mergeCell ref="AF84:AF87"/>
    <mergeCell ref="AG84:AG87"/>
    <mergeCell ref="AH84:AH87"/>
    <mergeCell ref="W84:W87"/>
    <mergeCell ref="X84:X87"/>
    <mergeCell ref="Y84:Y87"/>
    <mergeCell ref="Z84:Z87"/>
    <mergeCell ref="AA84:AA87"/>
    <mergeCell ref="AB84:AB87"/>
    <mergeCell ref="Q84:Q87"/>
    <mergeCell ref="AI88:AI96"/>
    <mergeCell ref="E91:E93"/>
    <mergeCell ref="M91:M93"/>
    <mergeCell ref="N91:N93"/>
    <mergeCell ref="T91:T93"/>
    <mergeCell ref="U91:U93"/>
    <mergeCell ref="AA91:AA93"/>
    <mergeCell ref="AB91:AB93"/>
    <mergeCell ref="AD91:AD93"/>
    <mergeCell ref="E94:E96"/>
    <mergeCell ref="AB88:AB90"/>
    <mergeCell ref="AD88:AD90"/>
    <mergeCell ref="AE88:AE96"/>
    <mergeCell ref="AF88:AF96"/>
    <mergeCell ref="AG88:AG96"/>
    <mergeCell ref="AH88:AH96"/>
    <mergeCell ref="AB94:AB96"/>
    <mergeCell ref="AD94:AD96"/>
    <mergeCell ref="V88:V96"/>
    <mergeCell ref="W88:W96"/>
    <mergeCell ref="X88:X96"/>
    <mergeCell ref="Y88:Y96"/>
    <mergeCell ref="Z88:Z96"/>
    <mergeCell ref="AA88:AA90"/>
    <mergeCell ref="AA94:AA96"/>
    <mergeCell ref="P88:P96"/>
    <mergeCell ref="Q88:Q96"/>
    <mergeCell ref="R88:R96"/>
    <mergeCell ref="S88:S96"/>
    <mergeCell ref="T88:T90"/>
    <mergeCell ref="U88:U90"/>
    <mergeCell ref="T94:T96"/>
    <mergeCell ref="Z97:Z99"/>
    <mergeCell ref="AA97:AA99"/>
    <mergeCell ref="AB97:AB99"/>
    <mergeCell ref="Q97:Q99"/>
    <mergeCell ref="R97:R99"/>
    <mergeCell ref="S97:S99"/>
    <mergeCell ref="T97:T99"/>
    <mergeCell ref="U97:U99"/>
    <mergeCell ref="V97:V99"/>
    <mergeCell ref="G97:G99"/>
    <mergeCell ref="H97:H99"/>
    <mergeCell ref="M97:M99"/>
    <mergeCell ref="N97:N99"/>
    <mergeCell ref="O97:O99"/>
    <mergeCell ref="P97:P99"/>
    <mergeCell ref="A97:A99"/>
    <mergeCell ref="B97:B99"/>
    <mergeCell ref="C97:C99"/>
    <mergeCell ref="D97:D99"/>
    <mergeCell ref="E97:E99"/>
    <mergeCell ref="F97:F99"/>
    <mergeCell ref="AD112:AD114"/>
    <mergeCell ref="T100:T102"/>
    <mergeCell ref="U100:U102"/>
    <mergeCell ref="V100:V114"/>
    <mergeCell ref="W100:W114"/>
    <mergeCell ref="X100:X114"/>
    <mergeCell ref="Y100:Y114"/>
    <mergeCell ref="N100:N102"/>
    <mergeCell ref="O100:O114"/>
    <mergeCell ref="P100:P114"/>
    <mergeCell ref="Q100:Q114"/>
    <mergeCell ref="R100:R114"/>
    <mergeCell ref="S100:S114"/>
    <mergeCell ref="AI97:AI99"/>
    <mergeCell ref="A100:A114"/>
    <mergeCell ref="B100:B114"/>
    <mergeCell ref="C100:C114"/>
    <mergeCell ref="D100:D114"/>
    <mergeCell ref="E100:E102"/>
    <mergeCell ref="F100:F114"/>
    <mergeCell ref="G100:G114"/>
    <mergeCell ref="H100:H114"/>
    <mergeCell ref="M100:M102"/>
    <mergeCell ref="AC97:AC99"/>
    <mergeCell ref="AD97:AD99"/>
    <mergeCell ref="AE97:AE99"/>
    <mergeCell ref="AF97:AF99"/>
    <mergeCell ref="AG97:AG99"/>
    <mergeCell ref="AH97:AH99"/>
    <mergeCell ref="W97:W99"/>
    <mergeCell ref="X97:X99"/>
    <mergeCell ref="Y97:Y99"/>
    <mergeCell ref="AA112:AA114"/>
    <mergeCell ref="E109:E111"/>
    <mergeCell ref="M109:M111"/>
    <mergeCell ref="N109:N111"/>
    <mergeCell ref="T109:T111"/>
    <mergeCell ref="U109:U111"/>
    <mergeCell ref="AA109:AA111"/>
    <mergeCell ref="E106:E108"/>
    <mergeCell ref="M106:M108"/>
    <mergeCell ref="N106:N108"/>
    <mergeCell ref="T106:T108"/>
    <mergeCell ref="U106:U108"/>
    <mergeCell ref="AA106:AA108"/>
    <mergeCell ref="AF100:AF114"/>
    <mergeCell ref="AG100:AG114"/>
    <mergeCell ref="AH100:AH114"/>
    <mergeCell ref="AI100:AI114"/>
    <mergeCell ref="E103:E105"/>
    <mergeCell ref="M103:M105"/>
    <mergeCell ref="N103:N105"/>
    <mergeCell ref="T103:T105"/>
    <mergeCell ref="U103:U105"/>
    <mergeCell ref="AA103:AA105"/>
    <mergeCell ref="Z100:Z114"/>
    <mergeCell ref="AA100:AA102"/>
    <mergeCell ref="AB100:AB114"/>
    <mergeCell ref="AC100:AC114"/>
    <mergeCell ref="AD100:AD102"/>
    <mergeCell ref="AE100:AE114"/>
    <mergeCell ref="AD103:AD105"/>
    <mergeCell ref="AD106:AD108"/>
    <mergeCell ref="AD109:AD111"/>
    <mergeCell ref="U115:U117"/>
    <mergeCell ref="V115:V121"/>
    <mergeCell ref="G115:G121"/>
    <mergeCell ref="H115:H121"/>
    <mergeCell ref="M115:M117"/>
    <mergeCell ref="N115:N121"/>
    <mergeCell ref="O115:O121"/>
    <mergeCell ref="P115:P121"/>
    <mergeCell ref="L119:L120"/>
    <mergeCell ref="A115:A121"/>
    <mergeCell ref="B115:B121"/>
    <mergeCell ref="C115:C121"/>
    <mergeCell ref="D115:D121"/>
    <mergeCell ref="E115:E117"/>
    <mergeCell ref="F115:F121"/>
    <mergeCell ref="E112:E114"/>
    <mergeCell ref="M112:M114"/>
    <mergeCell ref="N112:N114"/>
    <mergeCell ref="T112:T114"/>
    <mergeCell ref="U112:U114"/>
    <mergeCell ref="A122:A124"/>
    <mergeCell ref="B122:B124"/>
    <mergeCell ref="C122:C124"/>
    <mergeCell ref="D122:D124"/>
    <mergeCell ref="E122:E124"/>
    <mergeCell ref="F122:F124"/>
    <mergeCell ref="AI115:AI121"/>
    <mergeCell ref="E118:E121"/>
    <mergeCell ref="M118:M121"/>
    <mergeCell ref="T118:T121"/>
    <mergeCell ref="U118:U121"/>
    <mergeCell ref="AA118:AA121"/>
    <mergeCell ref="AD118:AD121"/>
    <mergeCell ref="I119:I120"/>
    <mergeCell ref="J119:J120"/>
    <mergeCell ref="K119:K120"/>
    <mergeCell ref="AC115:AC121"/>
    <mergeCell ref="AD115:AD117"/>
    <mergeCell ref="AE115:AE121"/>
    <mergeCell ref="AF115:AF121"/>
    <mergeCell ref="AG115:AG121"/>
    <mergeCell ref="AH115:AH121"/>
    <mergeCell ref="W115:W121"/>
    <mergeCell ref="X115:X121"/>
    <mergeCell ref="Y115:Y121"/>
    <mergeCell ref="Z115:Z121"/>
    <mergeCell ref="AA115:AA117"/>
    <mergeCell ref="AB115:AB121"/>
    <mergeCell ref="Q115:Q121"/>
    <mergeCell ref="R115:R121"/>
    <mergeCell ref="S115:S121"/>
    <mergeCell ref="T115:T117"/>
    <mergeCell ref="A125:A129"/>
    <mergeCell ref="B125:B129"/>
    <mergeCell ref="C125:C129"/>
    <mergeCell ref="D125:D129"/>
    <mergeCell ref="E125:E129"/>
    <mergeCell ref="F125:F129"/>
    <mergeCell ref="G125:G129"/>
    <mergeCell ref="H125:H129"/>
    <mergeCell ref="M125:M129"/>
    <mergeCell ref="AC122:AC124"/>
    <mergeCell ref="AD122:AD124"/>
    <mergeCell ref="AE122:AE124"/>
    <mergeCell ref="AF122:AF124"/>
    <mergeCell ref="AG122:AG124"/>
    <mergeCell ref="AH122:AH124"/>
    <mergeCell ref="W122:W124"/>
    <mergeCell ref="X122:X124"/>
    <mergeCell ref="Y122:Y124"/>
    <mergeCell ref="Z122:Z124"/>
    <mergeCell ref="AA122:AA124"/>
    <mergeCell ref="AB122:AB124"/>
    <mergeCell ref="Q122:Q124"/>
    <mergeCell ref="R122:R124"/>
    <mergeCell ref="S122:S124"/>
    <mergeCell ref="T122:T124"/>
    <mergeCell ref="U122:U124"/>
    <mergeCell ref="V122:V124"/>
    <mergeCell ref="G122:G124"/>
    <mergeCell ref="H122:H124"/>
    <mergeCell ref="M122:M124"/>
    <mergeCell ref="N122:N124"/>
    <mergeCell ref="O122:O124"/>
    <mergeCell ref="X125:X129"/>
    <mergeCell ref="Y125:Y129"/>
    <mergeCell ref="N125:N129"/>
    <mergeCell ref="O125:O129"/>
    <mergeCell ref="P125:P129"/>
    <mergeCell ref="Q125:Q129"/>
    <mergeCell ref="R125:R129"/>
    <mergeCell ref="S125:S129"/>
    <mergeCell ref="AB130:AB132"/>
    <mergeCell ref="Q130:Q132"/>
    <mergeCell ref="R130:R132"/>
    <mergeCell ref="S130:S132"/>
    <mergeCell ref="T130:T132"/>
    <mergeCell ref="U130:U132"/>
    <mergeCell ref="V130:V132"/>
    <mergeCell ref="G130:G132"/>
    <mergeCell ref="AI122:AI124"/>
    <mergeCell ref="P122:P124"/>
    <mergeCell ref="AF125:AF129"/>
    <mergeCell ref="AG125:AG129"/>
    <mergeCell ref="AH125:AH129"/>
    <mergeCell ref="AI125:AI129"/>
    <mergeCell ref="W133:W141"/>
    <mergeCell ref="X133:X141"/>
    <mergeCell ref="Y133:Y141"/>
    <mergeCell ref="T139:T141"/>
    <mergeCell ref="U139:U141"/>
    <mergeCell ref="N133:N141"/>
    <mergeCell ref="O133:O141"/>
    <mergeCell ref="P133:P141"/>
    <mergeCell ref="Q133:Q141"/>
    <mergeCell ref="R133:R141"/>
    <mergeCell ref="S133:S141"/>
    <mergeCell ref="AI130:AI132"/>
    <mergeCell ref="A130:A132"/>
    <mergeCell ref="B130:B132"/>
    <mergeCell ref="C130:C132"/>
    <mergeCell ref="D130:D132"/>
    <mergeCell ref="E130:E132"/>
    <mergeCell ref="F130:F132"/>
    <mergeCell ref="Z125:Z129"/>
    <mergeCell ref="AA125:AA129"/>
    <mergeCell ref="AB125:AB129"/>
    <mergeCell ref="AC125:AC129"/>
    <mergeCell ref="AD125:AD129"/>
    <mergeCell ref="AE125:AE129"/>
    <mergeCell ref="T125:T129"/>
    <mergeCell ref="U125:U129"/>
    <mergeCell ref="V125:V129"/>
    <mergeCell ref="W125:W129"/>
    <mergeCell ref="A133:A141"/>
    <mergeCell ref="B133:B141"/>
    <mergeCell ref="C133:C141"/>
    <mergeCell ref="D133:D141"/>
    <mergeCell ref="E133:E135"/>
    <mergeCell ref="F133:F141"/>
    <mergeCell ref="G133:G141"/>
    <mergeCell ref="H133:H141"/>
    <mergeCell ref="M133:M141"/>
    <mergeCell ref="AC130:AC132"/>
    <mergeCell ref="AD130:AD132"/>
    <mergeCell ref="AE130:AE132"/>
    <mergeCell ref="AF130:AF132"/>
    <mergeCell ref="AG130:AG132"/>
    <mergeCell ref="AH130:AH132"/>
    <mergeCell ref="W130:W132"/>
    <mergeCell ref="X130:X132"/>
    <mergeCell ref="Y130:Y132"/>
    <mergeCell ref="Z130:Z132"/>
    <mergeCell ref="AA130:AA132"/>
    <mergeCell ref="H130:H132"/>
    <mergeCell ref="M130:M132"/>
    <mergeCell ref="N130:N132"/>
    <mergeCell ref="O130:O132"/>
    <mergeCell ref="P130:P132"/>
    <mergeCell ref="H142:H144"/>
    <mergeCell ref="M142:M144"/>
    <mergeCell ref="N142:N144"/>
    <mergeCell ref="O142:O144"/>
    <mergeCell ref="P142:P144"/>
    <mergeCell ref="A142:A144"/>
    <mergeCell ref="B142:B144"/>
    <mergeCell ref="C142:C144"/>
    <mergeCell ref="D142:D144"/>
    <mergeCell ref="E142:E144"/>
    <mergeCell ref="F142:F144"/>
    <mergeCell ref="AF133:AF141"/>
    <mergeCell ref="AG133:AG141"/>
    <mergeCell ref="AH133:AH141"/>
    <mergeCell ref="AI133:AI141"/>
    <mergeCell ref="E136:E138"/>
    <mergeCell ref="T136:T138"/>
    <mergeCell ref="U136:U138"/>
    <mergeCell ref="AA136:AA138"/>
    <mergeCell ref="AD136:AD138"/>
    <mergeCell ref="E139:E141"/>
    <mergeCell ref="Z133:Z141"/>
    <mergeCell ref="AA133:AA135"/>
    <mergeCell ref="AB133:AB141"/>
    <mergeCell ref="AC133:AC141"/>
    <mergeCell ref="AD133:AD135"/>
    <mergeCell ref="AE133:AE141"/>
    <mergeCell ref="AA139:AA141"/>
    <mergeCell ref="AD139:AD141"/>
    <mergeCell ref="T133:T135"/>
    <mergeCell ref="U133:U135"/>
    <mergeCell ref="V133:V141"/>
    <mergeCell ref="Q145:Q149"/>
    <mergeCell ref="R145:R149"/>
    <mergeCell ref="S145:S149"/>
    <mergeCell ref="AI142:AI144"/>
    <mergeCell ref="A145:A149"/>
    <mergeCell ref="B145:B149"/>
    <mergeCell ref="C145:C149"/>
    <mergeCell ref="D145:D149"/>
    <mergeCell ref="E145:E149"/>
    <mergeCell ref="F145:F149"/>
    <mergeCell ref="G145:G149"/>
    <mergeCell ref="H145:H149"/>
    <mergeCell ref="M145:M149"/>
    <mergeCell ref="AC142:AC144"/>
    <mergeCell ref="AD142:AD144"/>
    <mergeCell ref="AE142:AE144"/>
    <mergeCell ref="AF142:AF144"/>
    <mergeCell ref="AG142:AG144"/>
    <mergeCell ref="AH142:AH144"/>
    <mergeCell ref="W142:W144"/>
    <mergeCell ref="X142:X144"/>
    <mergeCell ref="Y142:Y144"/>
    <mergeCell ref="Z142:Z144"/>
    <mergeCell ref="AA142:AA144"/>
    <mergeCell ref="AB142:AB144"/>
    <mergeCell ref="Q142:Q144"/>
    <mergeCell ref="R142:R144"/>
    <mergeCell ref="S142:S144"/>
    <mergeCell ref="T142:T144"/>
    <mergeCell ref="U142:U144"/>
    <mergeCell ref="V142:V144"/>
    <mergeCell ref="G142:G144"/>
    <mergeCell ref="R150:R152"/>
    <mergeCell ref="G150:G152"/>
    <mergeCell ref="H150:H152"/>
    <mergeCell ref="I150:I151"/>
    <mergeCell ref="J150:J151"/>
    <mergeCell ref="K150:K151"/>
    <mergeCell ref="L150:L151"/>
    <mergeCell ref="AF145:AF149"/>
    <mergeCell ref="AG145:AG149"/>
    <mergeCell ref="AH145:AH149"/>
    <mergeCell ref="AI145:AI149"/>
    <mergeCell ref="A150:A152"/>
    <mergeCell ref="B150:B152"/>
    <mergeCell ref="C150:C152"/>
    <mergeCell ref="D150:D152"/>
    <mergeCell ref="E150:E152"/>
    <mergeCell ref="F150:F152"/>
    <mergeCell ref="Z145:Z149"/>
    <mergeCell ref="AA145:AA149"/>
    <mergeCell ref="AB145:AB149"/>
    <mergeCell ref="AC145:AC149"/>
    <mergeCell ref="AD145:AD149"/>
    <mergeCell ref="AE145:AE149"/>
    <mergeCell ref="T145:T149"/>
    <mergeCell ref="U145:U149"/>
    <mergeCell ref="V145:V149"/>
    <mergeCell ref="W145:W149"/>
    <mergeCell ref="X145:X149"/>
    <mergeCell ref="Y145:Y149"/>
    <mergeCell ref="N145:N149"/>
    <mergeCell ref="O145:O149"/>
    <mergeCell ref="P145:P149"/>
    <mergeCell ref="G153:G155"/>
    <mergeCell ref="H153:H155"/>
    <mergeCell ref="M153:M155"/>
    <mergeCell ref="N153:N155"/>
    <mergeCell ref="O153:O155"/>
    <mergeCell ref="AE150:AE152"/>
    <mergeCell ref="AF150:AF152"/>
    <mergeCell ref="AG150:AG152"/>
    <mergeCell ref="AH150:AH152"/>
    <mergeCell ref="AI150:AI152"/>
    <mergeCell ref="A153:A155"/>
    <mergeCell ref="B153:B155"/>
    <mergeCell ref="C153:C155"/>
    <mergeCell ref="D153:D155"/>
    <mergeCell ref="E153:E155"/>
    <mergeCell ref="Y150:Y152"/>
    <mergeCell ref="Z150:Z152"/>
    <mergeCell ref="AA150:AA152"/>
    <mergeCell ref="AB150:AB152"/>
    <mergeCell ref="AC150:AC152"/>
    <mergeCell ref="AD150:AD152"/>
    <mergeCell ref="S150:S152"/>
    <mergeCell ref="T150:T152"/>
    <mergeCell ref="U150:U152"/>
    <mergeCell ref="V150:V152"/>
    <mergeCell ref="W150:W152"/>
    <mergeCell ref="X150:X152"/>
    <mergeCell ref="M150:M152"/>
    <mergeCell ref="N150:N152"/>
    <mergeCell ref="O150:O152"/>
    <mergeCell ref="P150:P152"/>
    <mergeCell ref="Q150:Q152"/>
    <mergeCell ref="P156:P159"/>
    <mergeCell ref="Q156:Q159"/>
    <mergeCell ref="R156:R159"/>
    <mergeCell ref="AH153:AH155"/>
    <mergeCell ref="AI153:AI155"/>
    <mergeCell ref="A156:A159"/>
    <mergeCell ref="B156:B159"/>
    <mergeCell ref="C156:C159"/>
    <mergeCell ref="D156:D159"/>
    <mergeCell ref="E156:E159"/>
    <mergeCell ref="F156:F159"/>
    <mergeCell ref="G156:G159"/>
    <mergeCell ref="H156:H159"/>
    <mergeCell ref="AB153:AB155"/>
    <mergeCell ref="AC153:AC155"/>
    <mergeCell ref="AD153:AD155"/>
    <mergeCell ref="AE153:AE155"/>
    <mergeCell ref="AF153:AF155"/>
    <mergeCell ref="AG153:AG155"/>
    <mergeCell ref="V153:V155"/>
    <mergeCell ref="W153:W155"/>
    <mergeCell ref="X153:X155"/>
    <mergeCell ref="Y153:Y155"/>
    <mergeCell ref="Z153:Z155"/>
    <mergeCell ref="AA153:AA155"/>
    <mergeCell ref="P153:P155"/>
    <mergeCell ref="Q153:Q155"/>
    <mergeCell ref="R153:R155"/>
    <mergeCell ref="S153:S155"/>
    <mergeCell ref="T153:T155"/>
    <mergeCell ref="U153:U155"/>
    <mergeCell ref="F153:F155"/>
    <mergeCell ref="O160:O162"/>
    <mergeCell ref="P160:P162"/>
    <mergeCell ref="A160:A162"/>
    <mergeCell ref="B160:B162"/>
    <mergeCell ref="C160:C162"/>
    <mergeCell ref="D160:D162"/>
    <mergeCell ref="E160:E162"/>
    <mergeCell ref="F160:F162"/>
    <mergeCell ref="AE156:AE159"/>
    <mergeCell ref="AF156:AF159"/>
    <mergeCell ref="AG156:AG159"/>
    <mergeCell ref="AH156:AH159"/>
    <mergeCell ref="AI156:AI159"/>
    <mergeCell ref="I157:I158"/>
    <mergeCell ref="J157:J158"/>
    <mergeCell ref="K157:K158"/>
    <mergeCell ref="L157:L158"/>
    <mergeCell ref="Y156:Y159"/>
    <mergeCell ref="Z156:Z159"/>
    <mergeCell ref="AA156:AA159"/>
    <mergeCell ref="AB156:AB159"/>
    <mergeCell ref="AC156:AC159"/>
    <mergeCell ref="AD156:AD159"/>
    <mergeCell ref="S156:S159"/>
    <mergeCell ref="T156:T159"/>
    <mergeCell ref="U156:U159"/>
    <mergeCell ref="V156:V159"/>
    <mergeCell ref="W156:W159"/>
    <mergeCell ref="X156:X159"/>
    <mergeCell ref="M156:M159"/>
    <mergeCell ref="N156:N159"/>
    <mergeCell ref="O156:O159"/>
    <mergeCell ref="AI160:AI162"/>
    <mergeCell ref="A163:A165"/>
    <mergeCell ref="B163:B165"/>
    <mergeCell ref="C163:C165"/>
    <mergeCell ref="D163:D165"/>
    <mergeCell ref="E163:E165"/>
    <mergeCell ref="F163:F165"/>
    <mergeCell ref="G163:G165"/>
    <mergeCell ref="H163:H165"/>
    <mergeCell ref="M163:M165"/>
    <mergeCell ref="AC160:AC162"/>
    <mergeCell ref="AD160:AD162"/>
    <mergeCell ref="AE160:AE162"/>
    <mergeCell ref="AF160:AF162"/>
    <mergeCell ref="AG160:AG162"/>
    <mergeCell ref="AH160:AH162"/>
    <mergeCell ref="W160:W162"/>
    <mergeCell ref="X160:X162"/>
    <mergeCell ref="Y160:Y162"/>
    <mergeCell ref="Z160:Z162"/>
    <mergeCell ref="AA160:AA162"/>
    <mergeCell ref="AB160:AB162"/>
    <mergeCell ref="Q160:Q162"/>
    <mergeCell ref="R160:R162"/>
    <mergeCell ref="S160:S162"/>
    <mergeCell ref="T160:T162"/>
    <mergeCell ref="U160:U162"/>
    <mergeCell ref="V160:V162"/>
    <mergeCell ref="G160:G162"/>
    <mergeCell ref="H160:H162"/>
    <mergeCell ref="M160:M162"/>
    <mergeCell ref="N160:N162"/>
    <mergeCell ref="AG163:AG165"/>
    <mergeCell ref="AH163:AH165"/>
    <mergeCell ref="AI163:AI165"/>
    <mergeCell ref="Z163:Z165"/>
    <mergeCell ref="AA163:AA165"/>
    <mergeCell ref="AB163:AB165"/>
    <mergeCell ref="AD163:AD165"/>
    <mergeCell ref="AE163:AE165"/>
    <mergeCell ref="AF163:AF165"/>
    <mergeCell ref="T163:T165"/>
    <mergeCell ref="U163:U165"/>
    <mergeCell ref="V163:V165"/>
    <mergeCell ref="W163:W165"/>
    <mergeCell ref="X163:X165"/>
    <mergeCell ref="Y163:Y165"/>
    <mergeCell ref="N163:N165"/>
    <mergeCell ref="O163:O165"/>
    <mergeCell ref="P163:P165"/>
    <mergeCell ref="Q163:Q165"/>
    <mergeCell ref="R163:R165"/>
    <mergeCell ref="S163:S165"/>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80E40-0CD7-4B78-9206-EA516A1F75C9}">
  <dimension ref="A1:AJ82"/>
  <sheetViews>
    <sheetView tabSelected="1" topLeftCell="A53" zoomScale="60" zoomScaleNormal="60" workbookViewId="0">
      <selection activeCell="B82" sqref="B82:AJ82"/>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710937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58" t="s">
        <v>40</v>
      </c>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429" t="s">
        <v>0</v>
      </c>
      <c r="C3" s="430" t="s">
        <v>1</v>
      </c>
      <c r="D3" s="430" t="s">
        <v>28</v>
      </c>
      <c r="E3" s="430" t="s">
        <v>29</v>
      </c>
      <c r="F3" s="430" t="s">
        <v>30</v>
      </c>
      <c r="G3" s="430" t="s">
        <v>3</v>
      </c>
      <c r="H3" s="430" t="s">
        <v>4</v>
      </c>
      <c r="I3" s="430" t="s">
        <v>5</v>
      </c>
      <c r="J3" s="431" t="s">
        <v>6</v>
      </c>
      <c r="K3" s="431"/>
      <c r="L3" s="431"/>
      <c r="M3" s="431"/>
      <c r="N3" s="430" t="s">
        <v>47</v>
      </c>
      <c r="O3" s="430" t="s">
        <v>31</v>
      </c>
      <c r="P3" s="439" t="s">
        <v>42</v>
      </c>
      <c r="Q3" s="439" t="s">
        <v>32</v>
      </c>
      <c r="R3" s="439" t="s">
        <v>37</v>
      </c>
      <c r="S3" s="439" t="s">
        <v>33</v>
      </c>
      <c r="T3" s="430" t="s">
        <v>55</v>
      </c>
      <c r="U3" s="430" t="s">
        <v>57</v>
      </c>
      <c r="V3" s="431" t="s">
        <v>59</v>
      </c>
      <c r="W3" s="431"/>
      <c r="X3" s="431"/>
      <c r="Y3" s="431"/>
      <c r="Z3" s="431"/>
      <c r="AA3" s="431"/>
      <c r="AB3" s="430" t="s">
        <v>69</v>
      </c>
      <c r="AC3" s="439" t="s">
        <v>75</v>
      </c>
      <c r="AD3" s="440" t="s">
        <v>228</v>
      </c>
      <c r="AE3" s="441"/>
      <c r="AF3" s="442"/>
      <c r="AG3" s="430" t="s">
        <v>27</v>
      </c>
      <c r="AH3" s="430" t="s">
        <v>36</v>
      </c>
      <c r="AI3" s="430" t="s">
        <v>34</v>
      </c>
      <c r="AJ3" s="432" t="s">
        <v>35</v>
      </c>
    </row>
    <row r="4" spans="1:36" ht="140.65" customHeight="1" thickBot="1" x14ac:dyDescent="0.3">
      <c r="A4" s="1"/>
      <c r="B4" s="429"/>
      <c r="C4" s="430"/>
      <c r="D4" s="430"/>
      <c r="E4" s="430"/>
      <c r="F4" s="430"/>
      <c r="G4" s="430"/>
      <c r="H4" s="430"/>
      <c r="I4" s="430"/>
      <c r="J4" s="20" t="s">
        <v>7</v>
      </c>
      <c r="K4" s="20" t="s">
        <v>8</v>
      </c>
      <c r="L4" s="20" t="s">
        <v>9</v>
      </c>
      <c r="M4" s="21" t="s">
        <v>10</v>
      </c>
      <c r="N4" s="430"/>
      <c r="O4" s="430"/>
      <c r="P4" s="439"/>
      <c r="Q4" s="439"/>
      <c r="R4" s="439"/>
      <c r="S4" s="439"/>
      <c r="T4" s="430"/>
      <c r="U4" s="430"/>
      <c r="V4" s="20" t="s">
        <v>61</v>
      </c>
      <c r="W4" s="20" t="s">
        <v>62</v>
      </c>
      <c r="X4" s="20" t="s">
        <v>15</v>
      </c>
      <c r="Y4" s="20" t="s">
        <v>63</v>
      </c>
      <c r="Z4" s="20" t="s">
        <v>60</v>
      </c>
      <c r="AA4" s="20" t="s">
        <v>25</v>
      </c>
      <c r="AB4" s="430"/>
      <c r="AC4" s="439"/>
      <c r="AD4" s="20" t="s">
        <v>16</v>
      </c>
      <c r="AE4" s="20" t="s">
        <v>17</v>
      </c>
      <c r="AF4" s="20" t="s">
        <v>26</v>
      </c>
      <c r="AG4" s="430"/>
      <c r="AH4" s="430"/>
      <c r="AI4" s="430"/>
      <c r="AJ4" s="432"/>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433" t="s">
        <v>229</v>
      </c>
      <c r="C6" s="436" t="s">
        <v>230</v>
      </c>
      <c r="D6" s="436" t="s">
        <v>231</v>
      </c>
      <c r="E6" s="436" t="s">
        <v>232</v>
      </c>
      <c r="F6" s="436" t="s">
        <v>233</v>
      </c>
      <c r="G6" s="436" t="s">
        <v>234</v>
      </c>
      <c r="H6" s="436" t="s">
        <v>79</v>
      </c>
      <c r="I6" s="436" t="s">
        <v>79</v>
      </c>
      <c r="J6" s="26" t="s">
        <v>235</v>
      </c>
      <c r="K6" s="26" t="s">
        <v>236</v>
      </c>
      <c r="L6" s="26" t="s">
        <v>92</v>
      </c>
      <c r="M6" s="27">
        <v>50</v>
      </c>
      <c r="N6" s="436" t="s">
        <v>82</v>
      </c>
      <c r="O6" s="436" t="s">
        <v>237</v>
      </c>
      <c r="P6" s="443" t="s">
        <v>238</v>
      </c>
      <c r="Q6" s="443" t="s">
        <v>239</v>
      </c>
      <c r="R6" s="443" t="s">
        <v>86</v>
      </c>
      <c r="S6" s="443" t="s">
        <v>134</v>
      </c>
      <c r="T6" s="446">
        <f>SUM(U6:U11)</f>
        <v>3236750</v>
      </c>
      <c r="U6" s="446">
        <f>V6</f>
        <v>816000</v>
      </c>
      <c r="V6" s="446">
        <v>816000</v>
      </c>
      <c r="W6" s="446">
        <v>0</v>
      </c>
      <c r="X6" s="446">
        <v>0</v>
      </c>
      <c r="Y6" s="446">
        <v>0</v>
      </c>
      <c r="Z6" s="446">
        <v>0</v>
      </c>
      <c r="AA6" s="446">
        <v>0</v>
      </c>
      <c r="AB6" s="446">
        <v>144000</v>
      </c>
      <c r="AC6" s="446" t="s">
        <v>87</v>
      </c>
      <c r="AD6" s="446">
        <v>0</v>
      </c>
      <c r="AE6" s="446">
        <f>V6</f>
        <v>816000</v>
      </c>
      <c r="AF6" s="446">
        <v>0</v>
      </c>
      <c r="AG6" s="446"/>
      <c r="AH6" s="454" t="s">
        <v>240</v>
      </c>
      <c r="AI6" s="454" t="s">
        <v>241</v>
      </c>
      <c r="AJ6" s="451">
        <v>45365</v>
      </c>
    </row>
    <row r="7" spans="1:36" ht="40.15" customHeight="1" x14ac:dyDescent="0.25">
      <c r="A7" s="1"/>
      <c r="B7" s="434"/>
      <c r="C7" s="437"/>
      <c r="D7" s="437"/>
      <c r="E7" s="437"/>
      <c r="F7" s="437"/>
      <c r="G7" s="437"/>
      <c r="H7" s="437"/>
      <c r="I7" s="437"/>
      <c r="J7" s="28" t="s">
        <v>242</v>
      </c>
      <c r="K7" s="28" t="s">
        <v>243</v>
      </c>
      <c r="L7" s="28" t="s">
        <v>89</v>
      </c>
      <c r="M7" s="28">
        <v>50</v>
      </c>
      <c r="N7" s="437"/>
      <c r="O7" s="437"/>
      <c r="P7" s="444"/>
      <c r="Q7" s="444"/>
      <c r="R7" s="444"/>
      <c r="S7" s="444"/>
      <c r="T7" s="448"/>
      <c r="U7" s="447"/>
      <c r="V7" s="447"/>
      <c r="W7" s="447"/>
      <c r="X7" s="447"/>
      <c r="Y7" s="447"/>
      <c r="Z7" s="447"/>
      <c r="AA7" s="447"/>
      <c r="AB7" s="447"/>
      <c r="AC7" s="447"/>
      <c r="AD7" s="447"/>
      <c r="AE7" s="447"/>
      <c r="AF7" s="447"/>
      <c r="AG7" s="447"/>
      <c r="AH7" s="455"/>
      <c r="AI7" s="455"/>
      <c r="AJ7" s="452"/>
    </row>
    <row r="8" spans="1:36" ht="35.65" customHeight="1" x14ac:dyDescent="0.25">
      <c r="A8" s="1"/>
      <c r="B8" s="434"/>
      <c r="C8" s="437"/>
      <c r="D8" s="437"/>
      <c r="E8" s="437"/>
      <c r="F8" s="437" t="s">
        <v>244</v>
      </c>
      <c r="G8" s="437"/>
      <c r="H8" s="437" t="s">
        <v>79</v>
      </c>
      <c r="I8" s="437" t="s">
        <v>79</v>
      </c>
      <c r="J8" s="28" t="s">
        <v>235</v>
      </c>
      <c r="K8" s="28" t="s">
        <v>236</v>
      </c>
      <c r="L8" s="28" t="s">
        <v>92</v>
      </c>
      <c r="M8" s="28">
        <v>121</v>
      </c>
      <c r="N8" s="437" t="s">
        <v>82</v>
      </c>
      <c r="O8" s="437" t="s">
        <v>245</v>
      </c>
      <c r="P8" s="444" t="s">
        <v>238</v>
      </c>
      <c r="Q8" s="444" t="s">
        <v>239</v>
      </c>
      <c r="R8" s="444" t="s">
        <v>86</v>
      </c>
      <c r="S8" s="444" t="s">
        <v>134</v>
      </c>
      <c r="T8" s="448"/>
      <c r="U8" s="447">
        <f>V8</f>
        <v>2000000</v>
      </c>
      <c r="V8" s="450">
        <v>2000000</v>
      </c>
      <c r="W8" s="450">
        <v>0</v>
      </c>
      <c r="X8" s="450">
        <v>0</v>
      </c>
      <c r="Y8" s="450">
        <v>0</v>
      </c>
      <c r="Z8" s="450">
        <v>0</v>
      </c>
      <c r="AA8" s="445">
        <v>0</v>
      </c>
      <c r="AB8" s="450">
        <v>352942</v>
      </c>
      <c r="AC8" s="447" t="s">
        <v>87</v>
      </c>
      <c r="AD8" s="445">
        <v>0</v>
      </c>
      <c r="AE8" s="447">
        <f>V8</f>
        <v>2000000</v>
      </c>
      <c r="AF8" s="445">
        <v>0</v>
      </c>
      <c r="AG8" s="445"/>
      <c r="AH8" s="455"/>
      <c r="AI8" s="455"/>
      <c r="AJ8" s="452"/>
    </row>
    <row r="9" spans="1:36" ht="39.4" customHeight="1" x14ac:dyDescent="0.25">
      <c r="A9" s="1"/>
      <c r="B9" s="434"/>
      <c r="C9" s="437"/>
      <c r="D9" s="437"/>
      <c r="E9" s="437"/>
      <c r="F9" s="437"/>
      <c r="G9" s="437"/>
      <c r="H9" s="437"/>
      <c r="I9" s="437"/>
      <c r="J9" s="28" t="s">
        <v>242</v>
      </c>
      <c r="K9" s="28" t="s">
        <v>243</v>
      </c>
      <c r="L9" s="28" t="s">
        <v>89</v>
      </c>
      <c r="M9" s="28">
        <v>121</v>
      </c>
      <c r="N9" s="437"/>
      <c r="O9" s="437"/>
      <c r="P9" s="444"/>
      <c r="Q9" s="444"/>
      <c r="R9" s="444"/>
      <c r="S9" s="444"/>
      <c r="T9" s="448"/>
      <c r="U9" s="447"/>
      <c r="V9" s="450"/>
      <c r="W9" s="450"/>
      <c r="X9" s="450"/>
      <c r="Y9" s="450"/>
      <c r="Z9" s="450"/>
      <c r="AA9" s="445"/>
      <c r="AB9" s="450"/>
      <c r="AC9" s="447"/>
      <c r="AD9" s="445"/>
      <c r="AE9" s="447"/>
      <c r="AF9" s="445"/>
      <c r="AG9" s="445"/>
      <c r="AH9" s="455"/>
      <c r="AI9" s="455"/>
      <c r="AJ9" s="452"/>
    </row>
    <row r="10" spans="1:36" ht="36.4" customHeight="1" x14ac:dyDescent="0.25">
      <c r="A10" s="1"/>
      <c r="B10" s="434"/>
      <c r="C10" s="437"/>
      <c r="D10" s="437"/>
      <c r="E10" s="437"/>
      <c r="F10" s="437" t="s">
        <v>246</v>
      </c>
      <c r="G10" s="437"/>
      <c r="H10" s="437" t="s">
        <v>79</v>
      </c>
      <c r="I10" s="437" t="s">
        <v>79</v>
      </c>
      <c r="J10" s="28" t="s">
        <v>235</v>
      </c>
      <c r="K10" s="28" t="s">
        <v>236</v>
      </c>
      <c r="L10" s="28" t="s">
        <v>92</v>
      </c>
      <c r="M10" s="28">
        <v>25</v>
      </c>
      <c r="N10" s="437" t="s">
        <v>82</v>
      </c>
      <c r="O10" s="437" t="s">
        <v>97</v>
      </c>
      <c r="P10" s="444" t="s">
        <v>238</v>
      </c>
      <c r="Q10" s="444" t="s">
        <v>239</v>
      </c>
      <c r="R10" s="444" t="s">
        <v>86</v>
      </c>
      <c r="S10" s="444" t="s">
        <v>134</v>
      </c>
      <c r="T10" s="448"/>
      <c r="U10" s="450">
        <f>V10</f>
        <v>420750</v>
      </c>
      <c r="V10" s="450">
        <v>420750</v>
      </c>
      <c r="W10" s="450">
        <v>0</v>
      </c>
      <c r="X10" s="450">
        <v>0</v>
      </c>
      <c r="Y10" s="450">
        <v>0</v>
      </c>
      <c r="Z10" s="450">
        <v>0</v>
      </c>
      <c r="AA10" s="445">
        <v>0</v>
      </c>
      <c r="AB10" s="450">
        <v>74250</v>
      </c>
      <c r="AC10" s="447" t="s">
        <v>87</v>
      </c>
      <c r="AD10" s="445">
        <v>0</v>
      </c>
      <c r="AE10" s="445">
        <f>V10</f>
        <v>420750</v>
      </c>
      <c r="AF10" s="445">
        <v>0</v>
      </c>
      <c r="AG10" s="445"/>
      <c r="AH10" s="455"/>
      <c r="AI10" s="455"/>
      <c r="AJ10" s="452"/>
    </row>
    <row r="11" spans="1:36" ht="39.4" customHeight="1" thickBot="1" x14ac:dyDescent="0.3">
      <c r="A11" s="1"/>
      <c r="B11" s="435"/>
      <c r="C11" s="438"/>
      <c r="D11" s="438"/>
      <c r="E11" s="438"/>
      <c r="F11" s="438"/>
      <c r="G11" s="438"/>
      <c r="H11" s="438"/>
      <c r="I11" s="438"/>
      <c r="J11" s="29" t="s">
        <v>242</v>
      </c>
      <c r="K11" s="29" t="s">
        <v>243</v>
      </c>
      <c r="L11" s="29" t="s">
        <v>89</v>
      </c>
      <c r="M11" s="29">
        <v>19</v>
      </c>
      <c r="N11" s="438"/>
      <c r="O11" s="438"/>
      <c r="P11" s="459"/>
      <c r="Q11" s="459"/>
      <c r="R11" s="459"/>
      <c r="S11" s="459"/>
      <c r="T11" s="449"/>
      <c r="U11" s="458"/>
      <c r="V11" s="458"/>
      <c r="W11" s="458"/>
      <c r="X11" s="458"/>
      <c r="Y11" s="458"/>
      <c r="Z11" s="458"/>
      <c r="AA11" s="457"/>
      <c r="AB11" s="458"/>
      <c r="AC11" s="460"/>
      <c r="AD11" s="457"/>
      <c r="AE11" s="457"/>
      <c r="AF11" s="457"/>
      <c r="AG11" s="457"/>
      <c r="AH11" s="456"/>
      <c r="AI11" s="456"/>
      <c r="AJ11" s="453"/>
    </row>
    <row r="12" spans="1:36" s="31" customFormat="1" ht="39.4" customHeight="1" x14ac:dyDescent="0.2">
      <c r="A12" s="1"/>
      <c r="B12" s="466" t="s">
        <v>247</v>
      </c>
      <c r="C12" s="436" t="s">
        <v>248</v>
      </c>
      <c r="D12" s="436" t="s">
        <v>231</v>
      </c>
      <c r="E12" s="436" t="s">
        <v>232</v>
      </c>
      <c r="F12" s="436" t="s">
        <v>249</v>
      </c>
      <c r="G12" s="436" t="s">
        <v>234</v>
      </c>
      <c r="H12" s="436" t="s">
        <v>79</v>
      </c>
      <c r="I12" s="436" t="s">
        <v>79</v>
      </c>
      <c r="J12" s="26" t="s">
        <v>235</v>
      </c>
      <c r="K12" s="26" t="s">
        <v>236</v>
      </c>
      <c r="L12" s="26" t="s">
        <v>92</v>
      </c>
      <c r="M12" s="26">
        <v>34</v>
      </c>
      <c r="N12" s="436" t="s">
        <v>82</v>
      </c>
      <c r="O12" s="436" t="s">
        <v>377</v>
      </c>
      <c r="P12" s="443" t="s">
        <v>238</v>
      </c>
      <c r="Q12" s="443" t="s">
        <v>239</v>
      </c>
      <c r="R12" s="443" t="s">
        <v>86</v>
      </c>
      <c r="S12" s="443" t="s">
        <v>134</v>
      </c>
      <c r="T12" s="461">
        <f>U12+U14</f>
        <v>2409750</v>
      </c>
      <c r="U12" s="461">
        <f>V12</f>
        <v>879750</v>
      </c>
      <c r="V12" s="461">
        <v>879750</v>
      </c>
      <c r="W12" s="461">
        <v>0</v>
      </c>
      <c r="X12" s="461">
        <v>0</v>
      </c>
      <c r="Y12" s="461">
        <v>0</v>
      </c>
      <c r="Z12" s="461">
        <v>0</v>
      </c>
      <c r="AA12" s="465">
        <v>0</v>
      </c>
      <c r="AB12" s="461">
        <v>155250</v>
      </c>
      <c r="AC12" s="446" t="s">
        <v>87</v>
      </c>
      <c r="AD12" s="465">
        <v>0</v>
      </c>
      <c r="AE12" s="465">
        <f>V12</f>
        <v>879750</v>
      </c>
      <c r="AF12" s="465">
        <v>0</v>
      </c>
      <c r="AG12" s="465"/>
      <c r="AH12" s="436" t="s">
        <v>250</v>
      </c>
      <c r="AI12" s="436" t="s">
        <v>251</v>
      </c>
      <c r="AJ12" s="462">
        <v>45454</v>
      </c>
    </row>
    <row r="13" spans="1:36" s="31" customFormat="1" ht="39.4" customHeight="1" x14ac:dyDescent="0.2">
      <c r="A13" s="1"/>
      <c r="B13" s="467"/>
      <c r="C13" s="437"/>
      <c r="D13" s="437"/>
      <c r="E13" s="437"/>
      <c r="F13" s="437"/>
      <c r="G13" s="437"/>
      <c r="H13" s="437"/>
      <c r="I13" s="437"/>
      <c r="J13" s="28" t="s">
        <v>242</v>
      </c>
      <c r="K13" s="28" t="s">
        <v>243</v>
      </c>
      <c r="L13" s="28" t="s">
        <v>89</v>
      </c>
      <c r="M13" s="28">
        <v>30</v>
      </c>
      <c r="N13" s="437"/>
      <c r="O13" s="437"/>
      <c r="P13" s="444"/>
      <c r="Q13" s="444"/>
      <c r="R13" s="444"/>
      <c r="S13" s="444"/>
      <c r="T13" s="437"/>
      <c r="U13" s="450"/>
      <c r="V13" s="450"/>
      <c r="W13" s="450"/>
      <c r="X13" s="450"/>
      <c r="Y13" s="450"/>
      <c r="Z13" s="450"/>
      <c r="AA13" s="445"/>
      <c r="AB13" s="450"/>
      <c r="AC13" s="447"/>
      <c r="AD13" s="445"/>
      <c r="AE13" s="445"/>
      <c r="AF13" s="445"/>
      <c r="AG13" s="445"/>
      <c r="AH13" s="437"/>
      <c r="AI13" s="437"/>
      <c r="AJ13" s="463"/>
    </row>
    <row r="14" spans="1:36" s="31" customFormat="1" ht="39.4" customHeight="1" x14ac:dyDescent="0.2">
      <c r="A14" s="1"/>
      <c r="B14" s="467"/>
      <c r="C14" s="437"/>
      <c r="D14" s="437"/>
      <c r="E14" s="437"/>
      <c r="F14" s="437" t="s">
        <v>252</v>
      </c>
      <c r="G14" s="437"/>
      <c r="H14" s="437" t="s">
        <v>79</v>
      </c>
      <c r="I14" s="437" t="s">
        <v>79</v>
      </c>
      <c r="J14" s="28" t="s">
        <v>235</v>
      </c>
      <c r="K14" s="28" t="s">
        <v>236</v>
      </c>
      <c r="L14" s="28" t="s">
        <v>92</v>
      </c>
      <c r="M14" s="28">
        <v>86</v>
      </c>
      <c r="N14" s="437" t="s">
        <v>82</v>
      </c>
      <c r="O14" s="437" t="s">
        <v>96</v>
      </c>
      <c r="P14" s="444" t="s">
        <v>238</v>
      </c>
      <c r="Q14" s="444" t="s">
        <v>239</v>
      </c>
      <c r="R14" s="444" t="s">
        <v>86</v>
      </c>
      <c r="S14" s="444" t="s">
        <v>134</v>
      </c>
      <c r="T14" s="437"/>
      <c r="U14" s="450">
        <f>V14</f>
        <v>1530000</v>
      </c>
      <c r="V14" s="450">
        <v>1530000</v>
      </c>
      <c r="W14" s="450">
        <v>0</v>
      </c>
      <c r="X14" s="450">
        <v>0</v>
      </c>
      <c r="Y14" s="450">
        <v>0</v>
      </c>
      <c r="Z14" s="450">
        <v>0</v>
      </c>
      <c r="AA14" s="445">
        <v>0</v>
      </c>
      <c r="AB14" s="450">
        <v>270000</v>
      </c>
      <c r="AC14" s="447" t="s">
        <v>87</v>
      </c>
      <c r="AD14" s="445">
        <v>0</v>
      </c>
      <c r="AE14" s="445">
        <f>V14</f>
        <v>1530000</v>
      </c>
      <c r="AF14" s="445">
        <v>0</v>
      </c>
      <c r="AG14" s="445"/>
      <c r="AH14" s="437"/>
      <c r="AI14" s="437"/>
      <c r="AJ14" s="463"/>
    </row>
    <row r="15" spans="1:36" s="31" customFormat="1" ht="39.4" customHeight="1" thickBot="1" x14ac:dyDescent="0.25">
      <c r="A15" s="1"/>
      <c r="B15" s="468"/>
      <c r="C15" s="438"/>
      <c r="D15" s="438"/>
      <c r="E15" s="438"/>
      <c r="F15" s="438"/>
      <c r="G15" s="438"/>
      <c r="H15" s="438"/>
      <c r="I15" s="438"/>
      <c r="J15" s="29" t="s">
        <v>242</v>
      </c>
      <c r="K15" s="29" t="s">
        <v>243</v>
      </c>
      <c r="L15" s="29" t="s">
        <v>89</v>
      </c>
      <c r="M15" s="29">
        <v>86</v>
      </c>
      <c r="N15" s="438"/>
      <c r="O15" s="438"/>
      <c r="P15" s="459"/>
      <c r="Q15" s="459"/>
      <c r="R15" s="459"/>
      <c r="S15" s="459"/>
      <c r="T15" s="438"/>
      <c r="U15" s="458"/>
      <c r="V15" s="458"/>
      <c r="W15" s="458"/>
      <c r="X15" s="458"/>
      <c r="Y15" s="458"/>
      <c r="Z15" s="458"/>
      <c r="AA15" s="457"/>
      <c r="AB15" s="458"/>
      <c r="AC15" s="460"/>
      <c r="AD15" s="457"/>
      <c r="AE15" s="457"/>
      <c r="AF15" s="457"/>
      <c r="AG15" s="457"/>
      <c r="AH15" s="438"/>
      <c r="AI15" s="438"/>
      <c r="AJ15" s="464"/>
    </row>
    <row r="16" spans="1:36" s="31" customFormat="1" ht="45" customHeight="1" x14ac:dyDescent="0.2">
      <c r="A16" s="1"/>
      <c r="B16" s="433" t="s">
        <v>253</v>
      </c>
      <c r="C16" s="436" t="s">
        <v>254</v>
      </c>
      <c r="D16" s="436" t="s">
        <v>231</v>
      </c>
      <c r="E16" s="436" t="s">
        <v>232</v>
      </c>
      <c r="F16" s="436" t="s">
        <v>255</v>
      </c>
      <c r="G16" s="436" t="s">
        <v>234</v>
      </c>
      <c r="H16" s="436" t="s">
        <v>79</v>
      </c>
      <c r="I16" s="436" t="s">
        <v>79</v>
      </c>
      <c r="J16" s="26" t="s">
        <v>235</v>
      </c>
      <c r="K16" s="26" t="s">
        <v>236</v>
      </c>
      <c r="L16" s="26" t="s">
        <v>92</v>
      </c>
      <c r="M16" s="27">
        <v>23</v>
      </c>
      <c r="N16" s="436" t="s">
        <v>82</v>
      </c>
      <c r="O16" s="436" t="s">
        <v>378</v>
      </c>
      <c r="P16" s="443" t="s">
        <v>238</v>
      </c>
      <c r="Q16" s="443" t="s">
        <v>239</v>
      </c>
      <c r="R16" s="443" t="s">
        <v>86</v>
      </c>
      <c r="S16" s="443" t="s">
        <v>134</v>
      </c>
      <c r="T16" s="446">
        <f>U16</f>
        <v>1259594.51</v>
      </c>
      <c r="U16" s="446">
        <f>V16</f>
        <v>1259594.51</v>
      </c>
      <c r="V16" s="446">
        <v>1259594.51</v>
      </c>
      <c r="W16" s="446">
        <v>0</v>
      </c>
      <c r="X16" s="446">
        <v>0</v>
      </c>
      <c r="Y16" s="446">
        <v>0</v>
      </c>
      <c r="Z16" s="446">
        <v>0</v>
      </c>
      <c r="AA16" s="446">
        <v>0</v>
      </c>
      <c r="AB16" s="446">
        <v>222281.38</v>
      </c>
      <c r="AC16" s="446" t="s">
        <v>87</v>
      </c>
      <c r="AD16" s="446">
        <v>0</v>
      </c>
      <c r="AE16" s="446">
        <f>V16</f>
        <v>1259594.51</v>
      </c>
      <c r="AF16" s="446">
        <v>0</v>
      </c>
      <c r="AG16" s="446"/>
      <c r="AH16" s="473">
        <v>45474</v>
      </c>
      <c r="AI16" s="473">
        <v>45536</v>
      </c>
      <c r="AJ16" s="469">
        <v>45483</v>
      </c>
    </row>
    <row r="17" spans="1:36" s="31" customFormat="1" ht="56.65" customHeight="1" thickBot="1" x14ac:dyDescent="0.25">
      <c r="A17" s="1"/>
      <c r="B17" s="435"/>
      <c r="C17" s="438"/>
      <c r="D17" s="438"/>
      <c r="E17" s="438"/>
      <c r="F17" s="438"/>
      <c r="G17" s="438"/>
      <c r="H17" s="438"/>
      <c r="I17" s="438"/>
      <c r="J17" s="29" t="s">
        <v>242</v>
      </c>
      <c r="K17" s="29" t="s">
        <v>243</v>
      </c>
      <c r="L17" s="29" t="s">
        <v>89</v>
      </c>
      <c r="M17" s="30">
        <v>23</v>
      </c>
      <c r="N17" s="438"/>
      <c r="O17" s="449"/>
      <c r="P17" s="459"/>
      <c r="Q17" s="459"/>
      <c r="R17" s="459"/>
      <c r="S17" s="459"/>
      <c r="T17" s="449"/>
      <c r="U17" s="460"/>
      <c r="V17" s="460"/>
      <c r="W17" s="460"/>
      <c r="X17" s="460"/>
      <c r="Y17" s="460"/>
      <c r="Z17" s="460"/>
      <c r="AA17" s="460"/>
      <c r="AB17" s="460"/>
      <c r="AC17" s="460"/>
      <c r="AD17" s="460"/>
      <c r="AE17" s="460"/>
      <c r="AF17" s="460"/>
      <c r="AG17" s="460"/>
      <c r="AH17" s="474"/>
      <c r="AI17" s="474"/>
      <c r="AJ17" s="470"/>
    </row>
    <row r="18" spans="1:36" ht="46.5" customHeight="1" x14ac:dyDescent="0.25">
      <c r="A18" s="1"/>
      <c r="B18" s="433" t="s">
        <v>256</v>
      </c>
      <c r="C18" s="436" t="s">
        <v>257</v>
      </c>
      <c r="D18" s="436" t="s">
        <v>231</v>
      </c>
      <c r="E18" s="436" t="s">
        <v>232</v>
      </c>
      <c r="F18" s="436" t="s">
        <v>258</v>
      </c>
      <c r="G18" s="436" t="s">
        <v>234</v>
      </c>
      <c r="H18" s="436" t="s">
        <v>79</v>
      </c>
      <c r="I18" s="436" t="s">
        <v>79</v>
      </c>
      <c r="J18" s="26" t="s">
        <v>235</v>
      </c>
      <c r="K18" s="26" t="s">
        <v>236</v>
      </c>
      <c r="L18" s="26" t="s">
        <v>92</v>
      </c>
      <c r="M18" s="27">
        <v>25</v>
      </c>
      <c r="N18" s="436" t="s">
        <v>82</v>
      </c>
      <c r="O18" s="436" t="s">
        <v>379</v>
      </c>
      <c r="P18" s="443" t="s">
        <v>238</v>
      </c>
      <c r="Q18" s="443" t="s">
        <v>239</v>
      </c>
      <c r="R18" s="443" t="s">
        <v>86</v>
      </c>
      <c r="S18" s="443" t="s">
        <v>134</v>
      </c>
      <c r="T18" s="446">
        <f>U18</f>
        <v>300900</v>
      </c>
      <c r="U18" s="446">
        <f>V18</f>
        <v>300900</v>
      </c>
      <c r="V18" s="446">
        <v>300900</v>
      </c>
      <c r="W18" s="446">
        <v>0</v>
      </c>
      <c r="X18" s="446">
        <v>0</v>
      </c>
      <c r="Y18" s="446">
        <v>0</v>
      </c>
      <c r="Z18" s="446">
        <v>0</v>
      </c>
      <c r="AA18" s="446">
        <v>0</v>
      </c>
      <c r="AB18" s="446">
        <v>53100</v>
      </c>
      <c r="AC18" s="446" t="s">
        <v>87</v>
      </c>
      <c r="AD18" s="446">
        <v>0</v>
      </c>
      <c r="AE18" s="446">
        <f>V18</f>
        <v>300900</v>
      </c>
      <c r="AF18" s="446">
        <v>0</v>
      </c>
      <c r="AG18" s="446"/>
      <c r="AH18" s="473">
        <v>45566</v>
      </c>
      <c r="AI18" s="473">
        <v>45627</v>
      </c>
      <c r="AJ18" s="451">
        <v>45574</v>
      </c>
    </row>
    <row r="19" spans="1:36" ht="50.65" customHeight="1" thickBot="1" x14ac:dyDescent="0.3">
      <c r="A19" s="1"/>
      <c r="B19" s="471"/>
      <c r="C19" s="472"/>
      <c r="D19" s="472"/>
      <c r="E19" s="472"/>
      <c r="F19" s="472"/>
      <c r="G19" s="472"/>
      <c r="H19" s="472"/>
      <c r="I19" s="472"/>
      <c r="J19" s="115" t="s">
        <v>242</v>
      </c>
      <c r="K19" s="115" t="s">
        <v>243</v>
      </c>
      <c r="L19" s="115" t="s">
        <v>89</v>
      </c>
      <c r="M19" s="116">
        <v>25</v>
      </c>
      <c r="N19" s="472"/>
      <c r="O19" s="480"/>
      <c r="P19" s="481"/>
      <c r="Q19" s="481"/>
      <c r="R19" s="481"/>
      <c r="S19" s="481"/>
      <c r="T19" s="479"/>
      <c r="U19" s="479"/>
      <c r="V19" s="479"/>
      <c r="W19" s="479"/>
      <c r="X19" s="479"/>
      <c r="Y19" s="479"/>
      <c r="Z19" s="479"/>
      <c r="AA19" s="479"/>
      <c r="AB19" s="479"/>
      <c r="AC19" s="479"/>
      <c r="AD19" s="479"/>
      <c r="AE19" s="479"/>
      <c r="AF19" s="479"/>
      <c r="AG19" s="479"/>
      <c r="AH19" s="482"/>
      <c r="AI19" s="482"/>
      <c r="AJ19" s="475"/>
    </row>
    <row r="20" spans="1:36" ht="2.65" customHeight="1" x14ac:dyDescent="0.25">
      <c r="A20" s="1"/>
      <c r="B20" s="433" t="s">
        <v>380</v>
      </c>
      <c r="C20" s="436" t="s">
        <v>381</v>
      </c>
      <c r="D20" s="436" t="s">
        <v>231</v>
      </c>
      <c r="E20" s="436" t="s">
        <v>232</v>
      </c>
      <c r="F20" s="476" t="s">
        <v>557</v>
      </c>
      <c r="G20" s="436" t="s">
        <v>234</v>
      </c>
      <c r="H20" s="476" t="s">
        <v>79</v>
      </c>
      <c r="I20" s="476" t="s">
        <v>79</v>
      </c>
      <c r="J20" s="476" t="s">
        <v>382</v>
      </c>
      <c r="K20" s="476" t="s">
        <v>383</v>
      </c>
      <c r="L20" s="476" t="s">
        <v>146</v>
      </c>
      <c r="M20" s="490">
        <v>10</v>
      </c>
      <c r="N20" s="476" t="s">
        <v>82</v>
      </c>
      <c r="O20" s="476" t="s">
        <v>384</v>
      </c>
      <c r="P20" s="476" t="s">
        <v>238</v>
      </c>
      <c r="Q20" s="476" t="s">
        <v>239</v>
      </c>
      <c r="R20" s="476" t="s">
        <v>86</v>
      </c>
      <c r="S20" s="476" t="s">
        <v>134</v>
      </c>
      <c r="T20" s="446">
        <f>SUM(U20:U27)</f>
        <v>1375000</v>
      </c>
      <c r="U20" s="483">
        <f>V20</f>
        <v>525000</v>
      </c>
      <c r="V20" s="483">
        <v>525000</v>
      </c>
      <c r="W20" s="483">
        <v>0</v>
      </c>
      <c r="X20" s="483">
        <v>0</v>
      </c>
      <c r="Y20" s="483">
        <v>0</v>
      </c>
      <c r="Z20" s="483">
        <v>0</v>
      </c>
      <c r="AA20" s="483">
        <v>0</v>
      </c>
      <c r="AB20" s="483">
        <v>175000</v>
      </c>
      <c r="AC20" s="483" t="s">
        <v>87</v>
      </c>
      <c r="AD20" s="483">
        <v>0</v>
      </c>
      <c r="AE20" s="483">
        <f>V20</f>
        <v>525000</v>
      </c>
      <c r="AF20" s="483">
        <v>0</v>
      </c>
      <c r="AG20" s="486"/>
      <c r="AH20" s="473" t="s">
        <v>385</v>
      </c>
      <c r="AI20" s="473" t="s">
        <v>250</v>
      </c>
      <c r="AJ20" s="493" t="s">
        <v>483</v>
      </c>
    </row>
    <row r="21" spans="1:36" ht="27.4" customHeight="1" x14ac:dyDescent="0.25">
      <c r="A21" s="1"/>
      <c r="B21" s="434"/>
      <c r="C21" s="437"/>
      <c r="D21" s="437"/>
      <c r="E21" s="437"/>
      <c r="F21" s="477"/>
      <c r="G21" s="437"/>
      <c r="H21" s="477"/>
      <c r="I21" s="477"/>
      <c r="J21" s="477"/>
      <c r="K21" s="477"/>
      <c r="L21" s="477"/>
      <c r="M21" s="491"/>
      <c r="N21" s="477"/>
      <c r="O21" s="477"/>
      <c r="P21" s="477"/>
      <c r="Q21" s="477"/>
      <c r="R21" s="477"/>
      <c r="S21" s="477"/>
      <c r="T21" s="447"/>
      <c r="U21" s="484"/>
      <c r="V21" s="484"/>
      <c r="W21" s="484"/>
      <c r="X21" s="484"/>
      <c r="Y21" s="484"/>
      <c r="Z21" s="484"/>
      <c r="AA21" s="484"/>
      <c r="AB21" s="484"/>
      <c r="AC21" s="484"/>
      <c r="AD21" s="484"/>
      <c r="AE21" s="484"/>
      <c r="AF21" s="484"/>
      <c r="AG21" s="487"/>
      <c r="AH21" s="489"/>
      <c r="AI21" s="489"/>
      <c r="AJ21" s="452"/>
    </row>
    <row r="22" spans="1:36" ht="19.5" customHeight="1" x14ac:dyDescent="0.25">
      <c r="A22" s="1"/>
      <c r="B22" s="434"/>
      <c r="C22" s="437"/>
      <c r="D22" s="437"/>
      <c r="E22" s="437"/>
      <c r="F22" s="477"/>
      <c r="G22" s="437"/>
      <c r="H22" s="477"/>
      <c r="I22" s="477"/>
      <c r="J22" s="478"/>
      <c r="K22" s="478"/>
      <c r="L22" s="478"/>
      <c r="M22" s="492"/>
      <c r="N22" s="477"/>
      <c r="O22" s="477"/>
      <c r="P22" s="477"/>
      <c r="Q22" s="477"/>
      <c r="R22" s="477"/>
      <c r="S22" s="477"/>
      <c r="T22" s="447"/>
      <c r="U22" s="484"/>
      <c r="V22" s="484"/>
      <c r="W22" s="484"/>
      <c r="X22" s="484"/>
      <c r="Y22" s="484"/>
      <c r="Z22" s="484"/>
      <c r="AA22" s="484"/>
      <c r="AB22" s="484"/>
      <c r="AC22" s="484"/>
      <c r="AD22" s="484"/>
      <c r="AE22" s="484"/>
      <c r="AF22" s="484"/>
      <c r="AG22" s="487"/>
      <c r="AH22" s="489"/>
      <c r="AI22" s="489"/>
      <c r="AJ22" s="452"/>
    </row>
    <row r="23" spans="1:36" ht="57.4" customHeight="1" x14ac:dyDescent="0.25">
      <c r="A23" s="1"/>
      <c r="B23" s="434"/>
      <c r="C23" s="437"/>
      <c r="D23" s="437"/>
      <c r="E23" s="437"/>
      <c r="F23" s="478"/>
      <c r="G23" s="437"/>
      <c r="H23" s="478"/>
      <c r="I23" s="478"/>
      <c r="J23" s="153" t="s">
        <v>386</v>
      </c>
      <c r="K23" s="153" t="s">
        <v>387</v>
      </c>
      <c r="L23" s="153" t="s">
        <v>388</v>
      </c>
      <c r="M23" s="154">
        <v>10</v>
      </c>
      <c r="N23" s="478"/>
      <c r="O23" s="478"/>
      <c r="P23" s="478"/>
      <c r="Q23" s="478"/>
      <c r="R23" s="478"/>
      <c r="S23" s="478"/>
      <c r="T23" s="447"/>
      <c r="U23" s="485"/>
      <c r="V23" s="485"/>
      <c r="W23" s="485"/>
      <c r="X23" s="485"/>
      <c r="Y23" s="485"/>
      <c r="Z23" s="485"/>
      <c r="AA23" s="485"/>
      <c r="AB23" s="485"/>
      <c r="AC23" s="485"/>
      <c r="AD23" s="485"/>
      <c r="AE23" s="485"/>
      <c r="AF23" s="485"/>
      <c r="AG23" s="488"/>
      <c r="AH23" s="489"/>
      <c r="AI23" s="489"/>
      <c r="AJ23" s="452"/>
    </row>
    <row r="24" spans="1:36" ht="45" customHeight="1" x14ac:dyDescent="0.25">
      <c r="A24" s="1"/>
      <c r="B24" s="434"/>
      <c r="C24" s="437"/>
      <c r="D24" s="437"/>
      <c r="E24" s="437"/>
      <c r="F24" s="437" t="s">
        <v>389</v>
      </c>
      <c r="G24" s="437"/>
      <c r="H24" s="437" t="s">
        <v>79</v>
      </c>
      <c r="I24" s="437" t="s">
        <v>79</v>
      </c>
      <c r="J24" s="28" t="s">
        <v>382</v>
      </c>
      <c r="K24" s="28" t="s">
        <v>383</v>
      </c>
      <c r="L24" s="28" t="s">
        <v>146</v>
      </c>
      <c r="M24" s="114">
        <v>10</v>
      </c>
      <c r="N24" s="437" t="s">
        <v>82</v>
      </c>
      <c r="O24" s="437" t="s">
        <v>390</v>
      </c>
      <c r="P24" s="444" t="s">
        <v>238</v>
      </c>
      <c r="Q24" s="444" t="s">
        <v>239</v>
      </c>
      <c r="R24" s="444" t="s">
        <v>86</v>
      </c>
      <c r="S24" s="444" t="s">
        <v>134</v>
      </c>
      <c r="T24" s="447"/>
      <c r="U24" s="447">
        <f>V24</f>
        <v>340000</v>
      </c>
      <c r="V24" s="447">
        <v>340000</v>
      </c>
      <c r="W24" s="447">
        <v>0</v>
      </c>
      <c r="X24" s="447">
        <v>0</v>
      </c>
      <c r="Y24" s="447">
        <v>0</v>
      </c>
      <c r="Z24" s="447">
        <v>0</v>
      </c>
      <c r="AA24" s="447">
        <v>0</v>
      </c>
      <c r="AB24" s="447">
        <v>60000</v>
      </c>
      <c r="AC24" s="447" t="s">
        <v>87</v>
      </c>
      <c r="AD24" s="447">
        <v>0</v>
      </c>
      <c r="AE24" s="447">
        <f>V24</f>
        <v>340000</v>
      </c>
      <c r="AF24" s="447">
        <v>0</v>
      </c>
      <c r="AG24" s="447"/>
      <c r="AH24" s="489"/>
      <c r="AI24" s="489"/>
      <c r="AJ24" s="452"/>
    </row>
    <row r="25" spans="1:36" ht="55.15" customHeight="1" x14ac:dyDescent="0.25">
      <c r="A25" s="1"/>
      <c r="B25" s="434"/>
      <c r="C25" s="437"/>
      <c r="D25" s="437"/>
      <c r="E25" s="437"/>
      <c r="F25" s="437"/>
      <c r="G25" s="437"/>
      <c r="H25" s="437"/>
      <c r="I25" s="437"/>
      <c r="J25" s="28" t="s">
        <v>386</v>
      </c>
      <c r="K25" s="28" t="s">
        <v>387</v>
      </c>
      <c r="L25" s="28" t="s">
        <v>388</v>
      </c>
      <c r="M25" s="114">
        <v>10</v>
      </c>
      <c r="N25" s="437"/>
      <c r="O25" s="448"/>
      <c r="P25" s="444"/>
      <c r="Q25" s="444"/>
      <c r="R25" s="444"/>
      <c r="S25" s="444"/>
      <c r="T25" s="447"/>
      <c r="U25" s="447"/>
      <c r="V25" s="447"/>
      <c r="W25" s="447"/>
      <c r="X25" s="447"/>
      <c r="Y25" s="447"/>
      <c r="Z25" s="447"/>
      <c r="AA25" s="447"/>
      <c r="AB25" s="447"/>
      <c r="AC25" s="447"/>
      <c r="AD25" s="447"/>
      <c r="AE25" s="447"/>
      <c r="AF25" s="447"/>
      <c r="AG25" s="447"/>
      <c r="AH25" s="489"/>
      <c r="AI25" s="489"/>
      <c r="AJ25" s="452"/>
    </row>
    <row r="26" spans="1:36" ht="45" customHeight="1" x14ac:dyDescent="0.25">
      <c r="A26" s="1"/>
      <c r="B26" s="434"/>
      <c r="C26" s="437"/>
      <c r="D26" s="437"/>
      <c r="E26" s="437"/>
      <c r="F26" s="496" t="s">
        <v>558</v>
      </c>
      <c r="G26" s="437"/>
      <c r="H26" s="496" t="s">
        <v>79</v>
      </c>
      <c r="I26" s="496" t="s">
        <v>79</v>
      </c>
      <c r="J26" s="153" t="s">
        <v>382</v>
      </c>
      <c r="K26" s="153" t="s">
        <v>383</v>
      </c>
      <c r="L26" s="153" t="s">
        <v>146</v>
      </c>
      <c r="M26" s="154">
        <v>24</v>
      </c>
      <c r="N26" s="496" t="s">
        <v>82</v>
      </c>
      <c r="O26" s="496" t="s">
        <v>390</v>
      </c>
      <c r="P26" s="496" t="s">
        <v>238</v>
      </c>
      <c r="Q26" s="496" t="s">
        <v>239</v>
      </c>
      <c r="R26" s="496" t="s">
        <v>86</v>
      </c>
      <c r="S26" s="496" t="s">
        <v>134</v>
      </c>
      <c r="T26" s="447"/>
      <c r="U26" s="494">
        <f>V26</f>
        <v>510000</v>
      </c>
      <c r="V26" s="494">
        <v>510000</v>
      </c>
      <c r="W26" s="494">
        <v>0</v>
      </c>
      <c r="X26" s="494">
        <v>0</v>
      </c>
      <c r="Y26" s="494">
        <v>0</v>
      </c>
      <c r="Z26" s="494">
        <v>0</v>
      </c>
      <c r="AA26" s="494">
        <v>0</v>
      </c>
      <c r="AB26" s="494">
        <v>90000</v>
      </c>
      <c r="AC26" s="494" t="s">
        <v>87</v>
      </c>
      <c r="AD26" s="494">
        <v>0</v>
      </c>
      <c r="AE26" s="494">
        <f>V26</f>
        <v>510000</v>
      </c>
      <c r="AF26" s="494">
        <v>0</v>
      </c>
      <c r="AG26" s="447"/>
      <c r="AH26" s="489"/>
      <c r="AI26" s="489"/>
      <c r="AJ26" s="452"/>
    </row>
    <row r="27" spans="1:36" ht="57" customHeight="1" thickBot="1" x14ac:dyDescent="0.3">
      <c r="A27" s="1"/>
      <c r="B27" s="435"/>
      <c r="C27" s="438"/>
      <c r="D27" s="438"/>
      <c r="E27" s="438"/>
      <c r="F27" s="497"/>
      <c r="G27" s="438"/>
      <c r="H27" s="497"/>
      <c r="I27" s="497"/>
      <c r="J27" s="155" t="s">
        <v>386</v>
      </c>
      <c r="K27" s="155" t="s">
        <v>387</v>
      </c>
      <c r="L27" s="155" t="s">
        <v>388</v>
      </c>
      <c r="M27" s="156">
        <v>24</v>
      </c>
      <c r="N27" s="497"/>
      <c r="O27" s="498"/>
      <c r="P27" s="497"/>
      <c r="Q27" s="497"/>
      <c r="R27" s="497"/>
      <c r="S27" s="497"/>
      <c r="T27" s="460"/>
      <c r="U27" s="495"/>
      <c r="V27" s="495"/>
      <c r="W27" s="495"/>
      <c r="X27" s="495"/>
      <c r="Y27" s="495"/>
      <c r="Z27" s="495"/>
      <c r="AA27" s="495"/>
      <c r="AB27" s="495"/>
      <c r="AC27" s="495"/>
      <c r="AD27" s="495"/>
      <c r="AE27" s="495"/>
      <c r="AF27" s="495"/>
      <c r="AG27" s="460"/>
      <c r="AH27" s="474"/>
      <c r="AI27" s="474"/>
      <c r="AJ27" s="453"/>
    </row>
    <row r="28" spans="1:36" ht="6" customHeight="1" x14ac:dyDescent="0.25">
      <c r="A28" s="1"/>
      <c r="B28" s="433" t="s">
        <v>391</v>
      </c>
      <c r="C28" s="436" t="s">
        <v>392</v>
      </c>
      <c r="D28" s="436" t="s">
        <v>231</v>
      </c>
      <c r="E28" s="436" t="s">
        <v>232</v>
      </c>
      <c r="F28" s="499" t="s">
        <v>393</v>
      </c>
      <c r="G28" s="436" t="s">
        <v>234</v>
      </c>
      <c r="H28" s="499" t="s">
        <v>79</v>
      </c>
      <c r="I28" s="499" t="s">
        <v>79</v>
      </c>
      <c r="J28" s="499" t="s">
        <v>382</v>
      </c>
      <c r="K28" s="499" t="s">
        <v>383</v>
      </c>
      <c r="L28" s="499" t="s">
        <v>146</v>
      </c>
      <c r="M28" s="502">
        <v>28</v>
      </c>
      <c r="N28" s="499" t="s">
        <v>82</v>
      </c>
      <c r="O28" s="499" t="s">
        <v>377</v>
      </c>
      <c r="P28" s="505" t="s">
        <v>238</v>
      </c>
      <c r="Q28" s="505" t="s">
        <v>239</v>
      </c>
      <c r="R28" s="505" t="s">
        <v>86</v>
      </c>
      <c r="S28" s="505" t="s">
        <v>134</v>
      </c>
      <c r="T28" s="446">
        <f>SUM(U28:U35)</f>
        <v>3893500</v>
      </c>
      <c r="U28" s="486">
        <f>V28</f>
        <v>1521500</v>
      </c>
      <c r="V28" s="486">
        <v>1521500</v>
      </c>
      <c r="W28" s="486">
        <v>0</v>
      </c>
      <c r="X28" s="486">
        <v>0</v>
      </c>
      <c r="Y28" s="486">
        <v>0</v>
      </c>
      <c r="Z28" s="486">
        <v>0</v>
      </c>
      <c r="AA28" s="486">
        <v>0</v>
      </c>
      <c r="AB28" s="486">
        <v>268500</v>
      </c>
      <c r="AC28" s="486" t="s">
        <v>87</v>
      </c>
      <c r="AD28" s="486">
        <v>0</v>
      </c>
      <c r="AE28" s="486">
        <f>V28</f>
        <v>1521500</v>
      </c>
      <c r="AF28" s="486">
        <v>0</v>
      </c>
      <c r="AG28" s="486"/>
      <c r="AH28" s="473" t="s">
        <v>250</v>
      </c>
      <c r="AI28" s="473" t="s">
        <v>251</v>
      </c>
      <c r="AJ28" s="451">
        <v>45460</v>
      </c>
    </row>
    <row r="29" spans="1:36" ht="15" customHeight="1" x14ac:dyDescent="0.25">
      <c r="A29" s="1"/>
      <c r="B29" s="434"/>
      <c r="C29" s="437"/>
      <c r="D29" s="437"/>
      <c r="E29" s="437"/>
      <c r="F29" s="500"/>
      <c r="G29" s="437"/>
      <c r="H29" s="500"/>
      <c r="I29" s="500"/>
      <c r="J29" s="500"/>
      <c r="K29" s="500"/>
      <c r="L29" s="500"/>
      <c r="M29" s="503"/>
      <c r="N29" s="500"/>
      <c r="O29" s="500"/>
      <c r="P29" s="506"/>
      <c r="Q29" s="506"/>
      <c r="R29" s="506"/>
      <c r="S29" s="506"/>
      <c r="T29" s="447"/>
      <c r="U29" s="487"/>
      <c r="V29" s="487"/>
      <c r="W29" s="487"/>
      <c r="X29" s="487"/>
      <c r="Y29" s="487"/>
      <c r="Z29" s="487"/>
      <c r="AA29" s="487"/>
      <c r="AB29" s="487"/>
      <c r="AC29" s="487"/>
      <c r="AD29" s="487"/>
      <c r="AE29" s="487"/>
      <c r="AF29" s="487"/>
      <c r="AG29" s="487"/>
      <c r="AH29" s="489"/>
      <c r="AI29" s="489"/>
      <c r="AJ29" s="452"/>
    </row>
    <row r="30" spans="1:36" ht="25.5" customHeight="1" x14ac:dyDescent="0.25">
      <c r="A30" s="1"/>
      <c r="B30" s="434"/>
      <c r="C30" s="437"/>
      <c r="D30" s="437"/>
      <c r="E30" s="437"/>
      <c r="F30" s="500"/>
      <c r="G30" s="437"/>
      <c r="H30" s="500"/>
      <c r="I30" s="500"/>
      <c r="J30" s="501"/>
      <c r="K30" s="501"/>
      <c r="L30" s="501"/>
      <c r="M30" s="504"/>
      <c r="N30" s="500"/>
      <c r="O30" s="500"/>
      <c r="P30" s="506"/>
      <c r="Q30" s="506"/>
      <c r="R30" s="506"/>
      <c r="S30" s="506"/>
      <c r="T30" s="447"/>
      <c r="U30" s="487"/>
      <c r="V30" s="487"/>
      <c r="W30" s="487"/>
      <c r="X30" s="487"/>
      <c r="Y30" s="487"/>
      <c r="Z30" s="487"/>
      <c r="AA30" s="487"/>
      <c r="AB30" s="487"/>
      <c r="AC30" s="487"/>
      <c r="AD30" s="487"/>
      <c r="AE30" s="487"/>
      <c r="AF30" s="487"/>
      <c r="AG30" s="487"/>
      <c r="AH30" s="489"/>
      <c r="AI30" s="489"/>
      <c r="AJ30" s="452"/>
    </row>
    <row r="31" spans="1:36" ht="19.5" customHeight="1" x14ac:dyDescent="0.25">
      <c r="A31" s="1"/>
      <c r="B31" s="434"/>
      <c r="C31" s="437"/>
      <c r="D31" s="437"/>
      <c r="E31" s="437"/>
      <c r="F31" s="500"/>
      <c r="G31" s="437"/>
      <c r="H31" s="500"/>
      <c r="I31" s="500"/>
      <c r="J31" s="472" t="s">
        <v>386</v>
      </c>
      <c r="K31" s="472" t="s">
        <v>387</v>
      </c>
      <c r="L31" s="472" t="s">
        <v>388</v>
      </c>
      <c r="M31" s="480">
        <v>28</v>
      </c>
      <c r="N31" s="500"/>
      <c r="O31" s="500"/>
      <c r="P31" s="506"/>
      <c r="Q31" s="506"/>
      <c r="R31" s="506"/>
      <c r="S31" s="506"/>
      <c r="T31" s="447"/>
      <c r="U31" s="487"/>
      <c r="V31" s="487"/>
      <c r="W31" s="487"/>
      <c r="X31" s="487"/>
      <c r="Y31" s="487"/>
      <c r="Z31" s="487"/>
      <c r="AA31" s="487"/>
      <c r="AB31" s="487"/>
      <c r="AC31" s="487"/>
      <c r="AD31" s="487"/>
      <c r="AE31" s="487"/>
      <c r="AF31" s="487"/>
      <c r="AG31" s="487"/>
      <c r="AH31" s="489"/>
      <c r="AI31" s="489"/>
      <c r="AJ31" s="452"/>
    </row>
    <row r="32" spans="1:36" ht="6" customHeight="1" x14ac:dyDescent="0.25">
      <c r="A32" s="1"/>
      <c r="B32" s="434"/>
      <c r="C32" s="437"/>
      <c r="D32" s="437"/>
      <c r="E32" s="437"/>
      <c r="F32" s="500"/>
      <c r="G32" s="437"/>
      <c r="H32" s="500"/>
      <c r="I32" s="500"/>
      <c r="J32" s="500"/>
      <c r="K32" s="500"/>
      <c r="L32" s="500"/>
      <c r="M32" s="503"/>
      <c r="N32" s="500"/>
      <c r="O32" s="500"/>
      <c r="P32" s="506"/>
      <c r="Q32" s="506"/>
      <c r="R32" s="506"/>
      <c r="S32" s="506"/>
      <c r="T32" s="447"/>
      <c r="U32" s="487"/>
      <c r="V32" s="487"/>
      <c r="W32" s="487"/>
      <c r="X32" s="487"/>
      <c r="Y32" s="487"/>
      <c r="Z32" s="487"/>
      <c r="AA32" s="487"/>
      <c r="AB32" s="487"/>
      <c r="AC32" s="487"/>
      <c r="AD32" s="487"/>
      <c r="AE32" s="487"/>
      <c r="AF32" s="487"/>
      <c r="AG32" s="487"/>
      <c r="AH32" s="489"/>
      <c r="AI32" s="489"/>
      <c r="AJ32" s="452"/>
    </row>
    <row r="33" spans="1:36" ht="25.15" customHeight="1" x14ac:dyDescent="0.25">
      <c r="A33" s="1"/>
      <c r="B33" s="434"/>
      <c r="C33" s="437"/>
      <c r="D33" s="437"/>
      <c r="E33" s="437"/>
      <c r="F33" s="501"/>
      <c r="G33" s="437"/>
      <c r="H33" s="501"/>
      <c r="I33" s="501"/>
      <c r="J33" s="501"/>
      <c r="K33" s="501"/>
      <c r="L33" s="501"/>
      <c r="M33" s="504"/>
      <c r="N33" s="501"/>
      <c r="O33" s="501"/>
      <c r="P33" s="507"/>
      <c r="Q33" s="507"/>
      <c r="R33" s="507"/>
      <c r="S33" s="507"/>
      <c r="T33" s="447"/>
      <c r="U33" s="488"/>
      <c r="V33" s="488"/>
      <c r="W33" s="488"/>
      <c r="X33" s="488"/>
      <c r="Y33" s="488"/>
      <c r="Z33" s="488"/>
      <c r="AA33" s="488"/>
      <c r="AB33" s="488"/>
      <c r="AC33" s="488"/>
      <c r="AD33" s="488"/>
      <c r="AE33" s="488"/>
      <c r="AF33" s="488"/>
      <c r="AG33" s="488"/>
      <c r="AH33" s="489"/>
      <c r="AI33" s="489"/>
      <c r="AJ33" s="452"/>
    </row>
    <row r="34" spans="1:36" ht="50.65" customHeight="1" x14ac:dyDescent="0.25">
      <c r="A34" s="1"/>
      <c r="B34" s="434"/>
      <c r="C34" s="437"/>
      <c r="D34" s="437"/>
      <c r="E34" s="437"/>
      <c r="F34" s="437" t="s">
        <v>394</v>
      </c>
      <c r="G34" s="437"/>
      <c r="H34" s="437" t="s">
        <v>79</v>
      </c>
      <c r="I34" s="437" t="s">
        <v>79</v>
      </c>
      <c r="J34" s="28" t="s">
        <v>382</v>
      </c>
      <c r="K34" s="28" t="s">
        <v>383</v>
      </c>
      <c r="L34" s="28" t="s">
        <v>146</v>
      </c>
      <c r="M34" s="114">
        <v>46</v>
      </c>
      <c r="N34" s="437" t="s">
        <v>82</v>
      </c>
      <c r="O34" s="437" t="s">
        <v>94</v>
      </c>
      <c r="P34" s="444" t="s">
        <v>238</v>
      </c>
      <c r="Q34" s="444" t="s">
        <v>239</v>
      </c>
      <c r="R34" s="444" t="s">
        <v>86</v>
      </c>
      <c r="S34" s="444" t="s">
        <v>134</v>
      </c>
      <c r="T34" s="447"/>
      <c r="U34" s="447">
        <f>V34</f>
        <v>2372000</v>
      </c>
      <c r="V34" s="447">
        <v>2372000</v>
      </c>
      <c r="W34" s="447">
        <v>0</v>
      </c>
      <c r="X34" s="447">
        <v>0</v>
      </c>
      <c r="Y34" s="447">
        <v>0</v>
      </c>
      <c r="Z34" s="447">
        <v>0</v>
      </c>
      <c r="AA34" s="447">
        <v>0</v>
      </c>
      <c r="AB34" s="447">
        <v>418677</v>
      </c>
      <c r="AC34" s="447" t="s">
        <v>87</v>
      </c>
      <c r="AD34" s="447">
        <v>0</v>
      </c>
      <c r="AE34" s="447">
        <f>V34</f>
        <v>2372000</v>
      </c>
      <c r="AF34" s="447">
        <v>0</v>
      </c>
      <c r="AG34" s="447"/>
      <c r="AH34" s="489"/>
      <c r="AI34" s="489"/>
      <c r="AJ34" s="452"/>
    </row>
    <row r="35" spans="1:36" ht="61.5" customHeight="1" thickBot="1" x14ac:dyDescent="0.3">
      <c r="A35" s="1"/>
      <c r="B35" s="434"/>
      <c r="C35" s="437"/>
      <c r="D35" s="437"/>
      <c r="E35" s="437"/>
      <c r="F35" s="437"/>
      <c r="G35" s="437"/>
      <c r="H35" s="437"/>
      <c r="I35" s="437"/>
      <c r="J35" s="28" t="s">
        <v>386</v>
      </c>
      <c r="K35" s="28" t="s">
        <v>387</v>
      </c>
      <c r="L35" s="28" t="s">
        <v>388</v>
      </c>
      <c r="M35" s="114">
        <v>46</v>
      </c>
      <c r="N35" s="437"/>
      <c r="O35" s="448"/>
      <c r="P35" s="444"/>
      <c r="Q35" s="444"/>
      <c r="R35" s="444"/>
      <c r="S35" s="444"/>
      <c r="T35" s="447"/>
      <c r="U35" s="447"/>
      <c r="V35" s="447"/>
      <c r="W35" s="447"/>
      <c r="X35" s="447"/>
      <c r="Y35" s="447"/>
      <c r="Z35" s="447"/>
      <c r="AA35" s="447"/>
      <c r="AB35" s="447"/>
      <c r="AC35" s="447"/>
      <c r="AD35" s="447"/>
      <c r="AE35" s="447"/>
      <c r="AF35" s="447"/>
      <c r="AG35" s="447"/>
      <c r="AH35" s="489"/>
      <c r="AI35" s="489"/>
      <c r="AJ35" s="452"/>
    </row>
    <row r="36" spans="1:36" ht="40.15" customHeight="1" x14ac:dyDescent="0.25">
      <c r="A36" s="1"/>
      <c r="B36" s="509" t="s">
        <v>730</v>
      </c>
      <c r="C36" s="508" t="s">
        <v>395</v>
      </c>
      <c r="D36" s="508" t="s">
        <v>231</v>
      </c>
      <c r="E36" s="508" t="s">
        <v>232</v>
      </c>
      <c r="F36" s="508" t="s">
        <v>396</v>
      </c>
      <c r="G36" s="508" t="s">
        <v>397</v>
      </c>
      <c r="H36" s="508" t="s">
        <v>79</v>
      </c>
      <c r="I36" s="508" t="s">
        <v>79</v>
      </c>
      <c r="J36" s="157" t="s">
        <v>398</v>
      </c>
      <c r="K36" s="157" t="s">
        <v>399</v>
      </c>
      <c r="L36" s="157" t="s">
        <v>388</v>
      </c>
      <c r="M36" s="158">
        <v>45</v>
      </c>
      <c r="N36" s="508" t="s">
        <v>82</v>
      </c>
      <c r="O36" s="508" t="s">
        <v>99</v>
      </c>
      <c r="P36" s="508" t="s">
        <v>238</v>
      </c>
      <c r="Q36" s="508" t="s">
        <v>239</v>
      </c>
      <c r="R36" s="508" t="s">
        <v>86</v>
      </c>
      <c r="S36" s="508" t="s">
        <v>134</v>
      </c>
      <c r="T36" s="511">
        <f>U36</f>
        <v>733125</v>
      </c>
      <c r="U36" s="511">
        <f>V36</f>
        <v>733125</v>
      </c>
      <c r="V36" s="511">
        <v>733125</v>
      </c>
      <c r="W36" s="511">
        <v>0</v>
      </c>
      <c r="X36" s="511">
        <v>0</v>
      </c>
      <c r="Y36" s="511">
        <v>0</v>
      </c>
      <c r="Z36" s="511">
        <v>0</v>
      </c>
      <c r="AA36" s="511">
        <v>0</v>
      </c>
      <c r="AB36" s="511">
        <v>129375</v>
      </c>
      <c r="AC36" s="511" t="s">
        <v>87</v>
      </c>
      <c r="AD36" s="511">
        <v>0</v>
      </c>
      <c r="AE36" s="511">
        <f>V36</f>
        <v>733125</v>
      </c>
      <c r="AF36" s="511">
        <v>0</v>
      </c>
      <c r="AG36" s="511"/>
      <c r="AH36" s="515" t="s">
        <v>250</v>
      </c>
      <c r="AI36" s="515" t="s">
        <v>251</v>
      </c>
      <c r="AJ36" s="513">
        <v>45454</v>
      </c>
    </row>
    <row r="37" spans="1:36" ht="43.15" customHeight="1" thickBot="1" x14ac:dyDescent="0.3">
      <c r="A37" s="1"/>
      <c r="B37" s="510"/>
      <c r="C37" s="497"/>
      <c r="D37" s="497"/>
      <c r="E37" s="497"/>
      <c r="F37" s="497"/>
      <c r="G37" s="497"/>
      <c r="H37" s="497"/>
      <c r="I37" s="497"/>
      <c r="J37" s="155" t="s">
        <v>400</v>
      </c>
      <c r="K37" s="155" t="s">
        <v>401</v>
      </c>
      <c r="L37" s="155" t="s">
        <v>89</v>
      </c>
      <c r="M37" s="156">
        <v>45</v>
      </c>
      <c r="N37" s="497"/>
      <c r="O37" s="497"/>
      <c r="P37" s="497"/>
      <c r="Q37" s="497"/>
      <c r="R37" s="497"/>
      <c r="S37" s="497"/>
      <c r="T37" s="495"/>
      <c r="U37" s="495"/>
      <c r="V37" s="495"/>
      <c r="W37" s="495"/>
      <c r="X37" s="495"/>
      <c r="Y37" s="495"/>
      <c r="Z37" s="495"/>
      <c r="AA37" s="495"/>
      <c r="AB37" s="495"/>
      <c r="AC37" s="495"/>
      <c r="AD37" s="495"/>
      <c r="AE37" s="495"/>
      <c r="AF37" s="495"/>
      <c r="AG37" s="495"/>
      <c r="AH37" s="516"/>
      <c r="AI37" s="516"/>
      <c r="AJ37" s="514"/>
    </row>
    <row r="38" spans="1:36" ht="9.4" customHeight="1" x14ac:dyDescent="0.25">
      <c r="A38" s="1"/>
      <c r="B38" s="433" t="s">
        <v>402</v>
      </c>
      <c r="C38" s="436" t="s">
        <v>403</v>
      </c>
      <c r="D38" s="436" t="s">
        <v>231</v>
      </c>
      <c r="E38" s="436" t="s">
        <v>232</v>
      </c>
      <c r="F38" s="436" t="s">
        <v>404</v>
      </c>
      <c r="G38" s="436" t="s">
        <v>234</v>
      </c>
      <c r="H38" s="436" t="s">
        <v>79</v>
      </c>
      <c r="I38" s="436" t="s">
        <v>79</v>
      </c>
      <c r="J38" s="436" t="s">
        <v>382</v>
      </c>
      <c r="K38" s="436" t="s">
        <v>383</v>
      </c>
      <c r="L38" s="436" t="s">
        <v>146</v>
      </c>
      <c r="M38" s="512">
        <v>45</v>
      </c>
      <c r="N38" s="436" t="s">
        <v>82</v>
      </c>
      <c r="O38" s="436" t="s">
        <v>83</v>
      </c>
      <c r="P38" s="436" t="s">
        <v>238</v>
      </c>
      <c r="Q38" s="436" t="s">
        <v>239</v>
      </c>
      <c r="R38" s="436" t="s">
        <v>86</v>
      </c>
      <c r="S38" s="436" t="s">
        <v>134</v>
      </c>
      <c r="T38" s="446">
        <f>U42+U38</f>
        <v>2186100</v>
      </c>
      <c r="U38" s="446">
        <f>V38</f>
        <v>2079000</v>
      </c>
      <c r="V38" s="446">
        <v>2079000</v>
      </c>
      <c r="W38" s="446">
        <v>0</v>
      </c>
      <c r="X38" s="446">
        <v>0</v>
      </c>
      <c r="Y38" s="446">
        <v>0</v>
      </c>
      <c r="Z38" s="446">
        <v>0</v>
      </c>
      <c r="AA38" s="446">
        <v>0</v>
      </c>
      <c r="AB38" s="446">
        <v>366883</v>
      </c>
      <c r="AC38" s="446" t="s">
        <v>87</v>
      </c>
      <c r="AD38" s="446">
        <v>0</v>
      </c>
      <c r="AE38" s="446">
        <f>V38</f>
        <v>2079000</v>
      </c>
      <c r="AF38" s="446">
        <v>0</v>
      </c>
      <c r="AG38" s="446"/>
      <c r="AH38" s="517" t="s">
        <v>405</v>
      </c>
      <c r="AI38" s="517" t="s">
        <v>406</v>
      </c>
      <c r="AJ38" s="520">
        <v>45545</v>
      </c>
    </row>
    <row r="39" spans="1:36" ht="33" customHeight="1" x14ac:dyDescent="0.25">
      <c r="A39" s="1"/>
      <c r="B39" s="434"/>
      <c r="C39" s="437"/>
      <c r="D39" s="437"/>
      <c r="E39" s="437"/>
      <c r="F39" s="437"/>
      <c r="G39" s="437"/>
      <c r="H39" s="437"/>
      <c r="I39" s="437"/>
      <c r="J39" s="437"/>
      <c r="K39" s="437"/>
      <c r="L39" s="437"/>
      <c r="M39" s="448"/>
      <c r="N39" s="437"/>
      <c r="O39" s="437"/>
      <c r="P39" s="437"/>
      <c r="Q39" s="437"/>
      <c r="R39" s="437"/>
      <c r="S39" s="437"/>
      <c r="T39" s="447"/>
      <c r="U39" s="447"/>
      <c r="V39" s="447"/>
      <c r="W39" s="447"/>
      <c r="X39" s="447"/>
      <c r="Y39" s="447"/>
      <c r="Z39" s="447"/>
      <c r="AA39" s="447"/>
      <c r="AB39" s="447"/>
      <c r="AC39" s="447"/>
      <c r="AD39" s="447"/>
      <c r="AE39" s="447"/>
      <c r="AF39" s="447"/>
      <c r="AG39" s="447"/>
      <c r="AH39" s="518"/>
      <c r="AI39" s="518"/>
      <c r="AJ39" s="521"/>
    </row>
    <row r="40" spans="1:36" ht="0.4" customHeight="1" x14ac:dyDescent="0.25">
      <c r="A40" s="1"/>
      <c r="B40" s="434"/>
      <c r="C40" s="437"/>
      <c r="D40" s="437"/>
      <c r="E40" s="437"/>
      <c r="F40" s="437"/>
      <c r="G40" s="437"/>
      <c r="H40" s="437"/>
      <c r="I40" s="437"/>
      <c r="J40" s="437"/>
      <c r="K40" s="437"/>
      <c r="L40" s="437"/>
      <c r="M40" s="448"/>
      <c r="N40" s="437"/>
      <c r="O40" s="437"/>
      <c r="P40" s="437"/>
      <c r="Q40" s="437"/>
      <c r="R40" s="437"/>
      <c r="S40" s="437"/>
      <c r="T40" s="447"/>
      <c r="U40" s="447"/>
      <c r="V40" s="447"/>
      <c r="W40" s="447"/>
      <c r="X40" s="447"/>
      <c r="Y40" s="447"/>
      <c r="Z40" s="447"/>
      <c r="AA40" s="447"/>
      <c r="AB40" s="447"/>
      <c r="AC40" s="447"/>
      <c r="AD40" s="447"/>
      <c r="AE40" s="447"/>
      <c r="AF40" s="447"/>
      <c r="AG40" s="447"/>
      <c r="AH40" s="518"/>
      <c r="AI40" s="518"/>
      <c r="AJ40" s="521"/>
    </row>
    <row r="41" spans="1:36" ht="50.65" customHeight="1" x14ac:dyDescent="0.25">
      <c r="A41" s="1"/>
      <c r="B41" s="434"/>
      <c r="C41" s="437"/>
      <c r="D41" s="437"/>
      <c r="E41" s="437"/>
      <c r="F41" s="437"/>
      <c r="G41" s="437"/>
      <c r="H41" s="437"/>
      <c r="I41" s="437"/>
      <c r="J41" s="28" t="s">
        <v>386</v>
      </c>
      <c r="K41" s="28" t="s">
        <v>387</v>
      </c>
      <c r="L41" s="28" t="s">
        <v>388</v>
      </c>
      <c r="M41" s="114">
        <v>45</v>
      </c>
      <c r="N41" s="437"/>
      <c r="O41" s="437"/>
      <c r="P41" s="437"/>
      <c r="Q41" s="437"/>
      <c r="R41" s="437"/>
      <c r="S41" s="437"/>
      <c r="T41" s="447"/>
      <c r="U41" s="447"/>
      <c r="V41" s="447"/>
      <c r="W41" s="447"/>
      <c r="X41" s="447"/>
      <c r="Y41" s="447"/>
      <c r="Z41" s="447"/>
      <c r="AA41" s="447"/>
      <c r="AB41" s="447"/>
      <c r="AC41" s="447"/>
      <c r="AD41" s="447"/>
      <c r="AE41" s="447"/>
      <c r="AF41" s="447"/>
      <c r="AG41" s="447"/>
      <c r="AH41" s="518"/>
      <c r="AI41" s="518"/>
      <c r="AJ41" s="521"/>
    </row>
    <row r="42" spans="1:36" ht="50.65" customHeight="1" x14ac:dyDescent="0.25">
      <c r="A42" s="1"/>
      <c r="B42" s="434"/>
      <c r="C42" s="437"/>
      <c r="D42" s="437"/>
      <c r="E42" s="437"/>
      <c r="F42" s="437" t="s">
        <v>407</v>
      </c>
      <c r="G42" s="437"/>
      <c r="H42" s="437" t="s">
        <v>79</v>
      </c>
      <c r="I42" s="437" t="s">
        <v>79</v>
      </c>
      <c r="J42" s="28" t="s">
        <v>382</v>
      </c>
      <c r="K42" s="28" t="s">
        <v>383</v>
      </c>
      <c r="L42" s="28" t="s">
        <v>146</v>
      </c>
      <c r="M42" s="114">
        <v>4</v>
      </c>
      <c r="N42" s="437" t="s">
        <v>82</v>
      </c>
      <c r="O42" s="437" t="s">
        <v>408</v>
      </c>
      <c r="P42" s="437" t="s">
        <v>238</v>
      </c>
      <c r="Q42" s="437" t="s">
        <v>239</v>
      </c>
      <c r="R42" s="437" t="s">
        <v>86</v>
      </c>
      <c r="S42" s="437" t="s">
        <v>134</v>
      </c>
      <c r="T42" s="447"/>
      <c r="U42" s="447">
        <f>V42</f>
        <v>107100</v>
      </c>
      <c r="V42" s="447">
        <v>107100</v>
      </c>
      <c r="W42" s="447">
        <v>0</v>
      </c>
      <c r="X42" s="447">
        <v>0</v>
      </c>
      <c r="Y42" s="447">
        <v>0</v>
      </c>
      <c r="Z42" s="447">
        <v>0</v>
      </c>
      <c r="AA42" s="447">
        <v>0</v>
      </c>
      <c r="AB42" s="447">
        <v>18900</v>
      </c>
      <c r="AC42" s="447" t="s">
        <v>87</v>
      </c>
      <c r="AD42" s="447">
        <v>0</v>
      </c>
      <c r="AE42" s="447">
        <f>V42</f>
        <v>107100</v>
      </c>
      <c r="AF42" s="447">
        <v>0</v>
      </c>
      <c r="AG42" s="447"/>
      <c r="AH42" s="518"/>
      <c r="AI42" s="518"/>
      <c r="AJ42" s="521"/>
    </row>
    <row r="43" spans="1:36" ht="60.4" customHeight="1" thickBot="1" x14ac:dyDescent="0.3">
      <c r="A43" s="1"/>
      <c r="B43" s="435"/>
      <c r="C43" s="438"/>
      <c r="D43" s="438"/>
      <c r="E43" s="438"/>
      <c r="F43" s="438"/>
      <c r="G43" s="438"/>
      <c r="H43" s="438"/>
      <c r="I43" s="438"/>
      <c r="J43" s="29" t="s">
        <v>386</v>
      </c>
      <c r="K43" s="29" t="s">
        <v>387</v>
      </c>
      <c r="L43" s="29" t="s">
        <v>388</v>
      </c>
      <c r="M43" s="30">
        <v>4</v>
      </c>
      <c r="N43" s="438"/>
      <c r="O43" s="449"/>
      <c r="P43" s="438"/>
      <c r="Q43" s="438"/>
      <c r="R43" s="438"/>
      <c r="S43" s="438"/>
      <c r="T43" s="460"/>
      <c r="U43" s="460"/>
      <c r="V43" s="460"/>
      <c r="W43" s="460"/>
      <c r="X43" s="460"/>
      <c r="Y43" s="460"/>
      <c r="Z43" s="460"/>
      <c r="AA43" s="460"/>
      <c r="AB43" s="460"/>
      <c r="AC43" s="460"/>
      <c r="AD43" s="460"/>
      <c r="AE43" s="460"/>
      <c r="AF43" s="460"/>
      <c r="AG43" s="460"/>
      <c r="AH43" s="519"/>
      <c r="AI43" s="519"/>
      <c r="AJ43" s="522"/>
    </row>
    <row r="44" spans="1:36" ht="55.5" customHeight="1" x14ac:dyDescent="0.25">
      <c r="A44" s="1"/>
      <c r="B44" s="433" t="s">
        <v>409</v>
      </c>
      <c r="C44" s="436" t="s">
        <v>410</v>
      </c>
      <c r="D44" s="436" t="s">
        <v>231</v>
      </c>
      <c r="E44" s="436" t="s">
        <v>232</v>
      </c>
      <c r="F44" s="508" t="s">
        <v>731</v>
      </c>
      <c r="G44" s="436" t="s">
        <v>234</v>
      </c>
      <c r="H44" s="508" t="s">
        <v>79</v>
      </c>
      <c r="I44" s="508" t="s">
        <v>79</v>
      </c>
      <c r="J44" s="157" t="s">
        <v>412</v>
      </c>
      <c r="K44" s="157" t="s">
        <v>413</v>
      </c>
      <c r="L44" s="157" t="s">
        <v>146</v>
      </c>
      <c r="M44" s="158">
        <v>100</v>
      </c>
      <c r="N44" s="508" t="s">
        <v>82</v>
      </c>
      <c r="O44" s="508" t="s">
        <v>100</v>
      </c>
      <c r="P44" s="508" t="s">
        <v>238</v>
      </c>
      <c r="Q44" s="508" t="s">
        <v>239</v>
      </c>
      <c r="R44" s="508" t="s">
        <v>86</v>
      </c>
      <c r="S44" s="508" t="s">
        <v>134</v>
      </c>
      <c r="T44" s="446">
        <f>U44+U46</f>
        <v>1482603</v>
      </c>
      <c r="U44" s="511">
        <f>V44</f>
        <v>700000</v>
      </c>
      <c r="V44" s="511">
        <v>700000</v>
      </c>
      <c r="W44" s="511">
        <v>0</v>
      </c>
      <c r="X44" s="511">
        <v>0</v>
      </c>
      <c r="Y44" s="511">
        <v>0</v>
      </c>
      <c r="Z44" s="511">
        <v>0</v>
      </c>
      <c r="AA44" s="511">
        <v>0</v>
      </c>
      <c r="AB44" s="511">
        <v>300000</v>
      </c>
      <c r="AC44" s="511" t="s">
        <v>87</v>
      </c>
      <c r="AD44" s="511">
        <v>0</v>
      </c>
      <c r="AE44" s="511">
        <f>V44</f>
        <v>700000</v>
      </c>
      <c r="AF44" s="511">
        <v>0</v>
      </c>
      <c r="AG44" s="446"/>
      <c r="AH44" s="524" t="s">
        <v>405</v>
      </c>
      <c r="AI44" s="517" t="s">
        <v>406</v>
      </c>
      <c r="AJ44" s="520">
        <v>45545</v>
      </c>
    </row>
    <row r="45" spans="1:36" ht="58.9" customHeight="1" x14ac:dyDescent="0.25">
      <c r="A45" s="1"/>
      <c r="B45" s="434"/>
      <c r="C45" s="437"/>
      <c r="D45" s="437"/>
      <c r="E45" s="437"/>
      <c r="F45" s="496"/>
      <c r="G45" s="437"/>
      <c r="H45" s="496"/>
      <c r="I45" s="496"/>
      <c r="J45" s="153" t="s">
        <v>414</v>
      </c>
      <c r="K45" s="153" t="s">
        <v>415</v>
      </c>
      <c r="L45" s="153" t="s">
        <v>388</v>
      </c>
      <c r="M45" s="154">
        <v>100</v>
      </c>
      <c r="N45" s="496"/>
      <c r="O45" s="523"/>
      <c r="P45" s="496"/>
      <c r="Q45" s="496"/>
      <c r="R45" s="496"/>
      <c r="S45" s="496"/>
      <c r="T45" s="447"/>
      <c r="U45" s="494"/>
      <c r="V45" s="494"/>
      <c r="W45" s="494"/>
      <c r="X45" s="494"/>
      <c r="Y45" s="494"/>
      <c r="Z45" s="494"/>
      <c r="AA45" s="494"/>
      <c r="AB45" s="494"/>
      <c r="AC45" s="494"/>
      <c r="AD45" s="494"/>
      <c r="AE45" s="494"/>
      <c r="AF45" s="494"/>
      <c r="AG45" s="447"/>
      <c r="AH45" s="525"/>
      <c r="AI45" s="518"/>
      <c r="AJ45" s="521"/>
    </row>
    <row r="46" spans="1:36" ht="54" customHeight="1" x14ac:dyDescent="0.25">
      <c r="A46" s="1"/>
      <c r="B46" s="434"/>
      <c r="C46" s="437"/>
      <c r="D46" s="437"/>
      <c r="E46" s="437"/>
      <c r="F46" s="437" t="s">
        <v>416</v>
      </c>
      <c r="G46" s="437"/>
      <c r="H46" s="437" t="s">
        <v>79</v>
      </c>
      <c r="I46" s="437" t="s">
        <v>79</v>
      </c>
      <c r="J46" s="28" t="s">
        <v>412</v>
      </c>
      <c r="K46" s="28" t="s">
        <v>413</v>
      </c>
      <c r="L46" s="28" t="s">
        <v>146</v>
      </c>
      <c r="M46" s="114">
        <v>55</v>
      </c>
      <c r="N46" s="437" t="s">
        <v>82</v>
      </c>
      <c r="O46" s="437" t="s">
        <v>83</v>
      </c>
      <c r="P46" s="437" t="s">
        <v>238</v>
      </c>
      <c r="Q46" s="437" t="s">
        <v>239</v>
      </c>
      <c r="R46" s="437" t="s">
        <v>86</v>
      </c>
      <c r="S46" s="437" t="s">
        <v>134</v>
      </c>
      <c r="T46" s="447"/>
      <c r="U46" s="447">
        <f>V46</f>
        <v>782603</v>
      </c>
      <c r="V46" s="447">
        <v>782603</v>
      </c>
      <c r="W46" s="447">
        <v>0</v>
      </c>
      <c r="X46" s="447">
        <v>0</v>
      </c>
      <c r="Y46" s="447">
        <v>0</v>
      </c>
      <c r="Z46" s="447">
        <v>0</v>
      </c>
      <c r="AA46" s="447">
        <v>0</v>
      </c>
      <c r="AB46" s="447">
        <v>138107</v>
      </c>
      <c r="AC46" s="447" t="s">
        <v>87</v>
      </c>
      <c r="AD46" s="447">
        <v>0</v>
      </c>
      <c r="AE46" s="447">
        <f>V46</f>
        <v>782603</v>
      </c>
      <c r="AF46" s="447">
        <v>0</v>
      </c>
      <c r="AG46" s="447"/>
      <c r="AH46" s="525"/>
      <c r="AI46" s="518"/>
      <c r="AJ46" s="521"/>
    </row>
    <row r="47" spans="1:36" ht="64.150000000000006" customHeight="1" thickBot="1" x14ac:dyDescent="0.3">
      <c r="A47" s="1"/>
      <c r="B47" s="435"/>
      <c r="C47" s="438"/>
      <c r="D47" s="438"/>
      <c r="E47" s="438"/>
      <c r="F47" s="438"/>
      <c r="G47" s="438"/>
      <c r="H47" s="438"/>
      <c r="I47" s="438"/>
      <c r="J47" s="29" t="s">
        <v>414</v>
      </c>
      <c r="K47" s="29" t="s">
        <v>415</v>
      </c>
      <c r="L47" s="29" t="s">
        <v>388</v>
      </c>
      <c r="M47" s="30">
        <v>55</v>
      </c>
      <c r="N47" s="438"/>
      <c r="O47" s="438"/>
      <c r="P47" s="438"/>
      <c r="Q47" s="438"/>
      <c r="R47" s="438"/>
      <c r="S47" s="438"/>
      <c r="T47" s="460"/>
      <c r="U47" s="460"/>
      <c r="V47" s="460"/>
      <c r="W47" s="460"/>
      <c r="X47" s="460"/>
      <c r="Y47" s="460"/>
      <c r="Z47" s="460"/>
      <c r="AA47" s="460"/>
      <c r="AB47" s="460"/>
      <c r="AC47" s="460"/>
      <c r="AD47" s="460"/>
      <c r="AE47" s="460"/>
      <c r="AF47" s="460"/>
      <c r="AG47" s="460"/>
      <c r="AH47" s="526"/>
      <c r="AI47" s="519"/>
      <c r="AJ47" s="522"/>
    </row>
    <row r="48" spans="1:36" ht="57" customHeight="1" x14ac:dyDescent="0.25">
      <c r="A48" s="1"/>
      <c r="B48" s="528" t="s">
        <v>417</v>
      </c>
      <c r="C48" s="499" t="s">
        <v>418</v>
      </c>
      <c r="D48" s="436" t="s">
        <v>231</v>
      </c>
      <c r="E48" s="436" t="s">
        <v>232</v>
      </c>
      <c r="F48" s="499" t="s">
        <v>419</v>
      </c>
      <c r="G48" s="499" t="s">
        <v>234</v>
      </c>
      <c r="H48" s="499" t="s">
        <v>79</v>
      </c>
      <c r="I48" s="499" t="s">
        <v>79</v>
      </c>
      <c r="J48" s="26" t="s">
        <v>412</v>
      </c>
      <c r="K48" s="26" t="s">
        <v>413</v>
      </c>
      <c r="L48" s="26" t="s">
        <v>146</v>
      </c>
      <c r="M48" s="27">
        <v>20</v>
      </c>
      <c r="N48" s="436" t="s">
        <v>82</v>
      </c>
      <c r="O48" s="436" t="s">
        <v>408</v>
      </c>
      <c r="P48" s="436" t="s">
        <v>238</v>
      </c>
      <c r="Q48" s="436" t="s">
        <v>239</v>
      </c>
      <c r="R48" s="436" t="s">
        <v>86</v>
      </c>
      <c r="S48" s="436" t="s">
        <v>134</v>
      </c>
      <c r="T48" s="486">
        <f>U48</f>
        <v>595000</v>
      </c>
      <c r="U48" s="486">
        <f>V48</f>
        <v>595000</v>
      </c>
      <c r="V48" s="486">
        <v>595000</v>
      </c>
      <c r="W48" s="486">
        <v>0</v>
      </c>
      <c r="X48" s="486">
        <v>0</v>
      </c>
      <c r="Y48" s="486">
        <v>0</v>
      </c>
      <c r="Z48" s="486">
        <v>0</v>
      </c>
      <c r="AA48" s="486">
        <v>0</v>
      </c>
      <c r="AB48" s="486">
        <v>105000</v>
      </c>
      <c r="AC48" s="486" t="s">
        <v>87</v>
      </c>
      <c r="AD48" s="486">
        <v>0</v>
      </c>
      <c r="AE48" s="486">
        <f>V48</f>
        <v>595000</v>
      </c>
      <c r="AF48" s="486">
        <v>0</v>
      </c>
      <c r="AG48" s="486"/>
      <c r="AH48" s="517" t="s">
        <v>420</v>
      </c>
      <c r="AI48" s="517" t="s">
        <v>433</v>
      </c>
      <c r="AJ48" s="520">
        <v>45642</v>
      </c>
    </row>
    <row r="49" spans="1:36" ht="58.9" customHeight="1" thickBot="1" x14ac:dyDescent="0.3">
      <c r="A49" s="1"/>
      <c r="B49" s="529"/>
      <c r="C49" s="530"/>
      <c r="D49" s="438"/>
      <c r="E49" s="438"/>
      <c r="F49" s="530"/>
      <c r="G49" s="530"/>
      <c r="H49" s="530"/>
      <c r="I49" s="530"/>
      <c r="J49" s="29" t="s">
        <v>414</v>
      </c>
      <c r="K49" s="29" t="s">
        <v>415</v>
      </c>
      <c r="L49" s="29" t="s">
        <v>388</v>
      </c>
      <c r="M49" s="30">
        <v>20</v>
      </c>
      <c r="N49" s="438"/>
      <c r="O49" s="449"/>
      <c r="P49" s="438"/>
      <c r="Q49" s="438"/>
      <c r="R49" s="438"/>
      <c r="S49" s="438"/>
      <c r="T49" s="527"/>
      <c r="U49" s="527"/>
      <c r="V49" s="527"/>
      <c r="W49" s="527"/>
      <c r="X49" s="527"/>
      <c r="Y49" s="527"/>
      <c r="Z49" s="527"/>
      <c r="AA49" s="527"/>
      <c r="AB49" s="527"/>
      <c r="AC49" s="527"/>
      <c r="AD49" s="527"/>
      <c r="AE49" s="527"/>
      <c r="AF49" s="527"/>
      <c r="AG49" s="527"/>
      <c r="AH49" s="519"/>
      <c r="AI49" s="519"/>
      <c r="AJ49" s="522"/>
    </row>
    <row r="50" spans="1:36" ht="50.65" customHeight="1" x14ac:dyDescent="0.25">
      <c r="A50" s="1"/>
      <c r="B50" s="528" t="s">
        <v>422</v>
      </c>
      <c r="C50" s="499" t="s">
        <v>423</v>
      </c>
      <c r="D50" s="499" t="s">
        <v>231</v>
      </c>
      <c r="E50" s="499" t="s">
        <v>232</v>
      </c>
      <c r="F50" s="499" t="s">
        <v>424</v>
      </c>
      <c r="G50" s="499" t="s">
        <v>234</v>
      </c>
      <c r="H50" s="499" t="s">
        <v>79</v>
      </c>
      <c r="I50" s="499" t="s">
        <v>79</v>
      </c>
      <c r="J50" s="26" t="s">
        <v>382</v>
      </c>
      <c r="K50" s="26" t="s">
        <v>383</v>
      </c>
      <c r="L50" s="26" t="s">
        <v>146</v>
      </c>
      <c r="M50" s="27">
        <v>20</v>
      </c>
      <c r="N50" s="436" t="s">
        <v>82</v>
      </c>
      <c r="O50" s="436" t="s">
        <v>102</v>
      </c>
      <c r="P50" s="436" t="s">
        <v>238</v>
      </c>
      <c r="Q50" s="436" t="s">
        <v>239</v>
      </c>
      <c r="R50" s="436" t="s">
        <v>86</v>
      </c>
      <c r="S50" s="436" t="s">
        <v>134</v>
      </c>
      <c r="T50" s="486">
        <f>U50</f>
        <v>2125000</v>
      </c>
      <c r="U50" s="446">
        <f>V50</f>
        <v>2125000</v>
      </c>
      <c r="V50" s="446">
        <v>2125000</v>
      </c>
      <c r="W50" s="446">
        <v>0</v>
      </c>
      <c r="X50" s="446">
        <v>0</v>
      </c>
      <c r="Y50" s="446">
        <v>0</v>
      </c>
      <c r="Z50" s="446">
        <v>0</v>
      </c>
      <c r="AA50" s="446">
        <v>0</v>
      </c>
      <c r="AB50" s="446">
        <v>375000</v>
      </c>
      <c r="AC50" s="446" t="s">
        <v>87</v>
      </c>
      <c r="AD50" s="446">
        <v>0</v>
      </c>
      <c r="AE50" s="446">
        <f>V50</f>
        <v>2125000</v>
      </c>
      <c r="AF50" s="446">
        <v>0</v>
      </c>
      <c r="AG50" s="486"/>
      <c r="AH50" s="517" t="s">
        <v>564</v>
      </c>
      <c r="AI50" s="517" t="s">
        <v>485</v>
      </c>
      <c r="AJ50" s="532">
        <v>45834</v>
      </c>
    </row>
    <row r="51" spans="1:36" ht="50.65" customHeight="1" x14ac:dyDescent="0.25">
      <c r="A51" s="1"/>
      <c r="B51" s="531"/>
      <c r="C51" s="500"/>
      <c r="D51" s="500"/>
      <c r="E51" s="500"/>
      <c r="F51" s="500"/>
      <c r="G51" s="500"/>
      <c r="H51" s="500"/>
      <c r="I51" s="500"/>
      <c r="J51" s="28" t="s">
        <v>386</v>
      </c>
      <c r="K51" s="28" t="s">
        <v>387</v>
      </c>
      <c r="L51" s="28" t="s">
        <v>388</v>
      </c>
      <c r="M51" s="114">
        <v>20</v>
      </c>
      <c r="N51" s="437"/>
      <c r="O51" s="437"/>
      <c r="P51" s="437"/>
      <c r="Q51" s="437"/>
      <c r="R51" s="437"/>
      <c r="S51" s="437"/>
      <c r="T51" s="487"/>
      <c r="U51" s="447"/>
      <c r="V51" s="447"/>
      <c r="W51" s="447"/>
      <c r="X51" s="447"/>
      <c r="Y51" s="447"/>
      <c r="Z51" s="447"/>
      <c r="AA51" s="447"/>
      <c r="AB51" s="447"/>
      <c r="AC51" s="447"/>
      <c r="AD51" s="447"/>
      <c r="AE51" s="447"/>
      <c r="AF51" s="447"/>
      <c r="AG51" s="487"/>
      <c r="AH51" s="518"/>
      <c r="AI51" s="518"/>
      <c r="AJ51" s="533"/>
    </row>
    <row r="52" spans="1:36" ht="50.65" customHeight="1" x14ac:dyDescent="0.25">
      <c r="A52" s="1"/>
      <c r="B52" s="531"/>
      <c r="C52" s="500"/>
      <c r="D52" s="500"/>
      <c r="E52" s="500"/>
      <c r="F52" s="500"/>
      <c r="G52" s="500"/>
      <c r="H52" s="500"/>
      <c r="I52" s="500"/>
      <c r="J52" s="28" t="s">
        <v>412</v>
      </c>
      <c r="K52" s="28" t="s">
        <v>413</v>
      </c>
      <c r="L52" s="28" t="s">
        <v>146</v>
      </c>
      <c r="M52" s="114">
        <v>20</v>
      </c>
      <c r="N52" s="437"/>
      <c r="O52" s="437"/>
      <c r="P52" s="437"/>
      <c r="Q52" s="437"/>
      <c r="R52" s="437"/>
      <c r="S52" s="437"/>
      <c r="T52" s="487"/>
      <c r="U52" s="447"/>
      <c r="V52" s="447"/>
      <c r="W52" s="447"/>
      <c r="X52" s="447"/>
      <c r="Y52" s="447"/>
      <c r="Z52" s="447"/>
      <c r="AA52" s="447"/>
      <c r="AB52" s="447"/>
      <c r="AC52" s="447"/>
      <c r="AD52" s="447"/>
      <c r="AE52" s="447"/>
      <c r="AF52" s="447"/>
      <c r="AG52" s="487"/>
      <c r="AH52" s="518"/>
      <c r="AI52" s="518"/>
      <c r="AJ52" s="533"/>
    </row>
    <row r="53" spans="1:36" ht="61.9" customHeight="1" thickBot="1" x14ac:dyDescent="0.3">
      <c r="A53" s="1"/>
      <c r="B53" s="529"/>
      <c r="C53" s="530"/>
      <c r="D53" s="530"/>
      <c r="E53" s="530"/>
      <c r="F53" s="530"/>
      <c r="G53" s="530"/>
      <c r="H53" s="530"/>
      <c r="I53" s="530"/>
      <c r="J53" s="29" t="s">
        <v>414</v>
      </c>
      <c r="K53" s="29" t="s">
        <v>415</v>
      </c>
      <c r="L53" s="29" t="s">
        <v>388</v>
      </c>
      <c r="M53" s="30">
        <v>20</v>
      </c>
      <c r="N53" s="438"/>
      <c r="O53" s="438"/>
      <c r="P53" s="438"/>
      <c r="Q53" s="438"/>
      <c r="R53" s="438"/>
      <c r="S53" s="438"/>
      <c r="T53" s="527"/>
      <c r="U53" s="460"/>
      <c r="V53" s="460"/>
      <c r="W53" s="460"/>
      <c r="X53" s="460"/>
      <c r="Y53" s="460"/>
      <c r="Z53" s="460"/>
      <c r="AA53" s="460"/>
      <c r="AB53" s="460"/>
      <c r="AC53" s="460"/>
      <c r="AD53" s="460"/>
      <c r="AE53" s="460"/>
      <c r="AF53" s="460"/>
      <c r="AG53" s="527"/>
      <c r="AH53" s="519"/>
      <c r="AI53" s="519"/>
      <c r="AJ53" s="534"/>
    </row>
    <row r="54" spans="1:36" ht="50.65" customHeight="1" x14ac:dyDescent="0.25">
      <c r="A54" s="1"/>
      <c r="B54" s="433" t="s">
        <v>426</v>
      </c>
      <c r="C54" s="436" t="s">
        <v>427</v>
      </c>
      <c r="D54" s="436" t="s">
        <v>231</v>
      </c>
      <c r="E54" s="436" t="s">
        <v>232</v>
      </c>
      <c r="F54" s="436" t="s">
        <v>428</v>
      </c>
      <c r="G54" s="436" t="s">
        <v>234</v>
      </c>
      <c r="H54" s="436" t="s">
        <v>79</v>
      </c>
      <c r="I54" s="436" t="s">
        <v>79</v>
      </c>
      <c r="J54" s="26" t="s">
        <v>382</v>
      </c>
      <c r="K54" s="26" t="s">
        <v>383</v>
      </c>
      <c r="L54" s="26" t="s">
        <v>146</v>
      </c>
      <c r="M54" s="27">
        <v>10</v>
      </c>
      <c r="N54" s="436" t="s">
        <v>82</v>
      </c>
      <c r="O54" s="436" t="s">
        <v>408</v>
      </c>
      <c r="P54" s="443" t="s">
        <v>238</v>
      </c>
      <c r="Q54" s="443" t="s">
        <v>239</v>
      </c>
      <c r="R54" s="443" t="s">
        <v>86</v>
      </c>
      <c r="S54" s="443" t="s">
        <v>134</v>
      </c>
      <c r="T54" s="446">
        <f>U54</f>
        <v>850000</v>
      </c>
      <c r="U54" s="446">
        <f>V54</f>
        <v>850000</v>
      </c>
      <c r="V54" s="446">
        <v>850000</v>
      </c>
      <c r="W54" s="446">
        <v>0</v>
      </c>
      <c r="X54" s="446">
        <v>0</v>
      </c>
      <c r="Y54" s="446">
        <v>0</v>
      </c>
      <c r="Z54" s="446">
        <v>0</v>
      </c>
      <c r="AA54" s="446">
        <v>0</v>
      </c>
      <c r="AB54" s="446">
        <v>150000</v>
      </c>
      <c r="AC54" s="446" t="s">
        <v>87</v>
      </c>
      <c r="AD54" s="446">
        <v>0</v>
      </c>
      <c r="AE54" s="446">
        <f>V54</f>
        <v>850000</v>
      </c>
      <c r="AF54" s="446">
        <v>0</v>
      </c>
      <c r="AG54" s="446"/>
      <c r="AH54" s="473" t="s">
        <v>434</v>
      </c>
      <c r="AI54" s="473" t="s">
        <v>485</v>
      </c>
      <c r="AJ54" s="540">
        <v>45995</v>
      </c>
    </row>
    <row r="55" spans="1:36" ht="58.15" customHeight="1" thickBot="1" x14ac:dyDescent="0.3">
      <c r="A55" s="1"/>
      <c r="B55" s="435"/>
      <c r="C55" s="438"/>
      <c r="D55" s="438"/>
      <c r="E55" s="438"/>
      <c r="F55" s="438"/>
      <c r="G55" s="438"/>
      <c r="H55" s="438"/>
      <c r="I55" s="438"/>
      <c r="J55" s="29" t="s">
        <v>386</v>
      </c>
      <c r="K55" s="29" t="s">
        <v>387</v>
      </c>
      <c r="L55" s="29" t="s">
        <v>388</v>
      </c>
      <c r="M55" s="30">
        <v>10</v>
      </c>
      <c r="N55" s="438"/>
      <c r="O55" s="449"/>
      <c r="P55" s="459"/>
      <c r="Q55" s="459"/>
      <c r="R55" s="459"/>
      <c r="S55" s="459"/>
      <c r="T55" s="460"/>
      <c r="U55" s="460"/>
      <c r="V55" s="460"/>
      <c r="W55" s="460"/>
      <c r="X55" s="460"/>
      <c r="Y55" s="460"/>
      <c r="Z55" s="460"/>
      <c r="AA55" s="460"/>
      <c r="AB55" s="460"/>
      <c r="AC55" s="460"/>
      <c r="AD55" s="460"/>
      <c r="AE55" s="460"/>
      <c r="AF55" s="460"/>
      <c r="AG55" s="460"/>
      <c r="AH55" s="474"/>
      <c r="AI55" s="474"/>
      <c r="AJ55" s="541"/>
    </row>
    <row r="56" spans="1:36" ht="50.65" customHeight="1" x14ac:dyDescent="0.25">
      <c r="A56" s="1"/>
      <c r="B56" s="528" t="s">
        <v>429</v>
      </c>
      <c r="C56" s="499" t="s">
        <v>430</v>
      </c>
      <c r="D56" s="436" t="s">
        <v>231</v>
      </c>
      <c r="E56" s="436" t="s">
        <v>232</v>
      </c>
      <c r="F56" s="499" t="s">
        <v>431</v>
      </c>
      <c r="G56" s="436" t="s">
        <v>234</v>
      </c>
      <c r="H56" s="437" t="s">
        <v>79</v>
      </c>
      <c r="I56" s="437" t="s">
        <v>79</v>
      </c>
      <c r="J56" s="28" t="s">
        <v>382</v>
      </c>
      <c r="K56" s="28" t="s">
        <v>383</v>
      </c>
      <c r="L56" s="28" t="s">
        <v>146</v>
      </c>
      <c r="M56" s="114">
        <v>72</v>
      </c>
      <c r="N56" s="437" t="s">
        <v>82</v>
      </c>
      <c r="O56" s="437" t="s">
        <v>432</v>
      </c>
      <c r="P56" s="437" t="s">
        <v>238</v>
      </c>
      <c r="Q56" s="437" t="s">
        <v>239</v>
      </c>
      <c r="R56" s="437" t="s">
        <v>86</v>
      </c>
      <c r="S56" s="437" t="s">
        <v>134</v>
      </c>
      <c r="T56" s="486">
        <f>U56</f>
        <v>4335000</v>
      </c>
      <c r="U56" s="447">
        <f>V56</f>
        <v>4335000</v>
      </c>
      <c r="V56" s="447">
        <v>4335000</v>
      </c>
      <c r="W56" s="447">
        <v>0</v>
      </c>
      <c r="X56" s="447">
        <v>0</v>
      </c>
      <c r="Y56" s="447">
        <v>0</v>
      </c>
      <c r="Z56" s="447">
        <v>0</v>
      </c>
      <c r="AA56" s="447">
        <v>0</v>
      </c>
      <c r="AB56" s="447">
        <v>765000</v>
      </c>
      <c r="AC56" s="447" t="s">
        <v>87</v>
      </c>
      <c r="AD56" s="447">
        <v>0</v>
      </c>
      <c r="AE56" s="447">
        <f>V56</f>
        <v>4335000</v>
      </c>
      <c r="AF56" s="447">
        <v>0</v>
      </c>
      <c r="AG56" s="486"/>
      <c r="AH56" s="517" t="s">
        <v>433</v>
      </c>
      <c r="AI56" s="517" t="s">
        <v>434</v>
      </c>
      <c r="AJ56" s="532">
        <v>45939</v>
      </c>
    </row>
    <row r="57" spans="1:36" ht="58.9" customHeight="1" thickBot="1" x14ac:dyDescent="0.3">
      <c r="A57" s="1"/>
      <c r="B57" s="529"/>
      <c r="C57" s="530"/>
      <c r="D57" s="438"/>
      <c r="E57" s="438"/>
      <c r="F57" s="530"/>
      <c r="G57" s="438"/>
      <c r="H57" s="437"/>
      <c r="I57" s="437"/>
      <c r="J57" s="28" t="s">
        <v>386</v>
      </c>
      <c r="K57" s="28" t="s">
        <v>387</v>
      </c>
      <c r="L57" s="28" t="s">
        <v>388</v>
      </c>
      <c r="M57" s="114">
        <v>42</v>
      </c>
      <c r="N57" s="437"/>
      <c r="O57" s="448"/>
      <c r="P57" s="437"/>
      <c r="Q57" s="437"/>
      <c r="R57" s="437"/>
      <c r="S57" s="437"/>
      <c r="T57" s="527"/>
      <c r="U57" s="447"/>
      <c r="V57" s="447"/>
      <c r="W57" s="447"/>
      <c r="X57" s="447"/>
      <c r="Y57" s="447"/>
      <c r="Z57" s="447"/>
      <c r="AA57" s="447"/>
      <c r="AB57" s="447"/>
      <c r="AC57" s="447"/>
      <c r="AD57" s="447"/>
      <c r="AE57" s="447"/>
      <c r="AF57" s="447"/>
      <c r="AG57" s="527"/>
      <c r="AH57" s="519"/>
      <c r="AI57" s="519"/>
      <c r="AJ57" s="534"/>
    </row>
    <row r="58" spans="1:36" ht="50.65" customHeight="1" x14ac:dyDescent="0.25">
      <c r="A58" s="1"/>
      <c r="B58" s="433" t="s">
        <v>435</v>
      </c>
      <c r="C58" s="436" t="s">
        <v>436</v>
      </c>
      <c r="D58" s="499" t="s">
        <v>231</v>
      </c>
      <c r="E58" s="436" t="s">
        <v>232</v>
      </c>
      <c r="F58" s="436" t="s">
        <v>437</v>
      </c>
      <c r="G58" s="436" t="s">
        <v>234</v>
      </c>
      <c r="H58" s="436" t="s">
        <v>79</v>
      </c>
      <c r="I58" s="436" t="s">
        <v>79</v>
      </c>
      <c r="J58" s="26" t="s">
        <v>412</v>
      </c>
      <c r="K58" s="26" t="s">
        <v>413</v>
      </c>
      <c r="L58" s="26" t="s">
        <v>146</v>
      </c>
      <c r="M58" s="27">
        <v>60</v>
      </c>
      <c r="N58" s="436" t="s">
        <v>82</v>
      </c>
      <c r="O58" s="436" t="s">
        <v>100</v>
      </c>
      <c r="P58" s="436" t="s">
        <v>238</v>
      </c>
      <c r="Q58" s="436" t="s">
        <v>239</v>
      </c>
      <c r="R58" s="436" t="s">
        <v>86</v>
      </c>
      <c r="S58" s="436" t="s">
        <v>134</v>
      </c>
      <c r="T58" s="446">
        <f>U58</f>
        <v>700000</v>
      </c>
      <c r="U58" s="446">
        <f>V58</f>
        <v>700000</v>
      </c>
      <c r="V58" s="446">
        <v>700000</v>
      </c>
      <c r="W58" s="446">
        <v>0</v>
      </c>
      <c r="X58" s="446">
        <v>0</v>
      </c>
      <c r="Y58" s="446">
        <v>0</v>
      </c>
      <c r="Z58" s="446">
        <v>0</v>
      </c>
      <c r="AA58" s="446">
        <v>0</v>
      </c>
      <c r="AB58" s="446">
        <v>300000</v>
      </c>
      <c r="AC58" s="446" t="s">
        <v>87</v>
      </c>
      <c r="AD58" s="446">
        <v>0</v>
      </c>
      <c r="AE58" s="446">
        <f>V58</f>
        <v>700000</v>
      </c>
      <c r="AF58" s="446">
        <v>0</v>
      </c>
      <c r="AG58" s="446"/>
      <c r="AH58" s="473" t="s">
        <v>438</v>
      </c>
      <c r="AI58" s="473" t="s">
        <v>439</v>
      </c>
      <c r="AJ58" s="540">
        <v>46100</v>
      </c>
    </row>
    <row r="59" spans="1:36" ht="55.5" customHeight="1" thickBot="1" x14ac:dyDescent="0.3">
      <c r="A59" s="1"/>
      <c r="B59" s="435"/>
      <c r="C59" s="438"/>
      <c r="D59" s="530"/>
      <c r="E59" s="438"/>
      <c r="F59" s="438"/>
      <c r="G59" s="438"/>
      <c r="H59" s="438"/>
      <c r="I59" s="438"/>
      <c r="J59" s="29" t="s">
        <v>414</v>
      </c>
      <c r="K59" s="29" t="s">
        <v>415</v>
      </c>
      <c r="L59" s="29" t="s">
        <v>388</v>
      </c>
      <c r="M59" s="30">
        <v>400</v>
      </c>
      <c r="N59" s="438"/>
      <c r="O59" s="449"/>
      <c r="P59" s="438"/>
      <c r="Q59" s="438"/>
      <c r="R59" s="438"/>
      <c r="S59" s="438"/>
      <c r="T59" s="460"/>
      <c r="U59" s="460"/>
      <c r="V59" s="460"/>
      <c r="W59" s="460"/>
      <c r="X59" s="460"/>
      <c r="Y59" s="460"/>
      <c r="Z59" s="460"/>
      <c r="AA59" s="460"/>
      <c r="AB59" s="460"/>
      <c r="AC59" s="460"/>
      <c r="AD59" s="460"/>
      <c r="AE59" s="460"/>
      <c r="AF59" s="460"/>
      <c r="AG59" s="460"/>
      <c r="AH59" s="474"/>
      <c r="AI59" s="474"/>
      <c r="AJ59" s="541"/>
    </row>
    <row r="60" spans="1:36" ht="50.65" customHeight="1" x14ac:dyDescent="0.25">
      <c r="A60" s="1"/>
      <c r="B60" s="531" t="s">
        <v>440</v>
      </c>
      <c r="C60" s="500" t="s">
        <v>441</v>
      </c>
      <c r="D60" s="436" t="s">
        <v>231</v>
      </c>
      <c r="E60" s="436" t="s">
        <v>232</v>
      </c>
      <c r="F60" s="500" t="s">
        <v>442</v>
      </c>
      <c r="G60" s="500" t="s">
        <v>397</v>
      </c>
      <c r="H60" s="500" t="s">
        <v>79</v>
      </c>
      <c r="I60" s="500" t="s">
        <v>79</v>
      </c>
      <c r="J60" s="26" t="s">
        <v>398</v>
      </c>
      <c r="K60" s="26" t="s">
        <v>399</v>
      </c>
      <c r="L60" s="26" t="s">
        <v>388</v>
      </c>
      <c r="M60" s="117">
        <v>20</v>
      </c>
      <c r="N60" s="500" t="s">
        <v>82</v>
      </c>
      <c r="O60" s="436" t="s">
        <v>100</v>
      </c>
      <c r="P60" s="443" t="s">
        <v>238</v>
      </c>
      <c r="Q60" s="443" t="s">
        <v>239</v>
      </c>
      <c r="R60" s="443" t="s">
        <v>86</v>
      </c>
      <c r="S60" s="443" t="s">
        <v>134</v>
      </c>
      <c r="T60" s="446">
        <f>U60</f>
        <v>700000</v>
      </c>
      <c r="U60" s="446">
        <f>V60</f>
        <v>700000</v>
      </c>
      <c r="V60" s="446">
        <v>700000</v>
      </c>
      <c r="W60" s="446">
        <v>0</v>
      </c>
      <c r="X60" s="446">
        <v>0</v>
      </c>
      <c r="Y60" s="446">
        <v>0</v>
      </c>
      <c r="Z60" s="446">
        <v>0</v>
      </c>
      <c r="AA60" s="446">
        <v>0</v>
      </c>
      <c r="AB60" s="446">
        <v>300000</v>
      </c>
      <c r="AC60" s="446" t="s">
        <v>87</v>
      </c>
      <c r="AD60" s="446">
        <v>0</v>
      </c>
      <c r="AE60" s="446">
        <f>V60</f>
        <v>700000</v>
      </c>
      <c r="AF60" s="446">
        <v>0</v>
      </c>
      <c r="AG60" s="487"/>
      <c r="AH60" s="537" t="s">
        <v>484</v>
      </c>
      <c r="AI60" s="537" t="s">
        <v>485</v>
      </c>
      <c r="AJ60" s="536"/>
    </row>
    <row r="61" spans="1:36" ht="50.65" customHeight="1" thickBot="1" x14ac:dyDescent="0.3">
      <c r="A61" s="1"/>
      <c r="B61" s="529"/>
      <c r="C61" s="530"/>
      <c r="D61" s="438"/>
      <c r="E61" s="438"/>
      <c r="F61" s="530"/>
      <c r="G61" s="530"/>
      <c r="H61" s="530"/>
      <c r="I61" s="530"/>
      <c r="J61" s="29" t="s">
        <v>400</v>
      </c>
      <c r="K61" s="29" t="s">
        <v>401</v>
      </c>
      <c r="L61" s="29" t="s">
        <v>89</v>
      </c>
      <c r="M61" s="30">
        <v>20</v>
      </c>
      <c r="N61" s="530"/>
      <c r="O61" s="449"/>
      <c r="P61" s="459"/>
      <c r="Q61" s="459"/>
      <c r="R61" s="459"/>
      <c r="S61" s="459"/>
      <c r="T61" s="460"/>
      <c r="U61" s="460"/>
      <c r="V61" s="460"/>
      <c r="W61" s="460"/>
      <c r="X61" s="460"/>
      <c r="Y61" s="460"/>
      <c r="Z61" s="460"/>
      <c r="AA61" s="460"/>
      <c r="AB61" s="460"/>
      <c r="AC61" s="460"/>
      <c r="AD61" s="460"/>
      <c r="AE61" s="460"/>
      <c r="AF61" s="460"/>
      <c r="AG61" s="527"/>
      <c r="AH61" s="538"/>
      <c r="AI61" s="538"/>
      <c r="AJ61" s="535"/>
    </row>
    <row r="62" spans="1:36" ht="50.65" customHeight="1" x14ac:dyDescent="0.25">
      <c r="A62" s="1"/>
      <c r="B62" s="528" t="s">
        <v>559</v>
      </c>
      <c r="C62" s="499" t="s">
        <v>560</v>
      </c>
      <c r="D62" s="499" t="s">
        <v>231</v>
      </c>
      <c r="E62" s="499" t="s">
        <v>232</v>
      </c>
      <c r="F62" s="499" t="s">
        <v>732</v>
      </c>
      <c r="G62" s="499" t="s">
        <v>234</v>
      </c>
      <c r="H62" s="499" t="s">
        <v>79</v>
      </c>
      <c r="I62" s="499" t="s">
        <v>79</v>
      </c>
      <c r="J62" s="26" t="s">
        <v>382</v>
      </c>
      <c r="K62" s="26" t="s">
        <v>383</v>
      </c>
      <c r="L62" s="26" t="s">
        <v>146</v>
      </c>
      <c r="M62" s="27">
        <v>10</v>
      </c>
      <c r="N62" s="499" t="s">
        <v>82</v>
      </c>
      <c r="O62" s="436" t="s">
        <v>100</v>
      </c>
      <c r="P62" s="443" t="s">
        <v>238</v>
      </c>
      <c r="Q62" s="443" t="s">
        <v>239</v>
      </c>
      <c r="R62" s="443" t="s">
        <v>86</v>
      </c>
      <c r="S62" s="443" t="s">
        <v>134</v>
      </c>
      <c r="T62" s="486">
        <f>U62</f>
        <v>525000</v>
      </c>
      <c r="U62" s="486">
        <f>V62</f>
        <v>525000</v>
      </c>
      <c r="V62" s="486">
        <v>525000</v>
      </c>
      <c r="W62" s="486">
        <v>0</v>
      </c>
      <c r="X62" s="486">
        <v>0</v>
      </c>
      <c r="Y62" s="486">
        <v>0</v>
      </c>
      <c r="Z62" s="486">
        <v>0</v>
      </c>
      <c r="AA62" s="486">
        <v>0</v>
      </c>
      <c r="AB62" s="486">
        <v>175000</v>
      </c>
      <c r="AC62" s="486" t="s">
        <v>87</v>
      </c>
      <c r="AD62" s="486">
        <v>0</v>
      </c>
      <c r="AE62" s="486">
        <f>V62</f>
        <v>525000</v>
      </c>
      <c r="AF62" s="486">
        <v>0</v>
      </c>
      <c r="AG62" s="486"/>
      <c r="AH62" s="539" t="s">
        <v>425</v>
      </c>
      <c r="AI62" s="539" t="s">
        <v>433</v>
      </c>
      <c r="AJ62" s="532">
        <v>45734</v>
      </c>
    </row>
    <row r="63" spans="1:36" ht="57" customHeight="1" thickBot="1" x14ac:dyDescent="0.3">
      <c r="A63" s="1"/>
      <c r="B63" s="529"/>
      <c r="C63" s="530"/>
      <c r="D63" s="530"/>
      <c r="E63" s="530"/>
      <c r="F63" s="530"/>
      <c r="G63" s="530"/>
      <c r="H63" s="530"/>
      <c r="I63" s="530"/>
      <c r="J63" s="29" t="s">
        <v>386</v>
      </c>
      <c r="K63" s="29" t="s">
        <v>387</v>
      </c>
      <c r="L63" s="29" t="s">
        <v>388</v>
      </c>
      <c r="M63" s="30">
        <v>10</v>
      </c>
      <c r="N63" s="530"/>
      <c r="O63" s="449"/>
      <c r="P63" s="459"/>
      <c r="Q63" s="459"/>
      <c r="R63" s="459"/>
      <c r="S63" s="459"/>
      <c r="T63" s="527"/>
      <c r="U63" s="527"/>
      <c r="V63" s="527"/>
      <c r="W63" s="527"/>
      <c r="X63" s="527"/>
      <c r="Y63" s="527"/>
      <c r="Z63" s="527"/>
      <c r="AA63" s="527"/>
      <c r="AB63" s="527"/>
      <c r="AC63" s="527"/>
      <c r="AD63" s="527"/>
      <c r="AE63" s="527"/>
      <c r="AF63" s="527"/>
      <c r="AG63" s="527"/>
      <c r="AH63" s="538"/>
      <c r="AI63" s="538"/>
      <c r="AJ63" s="534"/>
    </row>
    <row r="64" spans="1:36" ht="50.65" customHeight="1" x14ac:dyDescent="0.25">
      <c r="A64" s="1"/>
      <c r="B64" s="433" t="s">
        <v>562</v>
      </c>
      <c r="C64" s="436" t="s">
        <v>563</v>
      </c>
      <c r="D64" s="436" t="s">
        <v>231</v>
      </c>
      <c r="E64" s="436" t="s">
        <v>232</v>
      </c>
      <c r="F64" s="436" t="s">
        <v>733</v>
      </c>
      <c r="G64" s="436" t="s">
        <v>234</v>
      </c>
      <c r="H64" s="436" t="s">
        <v>79</v>
      </c>
      <c r="I64" s="436" t="s">
        <v>79</v>
      </c>
      <c r="J64" s="26" t="s">
        <v>382</v>
      </c>
      <c r="K64" s="26" t="s">
        <v>383</v>
      </c>
      <c r="L64" s="26" t="s">
        <v>146</v>
      </c>
      <c r="M64" s="27">
        <v>24</v>
      </c>
      <c r="N64" s="436" t="s">
        <v>82</v>
      </c>
      <c r="O64" s="436" t="s">
        <v>100</v>
      </c>
      <c r="P64" s="443" t="s">
        <v>238</v>
      </c>
      <c r="Q64" s="443" t="s">
        <v>239</v>
      </c>
      <c r="R64" s="443" t="s">
        <v>86</v>
      </c>
      <c r="S64" s="443" t="s">
        <v>134</v>
      </c>
      <c r="T64" s="446">
        <f>U64</f>
        <v>510000</v>
      </c>
      <c r="U64" s="446">
        <f>V64</f>
        <v>510000</v>
      </c>
      <c r="V64" s="446">
        <v>510000</v>
      </c>
      <c r="W64" s="446">
        <v>0</v>
      </c>
      <c r="X64" s="446">
        <v>0</v>
      </c>
      <c r="Y64" s="446">
        <v>0</v>
      </c>
      <c r="Z64" s="446">
        <v>0</v>
      </c>
      <c r="AA64" s="446">
        <v>0</v>
      </c>
      <c r="AB64" s="446">
        <v>90000</v>
      </c>
      <c r="AC64" s="446" t="s">
        <v>87</v>
      </c>
      <c r="AD64" s="446">
        <v>0</v>
      </c>
      <c r="AE64" s="446">
        <f>V64</f>
        <v>510000</v>
      </c>
      <c r="AF64" s="446">
        <v>0</v>
      </c>
      <c r="AG64" s="446"/>
      <c r="AH64" s="542" t="s">
        <v>564</v>
      </c>
      <c r="AI64" s="542" t="s">
        <v>438</v>
      </c>
      <c r="AJ64" s="540">
        <v>45834</v>
      </c>
    </row>
    <row r="65" spans="1:36" ht="54" customHeight="1" thickBot="1" x14ac:dyDescent="0.3">
      <c r="A65" s="1"/>
      <c r="B65" s="435"/>
      <c r="C65" s="438"/>
      <c r="D65" s="438"/>
      <c r="E65" s="438"/>
      <c r="F65" s="438"/>
      <c r="G65" s="438"/>
      <c r="H65" s="438"/>
      <c r="I65" s="438"/>
      <c r="J65" s="29" t="s">
        <v>386</v>
      </c>
      <c r="K65" s="29" t="s">
        <v>387</v>
      </c>
      <c r="L65" s="29" t="s">
        <v>388</v>
      </c>
      <c r="M65" s="30">
        <v>24</v>
      </c>
      <c r="N65" s="438"/>
      <c r="O65" s="449"/>
      <c r="P65" s="459"/>
      <c r="Q65" s="459"/>
      <c r="R65" s="459"/>
      <c r="S65" s="459"/>
      <c r="T65" s="460"/>
      <c r="U65" s="460"/>
      <c r="V65" s="460"/>
      <c r="W65" s="460"/>
      <c r="X65" s="460"/>
      <c r="Y65" s="460"/>
      <c r="Z65" s="460"/>
      <c r="AA65" s="460"/>
      <c r="AB65" s="460"/>
      <c r="AC65" s="460"/>
      <c r="AD65" s="460"/>
      <c r="AE65" s="460"/>
      <c r="AF65" s="460"/>
      <c r="AG65" s="460"/>
      <c r="AH65" s="543"/>
      <c r="AI65" s="543"/>
      <c r="AJ65" s="541"/>
    </row>
    <row r="66" spans="1:36" ht="50.65" customHeight="1" x14ac:dyDescent="0.25">
      <c r="A66" s="1"/>
      <c r="B66" s="433" t="s">
        <v>565</v>
      </c>
      <c r="C66" s="436" t="s">
        <v>566</v>
      </c>
      <c r="D66" s="436" t="s">
        <v>231</v>
      </c>
      <c r="E66" s="436" t="s">
        <v>232</v>
      </c>
      <c r="F66" s="436" t="s">
        <v>734</v>
      </c>
      <c r="G66" s="436" t="s">
        <v>234</v>
      </c>
      <c r="H66" s="436" t="s">
        <v>79</v>
      </c>
      <c r="I66" s="436" t="s">
        <v>79</v>
      </c>
      <c r="J66" s="26" t="s">
        <v>382</v>
      </c>
      <c r="K66" s="26" t="s">
        <v>383</v>
      </c>
      <c r="L66" s="26" t="s">
        <v>146</v>
      </c>
      <c r="M66" s="27">
        <v>50</v>
      </c>
      <c r="N66" s="436" t="s">
        <v>82</v>
      </c>
      <c r="O66" s="436" t="s">
        <v>97</v>
      </c>
      <c r="P66" s="443" t="s">
        <v>238</v>
      </c>
      <c r="Q66" s="443" t="s">
        <v>239</v>
      </c>
      <c r="R66" s="443" t="s">
        <v>86</v>
      </c>
      <c r="S66" s="443" t="s">
        <v>134</v>
      </c>
      <c r="T66" s="446">
        <f>U66</f>
        <v>2916240</v>
      </c>
      <c r="U66" s="446">
        <f>V66</f>
        <v>2916240</v>
      </c>
      <c r="V66" s="446">
        <v>2916240</v>
      </c>
      <c r="W66" s="446">
        <v>0</v>
      </c>
      <c r="X66" s="446">
        <v>0</v>
      </c>
      <c r="Y66" s="446">
        <v>0</v>
      </c>
      <c r="Z66" s="446">
        <v>0</v>
      </c>
      <c r="AA66" s="446">
        <v>0</v>
      </c>
      <c r="AB66" s="446">
        <v>514631</v>
      </c>
      <c r="AC66" s="446" t="s">
        <v>87</v>
      </c>
      <c r="AD66" s="446">
        <v>0</v>
      </c>
      <c r="AE66" s="446">
        <f>V66</f>
        <v>2916240</v>
      </c>
      <c r="AF66" s="446">
        <v>0</v>
      </c>
      <c r="AG66" s="446"/>
      <c r="AH66" s="542" t="s">
        <v>420</v>
      </c>
      <c r="AI66" s="542" t="s">
        <v>421</v>
      </c>
      <c r="AJ66" s="451">
        <v>45642</v>
      </c>
    </row>
    <row r="67" spans="1:36" ht="55.15" customHeight="1" thickBot="1" x14ac:dyDescent="0.3">
      <c r="A67" s="1"/>
      <c r="B67" s="435"/>
      <c r="C67" s="438"/>
      <c r="D67" s="438"/>
      <c r="E67" s="438"/>
      <c r="F67" s="438"/>
      <c r="G67" s="438"/>
      <c r="H67" s="438"/>
      <c r="I67" s="438"/>
      <c r="J67" s="29" t="s">
        <v>386</v>
      </c>
      <c r="K67" s="29" t="s">
        <v>387</v>
      </c>
      <c r="L67" s="29" t="s">
        <v>388</v>
      </c>
      <c r="M67" s="30">
        <v>50</v>
      </c>
      <c r="N67" s="438"/>
      <c r="O67" s="438"/>
      <c r="P67" s="459"/>
      <c r="Q67" s="459"/>
      <c r="R67" s="459"/>
      <c r="S67" s="459"/>
      <c r="T67" s="460"/>
      <c r="U67" s="460"/>
      <c r="V67" s="460"/>
      <c r="W67" s="460"/>
      <c r="X67" s="460"/>
      <c r="Y67" s="460"/>
      <c r="Z67" s="460"/>
      <c r="AA67" s="460"/>
      <c r="AB67" s="460"/>
      <c r="AC67" s="460"/>
      <c r="AD67" s="460"/>
      <c r="AE67" s="460"/>
      <c r="AF67" s="460"/>
      <c r="AG67" s="460"/>
      <c r="AH67" s="543"/>
      <c r="AI67" s="543"/>
      <c r="AJ67" s="453"/>
    </row>
    <row r="68" spans="1:36" ht="50.65" customHeight="1" x14ac:dyDescent="0.25">
      <c r="A68" s="1"/>
      <c r="B68" s="433" t="s">
        <v>567</v>
      </c>
      <c r="C68" s="436" t="s">
        <v>568</v>
      </c>
      <c r="D68" s="436" t="s">
        <v>231</v>
      </c>
      <c r="E68" s="436" t="s">
        <v>232</v>
      </c>
      <c r="F68" s="436" t="s">
        <v>396</v>
      </c>
      <c r="G68" s="436" t="s">
        <v>397</v>
      </c>
      <c r="H68" s="436" t="s">
        <v>79</v>
      </c>
      <c r="I68" s="436" t="s">
        <v>79</v>
      </c>
      <c r="J68" s="26" t="s">
        <v>398</v>
      </c>
      <c r="K68" s="26" t="s">
        <v>399</v>
      </c>
      <c r="L68" s="26" t="s">
        <v>388</v>
      </c>
      <c r="M68" s="27">
        <v>80</v>
      </c>
      <c r="N68" s="436" t="s">
        <v>82</v>
      </c>
      <c r="O68" s="436" t="s">
        <v>99</v>
      </c>
      <c r="P68" s="436" t="s">
        <v>238</v>
      </c>
      <c r="Q68" s="436" t="s">
        <v>239</v>
      </c>
      <c r="R68" s="436" t="s">
        <v>86</v>
      </c>
      <c r="S68" s="436" t="s">
        <v>134</v>
      </c>
      <c r="T68" s="446">
        <f>U68</f>
        <v>2683125</v>
      </c>
      <c r="U68" s="446">
        <f>V68</f>
        <v>2683125</v>
      </c>
      <c r="V68" s="446">
        <v>2683125</v>
      </c>
      <c r="W68" s="446">
        <v>0</v>
      </c>
      <c r="X68" s="446">
        <v>0</v>
      </c>
      <c r="Y68" s="446">
        <v>0</v>
      </c>
      <c r="Z68" s="446">
        <v>0</v>
      </c>
      <c r="AA68" s="446">
        <v>0</v>
      </c>
      <c r="AB68" s="446">
        <v>516875</v>
      </c>
      <c r="AC68" s="446" t="s">
        <v>87</v>
      </c>
      <c r="AD68" s="446">
        <v>0</v>
      </c>
      <c r="AE68" s="446">
        <f>V68</f>
        <v>2683125</v>
      </c>
      <c r="AF68" s="446">
        <v>0</v>
      </c>
      <c r="AG68" s="446"/>
      <c r="AH68" s="473" t="s">
        <v>569</v>
      </c>
      <c r="AI68" s="473" t="s">
        <v>766</v>
      </c>
      <c r="AJ68" s="451">
        <v>45587</v>
      </c>
    </row>
    <row r="69" spans="1:36" ht="50.65" customHeight="1" thickBot="1" x14ac:dyDescent="0.3">
      <c r="A69" s="1"/>
      <c r="B69" s="435"/>
      <c r="C69" s="438"/>
      <c r="D69" s="438"/>
      <c r="E69" s="438"/>
      <c r="F69" s="438"/>
      <c r="G69" s="438"/>
      <c r="H69" s="438"/>
      <c r="I69" s="438"/>
      <c r="J69" s="29" t="s">
        <v>400</v>
      </c>
      <c r="K69" s="29" t="s">
        <v>401</v>
      </c>
      <c r="L69" s="29" t="s">
        <v>89</v>
      </c>
      <c r="M69" s="30">
        <v>80</v>
      </c>
      <c r="N69" s="438"/>
      <c r="O69" s="438"/>
      <c r="P69" s="438"/>
      <c r="Q69" s="438"/>
      <c r="R69" s="438"/>
      <c r="S69" s="438"/>
      <c r="T69" s="460"/>
      <c r="U69" s="460"/>
      <c r="V69" s="460"/>
      <c r="W69" s="460"/>
      <c r="X69" s="460"/>
      <c r="Y69" s="460"/>
      <c r="Z69" s="460"/>
      <c r="AA69" s="460"/>
      <c r="AB69" s="460"/>
      <c r="AC69" s="460"/>
      <c r="AD69" s="460"/>
      <c r="AE69" s="460"/>
      <c r="AF69" s="460"/>
      <c r="AG69" s="460"/>
      <c r="AH69" s="474"/>
      <c r="AI69" s="474"/>
      <c r="AJ69" s="453"/>
    </row>
    <row r="70" spans="1:36" ht="50.65" customHeight="1" x14ac:dyDescent="0.25">
      <c r="A70" s="1"/>
      <c r="B70" s="528" t="s">
        <v>711</v>
      </c>
      <c r="C70" s="499" t="s">
        <v>566</v>
      </c>
      <c r="D70" s="499" t="s">
        <v>231</v>
      </c>
      <c r="E70" s="436" t="s">
        <v>232</v>
      </c>
      <c r="F70" s="499" t="s">
        <v>712</v>
      </c>
      <c r="G70" s="499" t="s">
        <v>234</v>
      </c>
      <c r="H70" s="499" t="s">
        <v>79</v>
      </c>
      <c r="I70" s="499" t="s">
        <v>79</v>
      </c>
      <c r="J70" s="26" t="s">
        <v>382</v>
      </c>
      <c r="K70" s="26" t="s">
        <v>383</v>
      </c>
      <c r="L70" s="26" t="s">
        <v>146</v>
      </c>
      <c r="M70" s="117">
        <v>15</v>
      </c>
      <c r="N70" s="499" t="s">
        <v>82</v>
      </c>
      <c r="O70" s="436" t="s">
        <v>94</v>
      </c>
      <c r="P70" s="443" t="s">
        <v>238</v>
      </c>
      <c r="Q70" s="443" t="s">
        <v>239</v>
      </c>
      <c r="R70" s="443" t="s">
        <v>86</v>
      </c>
      <c r="S70" s="443" t="s">
        <v>134</v>
      </c>
      <c r="T70" s="486">
        <f>U70</f>
        <v>127500</v>
      </c>
      <c r="U70" s="486">
        <f>V70</f>
        <v>127500</v>
      </c>
      <c r="V70" s="486">
        <v>127500</v>
      </c>
      <c r="W70" s="486">
        <v>0</v>
      </c>
      <c r="X70" s="486">
        <v>0</v>
      </c>
      <c r="Y70" s="486">
        <v>0</v>
      </c>
      <c r="Z70" s="486">
        <v>0</v>
      </c>
      <c r="AA70" s="486">
        <v>0</v>
      </c>
      <c r="AB70" s="486">
        <v>22500</v>
      </c>
      <c r="AC70" s="486" t="s">
        <v>87</v>
      </c>
      <c r="AD70" s="486">
        <v>0</v>
      </c>
      <c r="AE70" s="486">
        <f>V70</f>
        <v>127500</v>
      </c>
      <c r="AF70" s="486">
        <v>0</v>
      </c>
      <c r="AG70" s="486"/>
      <c r="AH70" s="517" t="s">
        <v>425</v>
      </c>
      <c r="AI70" s="517" t="s">
        <v>561</v>
      </c>
      <c r="AJ70" s="520">
        <v>45734</v>
      </c>
    </row>
    <row r="71" spans="1:36" ht="58.15" customHeight="1" thickBot="1" x14ac:dyDescent="0.3">
      <c r="A71" s="1"/>
      <c r="B71" s="529"/>
      <c r="C71" s="530"/>
      <c r="D71" s="530"/>
      <c r="E71" s="438"/>
      <c r="F71" s="530"/>
      <c r="G71" s="530"/>
      <c r="H71" s="530"/>
      <c r="I71" s="530"/>
      <c r="J71" s="29" t="s">
        <v>386</v>
      </c>
      <c r="K71" s="29" t="s">
        <v>387</v>
      </c>
      <c r="L71" s="29" t="s">
        <v>388</v>
      </c>
      <c r="M71" s="30">
        <v>20</v>
      </c>
      <c r="N71" s="530"/>
      <c r="O71" s="449"/>
      <c r="P71" s="459"/>
      <c r="Q71" s="459"/>
      <c r="R71" s="459"/>
      <c r="S71" s="459"/>
      <c r="T71" s="527"/>
      <c r="U71" s="527"/>
      <c r="V71" s="527"/>
      <c r="W71" s="527"/>
      <c r="X71" s="527"/>
      <c r="Y71" s="527"/>
      <c r="Z71" s="527"/>
      <c r="AA71" s="527"/>
      <c r="AB71" s="527"/>
      <c r="AC71" s="527"/>
      <c r="AD71" s="527"/>
      <c r="AE71" s="527"/>
      <c r="AF71" s="527"/>
      <c r="AG71" s="527"/>
      <c r="AH71" s="519"/>
      <c r="AI71" s="519"/>
      <c r="AJ71" s="522"/>
    </row>
    <row r="72" spans="1:36" ht="58.15" customHeight="1" x14ac:dyDescent="0.25">
      <c r="A72" s="1"/>
      <c r="B72" s="528" t="s">
        <v>735</v>
      </c>
      <c r="C72" s="499" t="s">
        <v>736</v>
      </c>
      <c r="D72" s="499" t="s">
        <v>231</v>
      </c>
      <c r="E72" s="499" t="s">
        <v>232</v>
      </c>
      <c r="F72" s="499" t="s">
        <v>737</v>
      </c>
      <c r="G72" s="499" t="s">
        <v>234</v>
      </c>
      <c r="H72" s="499" t="s">
        <v>79</v>
      </c>
      <c r="I72" s="499" t="s">
        <v>79</v>
      </c>
      <c r="J72" s="26" t="s">
        <v>235</v>
      </c>
      <c r="K72" s="26" t="s">
        <v>236</v>
      </c>
      <c r="L72" s="26" t="s">
        <v>92</v>
      </c>
      <c r="M72" s="27">
        <v>73</v>
      </c>
      <c r="N72" s="437" t="s">
        <v>82</v>
      </c>
      <c r="O72" s="437" t="s">
        <v>83</v>
      </c>
      <c r="P72" s="437" t="s">
        <v>238</v>
      </c>
      <c r="Q72" s="437" t="s">
        <v>239</v>
      </c>
      <c r="R72" s="437" t="s">
        <v>86</v>
      </c>
      <c r="S72" s="437" t="s">
        <v>134</v>
      </c>
      <c r="T72" s="486">
        <f>U72</f>
        <v>2140405.4900000002</v>
      </c>
      <c r="U72" s="486">
        <f>V72</f>
        <v>2140405.4900000002</v>
      </c>
      <c r="V72" s="486">
        <v>2140405.4900000002</v>
      </c>
      <c r="W72" s="486">
        <v>0</v>
      </c>
      <c r="X72" s="486">
        <v>0</v>
      </c>
      <c r="Y72" s="486">
        <v>0</v>
      </c>
      <c r="Z72" s="486">
        <v>0</v>
      </c>
      <c r="AA72" s="486">
        <v>0</v>
      </c>
      <c r="AB72" s="486">
        <v>377718.62</v>
      </c>
      <c r="AC72" s="486" t="s">
        <v>87</v>
      </c>
      <c r="AD72" s="486">
        <v>0</v>
      </c>
      <c r="AE72" s="486">
        <f>V72</f>
        <v>2140405.4900000002</v>
      </c>
      <c r="AF72" s="486">
        <v>0</v>
      </c>
      <c r="AG72" s="486"/>
      <c r="AH72" s="517" t="s">
        <v>738</v>
      </c>
      <c r="AI72" s="517" t="s">
        <v>739</v>
      </c>
      <c r="AJ72" s="520">
        <v>45901</v>
      </c>
    </row>
    <row r="73" spans="1:36" ht="58.15" customHeight="1" thickBot="1" x14ac:dyDescent="0.3">
      <c r="A73" s="1"/>
      <c r="B73" s="529"/>
      <c r="C73" s="530"/>
      <c r="D73" s="530"/>
      <c r="E73" s="530"/>
      <c r="F73" s="530"/>
      <c r="G73" s="530"/>
      <c r="H73" s="530"/>
      <c r="I73" s="530"/>
      <c r="J73" s="29" t="s">
        <v>242</v>
      </c>
      <c r="K73" s="29" t="s">
        <v>243</v>
      </c>
      <c r="L73" s="29" t="s">
        <v>89</v>
      </c>
      <c r="M73" s="30">
        <v>73</v>
      </c>
      <c r="N73" s="438"/>
      <c r="O73" s="438"/>
      <c r="P73" s="438"/>
      <c r="Q73" s="438"/>
      <c r="R73" s="438"/>
      <c r="S73" s="438"/>
      <c r="T73" s="527"/>
      <c r="U73" s="527"/>
      <c r="V73" s="527"/>
      <c r="W73" s="527"/>
      <c r="X73" s="527"/>
      <c r="Y73" s="527"/>
      <c r="Z73" s="527"/>
      <c r="AA73" s="527"/>
      <c r="AB73" s="527"/>
      <c r="AC73" s="527"/>
      <c r="AD73" s="527"/>
      <c r="AE73" s="527"/>
      <c r="AF73" s="527"/>
      <c r="AG73" s="527"/>
      <c r="AH73" s="519"/>
      <c r="AI73" s="519"/>
      <c r="AJ73" s="522"/>
    </row>
    <row r="74" spans="1:36" ht="58.15" customHeight="1" x14ac:dyDescent="0.25">
      <c r="A74" s="1"/>
      <c r="B74" s="528" t="s">
        <v>740</v>
      </c>
      <c r="C74" s="499" t="s">
        <v>436</v>
      </c>
      <c r="D74" s="499" t="s">
        <v>231</v>
      </c>
      <c r="E74" s="499" t="s">
        <v>232</v>
      </c>
      <c r="F74" s="499" t="s">
        <v>411</v>
      </c>
      <c r="G74" s="499" t="s">
        <v>234</v>
      </c>
      <c r="H74" s="499" t="s">
        <v>79</v>
      </c>
      <c r="I74" s="499" t="s">
        <v>79</v>
      </c>
      <c r="J74" s="26" t="s">
        <v>412</v>
      </c>
      <c r="K74" s="26" t="s">
        <v>413</v>
      </c>
      <c r="L74" s="26" t="s">
        <v>146</v>
      </c>
      <c r="M74" s="27">
        <v>75</v>
      </c>
      <c r="N74" s="436" t="s">
        <v>82</v>
      </c>
      <c r="O74" s="436" t="s">
        <v>100</v>
      </c>
      <c r="P74" s="436" t="s">
        <v>238</v>
      </c>
      <c r="Q74" s="436" t="s">
        <v>239</v>
      </c>
      <c r="R74" s="436" t="s">
        <v>86</v>
      </c>
      <c r="S74" s="436" t="s">
        <v>134</v>
      </c>
      <c r="T74" s="486">
        <f>U74</f>
        <v>700000</v>
      </c>
      <c r="U74" s="446">
        <f>V74</f>
        <v>700000</v>
      </c>
      <c r="V74" s="446">
        <v>700000</v>
      </c>
      <c r="W74" s="446">
        <v>0</v>
      </c>
      <c r="X74" s="446">
        <v>0</v>
      </c>
      <c r="Y74" s="446">
        <v>0</v>
      </c>
      <c r="Z74" s="446">
        <v>0</v>
      </c>
      <c r="AA74" s="446">
        <v>0</v>
      </c>
      <c r="AB74" s="446">
        <v>300000</v>
      </c>
      <c r="AC74" s="446" t="s">
        <v>87</v>
      </c>
      <c r="AD74" s="446">
        <v>0</v>
      </c>
      <c r="AE74" s="446">
        <f>V74</f>
        <v>700000</v>
      </c>
      <c r="AF74" s="446">
        <v>0</v>
      </c>
      <c r="AG74" s="486"/>
      <c r="AH74" s="517" t="s">
        <v>425</v>
      </c>
      <c r="AI74" s="517" t="s">
        <v>561</v>
      </c>
      <c r="AJ74" s="520">
        <v>45734</v>
      </c>
    </row>
    <row r="75" spans="1:36" ht="58.15" customHeight="1" thickBot="1" x14ac:dyDescent="0.3">
      <c r="A75" s="1"/>
      <c r="B75" s="529"/>
      <c r="C75" s="530"/>
      <c r="D75" s="530"/>
      <c r="E75" s="530"/>
      <c r="F75" s="530"/>
      <c r="G75" s="530"/>
      <c r="H75" s="530"/>
      <c r="I75" s="530"/>
      <c r="J75" s="29" t="s">
        <v>414</v>
      </c>
      <c r="K75" s="29" t="s">
        <v>415</v>
      </c>
      <c r="L75" s="29" t="s">
        <v>388</v>
      </c>
      <c r="M75" s="30">
        <v>75</v>
      </c>
      <c r="N75" s="438"/>
      <c r="O75" s="449"/>
      <c r="P75" s="438"/>
      <c r="Q75" s="438"/>
      <c r="R75" s="438"/>
      <c r="S75" s="438"/>
      <c r="T75" s="527"/>
      <c r="U75" s="460"/>
      <c r="V75" s="460"/>
      <c r="W75" s="460"/>
      <c r="X75" s="460"/>
      <c r="Y75" s="460"/>
      <c r="Z75" s="460"/>
      <c r="AA75" s="460"/>
      <c r="AB75" s="460"/>
      <c r="AC75" s="460"/>
      <c r="AD75" s="460"/>
      <c r="AE75" s="460"/>
      <c r="AF75" s="460"/>
      <c r="AG75" s="527"/>
      <c r="AH75" s="519"/>
      <c r="AI75" s="519"/>
      <c r="AJ75" s="522"/>
    </row>
    <row r="76" spans="1:36" x14ac:dyDescent="0.25">
      <c r="A76" s="9"/>
      <c r="B76" s="546" t="s">
        <v>73</v>
      </c>
      <c r="C76" s="546"/>
      <c r="D76" s="546"/>
      <c r="E76" s="546"/>
      <c r="F76" s="546"/>
      <c r="G76" s="546"/>
      <c r="H76" s="546"/>
      <c r="I76" s="546"/>
      <c r="J76" s="546"/>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546" t="s">
        <v>74</v>
      </c>
      <c r="C77" s="546"/>
      <c r="D77" s="546"/>
      <c r="E77" s="546"/>
      <c r="F77" s="546"/>
      <c r="G77" s="546"/>
      <c r="H77" s="546"/>
      <c r="I77" s="546"/>
      <c r="J77" s="546"/>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182"/>
      <c r="C78" s="182"/>
      <c r="D78" s="182"/>
      <c r="E78" s="182"/>
      <c r="F78" s="182"/>
      <c r="G78" s="182"/>
      <c r="H78" s="182"/>
      <c r="I78" s="182"/>
      <c r="J78" s="182"/>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2" customFormat="1" ht="38.65" customHeight="1" x14ac:dyDescent="0.25">
      <c r="A79" s="159"/>
      <c r="B79" s="544" t="s">
        <v>741</v>
      </c>
      <c r="C79" s="544"/>
      <c r="D79" s="544"/>
      <c r="E79" s="544"/>
      <c r="F79" s="544"/>
      <c r="G79" s="544"/>
      <c r="H79" s="544"/>
      <c r="I79" s="544"/>
      <c r="J79" s="544"/>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59"/>
      <c r="AI79" s="159"/>
      <c r="AJ79" s="159"/>
    </row>
    <row r="80" spans="1:36" ht="15.75" x14ac:dyDescent="0.25">
      <c r="A80" s="1"/>
      <c r="B80" s="545" t="s">
        <v>742</v>
      </c>
      <c r="C80" s="545"/>
      <c r="D80" s="545"/>
      <c r="E80" s="545"/>
      <c r="F80" s="545"/>
      <c r="G80" s="545"/>
      <c r="H80" s="545"/>
      <c r="I80" s="545"/>
      <c r="J80" s="545"/>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545" t="s">
        <v>743</v>
      </c>
      <c r="C81" s="545"/>
      <c r="D81" s="545"/>
      <c r="E81" s="545"/>
      <c r="F81" s="545"/>
      <c r="G81" s="545"/>
      <c r="H81" s="545"/>
      <c r="I81" s="545"/>
      <c r="J81" s="545"/>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251" t="s">
        <v>24</v>
      </c>
      <c r="C82" s="251"/>
      <c r="D82" s="251"/>
      <c r="E82" s="251"/>
      <c r="F82" s="251"/>
      <c r="G82" s="251"/>
      <c r="H82" s="251"/>
      <c r="I82" s="251"/>
      <c r="J82" s="251"/>
      <c r="K82" s="251"/>
      <c r="L82" s="251"/>
      <c r="M82" s="251"/>
      <c r="N82" s="251"/>
      <c r="O82" s="251"/>
      <c r="P82" s="251"/>
      <c r="Q82" s="251"/>
      <c r="R82" s="251"/>
      <c r="S82" s="251"/>
      <c r="T82" s="251"/>
      <c r="U82" s="251"/>
      <c r="V82" s="251"/>
      <c r="W82" s="251"/>
      <c r="X82" s="251"/>
      <c r="Y82" s="251"/>
      <c r="Z82" s="251"/>
      <c r="AA82" s="251"/>
      <c r="AB82" s="251"/>
      <c r="AC82" s="251"/>
      <c r="AD82" s="251"/>
      <c r="AE82" s="251"/>
      <c r="AF82" s="251"/>
      <c r="AG82" s="251"/>
      <c r="AH82" s="251"/>
      <c r="AI82" s="251"/>
      <c r="AJ82" s="251"/>
    </row>
  </sheetData>
  <mergeCells count="906">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AB56:AB57"/>
    <mergeCell ref="AC56:AC57"/>
    <mergeCell ref="R56:R57"/>
    <mergeCell ref="S56:S57"/>
    <mergeCell ref="T56:T57"/>
    <mergeCell ref="U56:U57"/>
    <mergeCell ref="V56:V57"/>
    <mergeCell ref="W56:W57"/>
    <mergeCell ref="H56:H57"/>
    <mergeCell ref="I56:I57"/>
    <mergeCell ref="N56:N57"/>
    <mergeCell ref="O56:O57"/>
    <mergeCell ref="P56:P57"/>
    <mergeCell ref="Q56:Q57"/>
    <mergeCell ref="AG54:AG55"/>
    <mergeCell ref="AH54:AH55"/>
    <mergeCell ref="AI54:AI55"/>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Q54:Q55"/>
    <mergeCell ref="R54:R55"/>
    <mergeCell ref="S54:S55"/>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B50:AB53"/>
    <mergeCell ref="AC50:AC53"/>
    <mergeCell ref="R50:R53"/>
    <mergeCell ref="S50:S53"/>
    <mergeCell ref="T50:T53"/>
    <mergeCell ref="U50:U53"/>
    <mergeCell ref="V50:V53"/>
    <mergeCell ref="W50:W53"/>
    <mergeCell ref="H50:H53"/>
    <mergeCell ref="I50:I53"/>
    <mergeCell ref="N50:N53"/>
    <mergeCell ref="O50:O53"/>
    <mergeCell ref="P50:P53"/>
    <mergeCell ref="Q50:Q53"/>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P48:P49"/>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X46:X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Z44:Z45"/>
    <mergeCell ref="O44:O45"/>
    <mergeCell ref="P44:P45"/>
    <mergeCell ref="Q44:Q45"/>
    <mergeCell ref="R44:R45"/>
    <mergeCell ref="S44:S45"/>
    <mergeCell ref="T44:T47"/>
    <mergeCell ref="Q46:Q47"/>
    <mergeCell ref="R46:R47"/>
    <mergeCell ref="S46:S47"/>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A38:AA41"/>
    <mergeCell ref="AB38:AB41"/>
    <mergeCell ref="Q38:Q41"/>
    <mergeCell ref="R38:R41"/>
    <mergeCell ref="S38:S41"/>
    <mergeCell ref="T38:T43"/>
    <mergeCell ref="U38:U41"/>
    <mergeCell ref="V38:V41"/>
    <mergeCell ref="S42:S43"/>
    <mergeCell ref="U42:U43"/>
    <mergeCell ref="V42:V43"/>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B36:B37"/>
    <mergeCell ref="C36:C37"/>
    <mergeCell ref="D36:D37"/>
    <mergeCell ref="E36:E37"/>
    <mergeCell ref="F36:F37"/>
    <mergeCell ref="G36:G37"/>
    <mergeCell ref="AB34:AB35"/>
    <mergeCell ref="AC34:AC35"/>
    <mergeCell ref="AD34:AD35"/>
    <mergeCell ref="AE34:AE35"/>
    <mergeCell ref="AF34:AF35"/>
    <mergeCell ref="AG34:AG35"/>
    <mergeCell ref="V34:V35"/>
    <mergeCell ref="W34:W35"/>
    <mergeCell ref="X34:X35"/>
    <mergeCell ref="Y34:Y35"/>
    <mergeCell ref="Z34:Z35"/>
    <mergeCell ref="AA34:AA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R28:R33"/>
    <mergeCell ref="S28:S33"/>
    <mergeCell ref="T28:T35"/>
    <mergeCell ref="U28:U33"/>
    <mergeCell ref="U34:U3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V26:V27"/>
    <mergeCell ref="W26:W27"/>
    <mergeCell ref="X26:X27"/>
    <mergeCell ref="Y26:Y27"/>
    <mergeCell ref="AF24:AF25"/>
    <mergeCell ref="AG24:AG25"/>
    <mergeCell ref="F26:F27"/>
    <mergeCell ref="H26:H27"/>
    <mergeCell ref="I26:I27"/>
    <mergeCell ref="N26:N27"/>
    <mergeCell ref="O26:O27"/>
    <mergeCell ref="P26:P27"/>
    <mergeCell ref="Q26:Q27"/>
    <mergeCell ref="R26:R27"/>
    <mergeCell ref="Z24:Z25"/>
    <mergeCell ref="AA24:AA25"/>
    <mergeCell ref="AB24:AB25"/>
    <mergeCell ref="AC24:AC25"/>
    <mergeCell ref="AD24:AD25"/>
    <mergeCell ref="AE24:AE25"/>
    <mergeCell ref="P24:P25"/>
    <mergeCell ref="Q24:Q25"/>
    <mergeCell ref="R24:R25"/>
    <mergeCell ref="S24:S25"/>
    <mergeCell ref="U24:U25"/>
    <mergeCell ref="V24:V25"/>
    <mergeCell ref="AF20:AF23"/>
    <mergeCell ref="AG20:AG23"/>
    <mergeCell ref="AH20:AH27"/>
    <mergeCell ref="AI20:AI27"/>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W24:W25"/>
    <mergeCell ref="X24:X25"/>
    <mergeCell ref="Y24:Y25"/>
    <mergeCell ref="N20:N23"/>
    <mergeCell ref="O20:O23"/>
    <mergeCell ref="P20:P23"/>
    <mergeCell ref="Q20:Q23"/>
    <mergeCell ref="R20:R23"/>
    <mergeCell ref="S20:S23"/>
    <mergeCell ref="H20:H23"/>
    <mergeCell ref="I20:I23"/>
    <mergeCell ref="J20:J22"/>
    <mergeCell ref="K20:K22"/>
    <mergeCell ref="L20:L22"/>
    <mergeCell ref="M20:M22"/>
    <mergeCell ref="AG18:AG19"/>
    <mergeCell ref="AH18:AH19"/>
    <mergeCell ref="AI18:AI19"/>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T18:T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T16:T17"/>
    <mergeCell ref="U16:U17"/>
    <mergeCell ref="V16:V17"/>
    <mergeCell ref="W16:W17"/>
    <mergeCell ref="H16:H17"/>
    <mergeCell ref="I16:I17"/>
    <mergeCell ref="N16:N17"/>
    <mergeCell ref="O16:O17"/>
    <mergeCell ref="P16:P17"/>
    <mergeCell ref="Q16:Q17"/>
    <mergeCell ref="B16:B17"/>
    <mergeCell ref="C16:C17"/>
    <mergeCell ref="D16:D17"/>
    <mergeCell ref="E16:E17"/>
    <mergeCell ref="F16:F17"/>
    <mergeCell ref="G16:G17"/>
    <mergeCell ref="X14:X15"/>
    <mergeCell ref="Y14:Y15"/>
    <mergeCell ref="Z14:Z15"/>
    <mergeCell ref="AA14:AA15"/>
    <mergeCell ref="AB14:AB15"/>
    <mergeCell ref="AC14:AC15"/>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Y12:Y13"/>
    <mergeCell ref="Z12:Z13"/>
    <mergeCell ref="AA12:AA13"/>
    <mergeCell ref="AB12:AB13"/>
    <mergeCell ref="AC12:AC13"/>
    <mergeCell ref="R12:R13"/>
    <mergeCell ref="S12:S13"/>
    <mergeCell ref="T12:T15"/>
    <mergeCell ref="U12:U13"/>
    <mergeCell ref="V12:V13"/>
    <mergeCell ref="W12:W13"/>
    <mergeCell ref="U14:U15"/>
    <mergeCell ref="V14:V15"/>
    <mergeCell ref="W14:W15"/>
    <mergeCell ref="H12:H13"/>
    <mergeCell ref="I12:I13"/>
    <mergeCell ref="N12:N13"/>
    <mergeCell ref="O12:O13"/>
    <mergeCell ref="P12:P13"/>
    <mergeCell ref="Q12:Q13"/>
    <mergeCell ref="AD10:AD11"/>
    <mergeCell ref="AE10:AE11"/>
    <mergeCell ref="AF10:AF11"/>
    <mergeCell ref="AG10:AG11"/>
    <mergeCell ref="B12:B15"/>
    <mergeCell ref="C12:C15"/>
    <mergeCell ref="D12:D15"/>
    <mergeCell ref="E12:E15"/>
    <mergeCell ref="F12:F13"/>
    <mergeCell ref="G12:G15"/>
    <mergeCell ref="X10:X11"/>
    <mergeCell ref="Y10:Y11"/>
    <mergeCell ref="Z10:Z11"/>
    <mergeCell ref="AA10:AA11"/>
    <mergeCell ref="AB10:AB11"/>
    <mergeCell ref="AC10:AC11"/>
    <mergeCell ref="Q10:Q11"/>
    <mergeCell ref="R10:R11"/>
    <mergeCell ref="S10:S11"/>
    <mergeCell ref="U10:U11"/>
    <mergeCell ref="V10:V11"/>
    <mergeCell ref="W10:W11"/>
    <mergeCell ref="F10:F11"/>
    <mergeCell ref="H10:H11"/>
    <mergeCell ref="I10:I11"/>
    <mergeCell ref="N10:N11"/>
    <mergeCell ref="O10:O11"/>
    <mergeCell ref="P10:P11"/>
    <mergeCell ref="X8:X9"/>
    <mergeCell ref="Y8:Y9"/>
    <mergeCell ref="Z8:Z9"/>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H6:H7"/>
    <mergeCell ref="I6:I7"/>
    <mergeCell ref="N6:N7"/>
    <mergeCell ref="O6:O7"/>
    <mergeCell ref="P6:P7"/>
    <mergeCell ref="Q6:Q7"/>
    <mergeCell ref="AG3:AG4"/>
    <mergeCell ref="AH3:AH4"/>
    <mergeCell ref="AI3:AI4"/>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FFBF-F73E-4ED9-A393-8AAE49565CED}">
  <dimension ref="A1:AJ77"/>
  <sheetViews>
    <sheetView topLeftCell="L1" zoomScale="80" zoomScaleNormal="80" workbookViewId="0">
      <selection activeCell="AI62" sqref="AI62:AI63"/>
    </sheetView>
  </sheetViews>
  <sheetFormatPr defaultColWidth="8.7109375" defaultRowHeight="15" x14ac:dyDescent="0.25"/>
  <cols>
    <col min="1" max="1" width="5" style="123" customWidth="1"/>
    <col min="2" max="2" width="12.140625" style="123" customWidth="1"/>
    <col min="3" max="3" width="17.85546875" style="123" customWidth="1"/>
    <col min="4" max="5" width="13.85546875" style="123" customWidth="1"/>
    <col min="6" max="6" width="27.7109375" style="126" customWidth="1"/>
    <col min="7" max="7" width="59.7109375" style="123" customWidth="1"/>
    <col min="8" max="8" width="10.28515625" style="123" customWidth="1"/>
    <col min="9" max="9" width="10.5703125" style="123" customWidth="1"/>
    <col min="10" max="10" width="37.85546875" style="123" customWidth="1"/>
    <col min="11" max="11" width="10.5703125" style="123" customWidth="1"/>
    <col min="12" max="12" width="11.5703125" style="123" customWidth="1"/>
    <col min="13" max="14" width="10.5703125" style="123" customWidth="1"/>
    <col min="15" max="15" width="15.85546875" style="123" customWidth="1"/>
    <col min="16" max="16" width="11.140625" style="123" customWidth="1"/>
    <col min="17" max="17" width="10.42578125" style="123" customWidth="1"/>
    <col min="18" max="18" width="10.5703125" style="123" customWidth="1"/>
    <col min="19" max="19" width="13.85546875" style="123" customWidth="1"/>
    <col min="20" max="21" width="14" style="123" customWidth="1"/>
    <col min="22" max="22" width="12.42578125" style="123" bestFit="1" customWidth="1"/>
    <col min="23" max="23" width="11.140625" style="123" customWidth="1"/>
    <col min="24" max="24" width="10" style="123" customWidth="1"/>
    <col min="25" max="25" width="11.85546875" style="123" customWidth="1"/>
    <col min="26" max="27" width="12.140625" style="123" customWidth="1"/>
    <col min="28" max="29" width="11.140625" style="123" customWidth="1"/>
    <col min="30" max="30" width="12.140625" style="123" customWidth="1"/>
    <col min="31" max="33" width="11.140625" style="123" customWidth="1"/>
    <col min="34" max="34" width="24.140625" style="123" customWidth="1"/>
    <col min="35" max="35" width="19.42578125" style="123" customWidth="1"/>
    <col min="36" max="36" width="24" style="222" bestFit="1" customWidth="1"/>
    <col min="37" max="37" width="8.7109375" style="123"/>
    <col min="38" max="38" width="27.28515625" style="123" customWidth="1"/>
    <col min="39" max="16384" width="8.7109375" style="123"/>
  </cols>
  <sheetData>
    <row r="1" spans="1:36" x14ac:dyDescent="0.25">
      <c r="A1" s="122"/>
      <c r="B1" s="547" t="s">
        <v>40</v>
      </c>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220"/>
    </row>
    <row r="2" spans="1:36" x14ac:dyDescent="0.25">
      <c r="A2" s="122"/>
      <c r="B2" s="122"/>
      <c r="C2" s="122"/>
      <c r="D2" s="122"/>
      <c r="E2" s="122"/>
      <c r="F2" s="124"/>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220"/>
    </row>
    <row r="3" spans="1:36" ht="23.1" customHeight="1" x14ac:dyDescent="0.25">
      <c r="A3" s="122"/>
      <c r="B3" s="250" t="s">
        <v>0</v>
      </c>
      <c r="C3" s="250" t="s">
        <v>1</v>
      </c>
      <c r="D3" s="250" t="s">
        <v>28</v>
      </c>
      <c r="E3" s="250" t="s">
        <v>29</v>
      </c>
      <c r="F3" s="250" t="s">
        <v>30</v>
      </c>
      <c r="G3" s="250" t="s">
        <v>3</v>
      </c>
      <c r="H3" s="250" t="s">
        <v>4</v>
      </c>
      <c r="I3" s="250" t="s">
        <v>5</v>
      </c>
      <c r="J3" s="257" t="s">
        <v>6</v>
      </c>
      <c r="K3" s="257"/>
      <c r="L3" s="257"/>
      <c r="M3" s="257"/>
      <c r="N3" s="248" t="s">
        <v>47</v>
      </c>
      <c r="O3" s="250" t="s">
        <v>31</v>
      </c>
      <c r="P3" s="252" t="s">
        <v>42</v>
      </c>
      <c r="Q3" s="252" t="s">
        <v>32</v>
      </c>
      <c r="R3" s="252" t="s">
        <v>37</v>
      </c>
      <c r="S3" s="252" t="s">
        <v>33</v>
      </c>
      <c r="T3" s="250" t="s">
        <v>55</v>
      </c>
      <c r="U3" s="250" t="s">
        <v>57</v>
      </c>
      <c r="V3" s="257" t="s">
        <v>59</v>
      </c>
      <c r="W3" s="257"/>
      <c r="X3" s="257"/>
      <c r="Y3" s="257"/>
      <c r="Z3" s="257"/>
      <c r="AA3" s="257"/>
      <c r="AB3" s="250" t="s">
        <v>69</v>
      </c>
      <c r="AC3" s="283" t="s">
        <v>75</v>
      </c>
      <c r="AD3" s="285" t="s">
        <v>77</v>
      </c>
      <c r="AE3" s="286"/>
      <c r="AF3" s="287"/>
      <c r="AG3" s="248" t="s">
        <v>27</v>
      </c>
      <c r="AH3" s="248" t="s">
        <v>36</v>
      </c>
      <c r="AI3" s="250" t="s">
        <v>34</v>
      </c>
      <c r="AJ3" s="548" t="s">
        <v>35</v>
      </c>
    </row>
    <row r="4" spans="1:36" ht="168.95" customHeight="1" x14ac:dyDescent="0.25">
      <c r="A4" s="122"/>
      <c r="B4" s="250"/>
      <c r="C4" s="250"/>
      <c r="D4" s="250"/>
      <c r="E4" s="250"/>
      <c r="F4" s="250"/>
      <c r="G4" s="250"/>
      <c r="H4" s="250"/>
      <c r="I4" s="250"/>
      <c r="J4" s="3" t="s">
        <v>7</v>
      </c>
      <c r="K4" s="3" t="s">
        <v>8</v>
      </c>
      <c r="L4" s="3" t="s">
        <v>9</v>
      </c>
      <c r="M4" s="11" t="s">
        <v>10</v>
      </c>
      <c r="N4" s="249"/>
      <c r="O4" s="250"/>
      <c r="P4" s="252"/>
      <c r="Q4" s="252"/>
      <c r="R4" s="252"/>
      <c r="S4" s="252"/>
      <c r="T4" s="250"/>
      <c r="U4" s="250"/>
      <c r="V4" s="3" t="s">
        <v>61</v>
      </c>
      <c r="W4" s="3" t="s">
        <v>62</v>
      </c>
      <c r="X4" s="3" t="s">
        <v>15</v>
      </c>
      <c r="Y4" s="3" t="s">
        <v>63</v>
      </c>
      <c r="Z4" s="3" t="s">
        <v>60</v>
      </c>
      <c r="AA4" s="3" t="s">
        <v>25</v>
      </c>
      <c r="AB4" s="250"/>
      <c r="AC4" s="284"/>
      <c r="AD4" s="3" t="s">
        <v>16</v>
      </c>
      <c r="AE4" s="3" t="s">
        <v>17</v>
      </c>
      <c r="AF4" s="3" t="s">
        <v>26</v>
      </c>
      <c r="AG4" s="249"/>
      <c r="AH4" s="249"/>
      <c r="AI4" s="250"/>
      <c r="AJ4" s="549"/>
    </row>
    <row r="5" spans="1:36" ht="15.75" thickBot="1" x14ac:dyDescent="0.3">
      <c r="A5" s="122"/>
      <c r="B5" s="39">
        <v>1</v>
      </c>
      <c r="C5" s="39">
        <v>2</v>
      </c>
      <c r="D5" s="39">
        <v>3</v>
      </c>
      <c r="E5" s="39">
        <v>4</v>
      </c>
      <c r="F5" s="173">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221">
        <v>35</v>
      </c>
    </row>
    <row r="6" spans="1:36" ht="45.95" customHeight="1" x14ac:dyDescent="0.25">
      <c r="A6" s="125"/>
      <c r="B6" s="550" t="s">
        <v>150</v>
      </c>
      <c r="C6" s="553" t="s">
        <v>151</v>
      </c>
      <c r="D6" s="553" t="s">
        <v>152</v>
      </c>
      <c r="E6" s="556" t="s">
        <v>153</v>
      </c>
      <c r="F6" s="553" t="s">
        <v>521</v>
      </c>
      <c r="G6" s="553" t="s">
        <v>154</v>
      </c>
      <c r="H6" s="559" t="s">
        <v>79</v>
      </c>
      <c r="I6" s="559" t="s">
        <v>79</v>
      </c>
      <c r="J6" s="143" t="s">
        <v>726</v>
      </c>
      <c r="K6" s="143" t="s">
        <v>155</v>
      </c>
      <c r="L6" s="130" t="s">
        <v>156</v>
      </c>
      <c r="M6" s="144" t="s">
        <v>157</v>
      </c>
      <c r="N6" s="559" t="s">
        <v>158</v>
      </c>
      <c r="O6" s="553" t="s">
        <v>159</v>
      </c>
      <c r="P6" s="562" t="s">
        <v>160</v>
      </c>
      <c r="Q6" s="562" t="s">
        <v>85</v>
      </c>
      <c r="R6" s="562" t="s">
        <v>86</v>
      </c>
      <c r="S6" s="562" t="s">
        <v>134</v>
      </c>
      <c r="T6" s="572">
        <f>U6+U10+U14+U18+U22</f>
        <v>127500</v>
      </c>
      <c r="U6" s="575">
        <f>V6</f>
        <v>0</v>
      </c>
      <c r="V6" s="575">
        <v>0</v>
      </c>
      <c r="W6" s="565">
        <v>0</v>
      </c>
      <c r="X6" s="565">
        <v>0</v>
      </c>
      <c r="Y6" s="565">
        <v>0</v>
      </c>
      <c r="Z6" s="565">
        <v>0</v>
      </c>
      <c r="AA6" s="565">
        <v>0</v>
      </c>
      <c r="AB6" s="567">
        <v>0</v>
      </c>
      <c r="AC6" s="570" t="s">
        <v>161</v>
      </c>
      <c r="AD6" s="570">
        <v>0</v>
      </c>
      <c r="AE6" s="570">
        <f>V6</f>
        <v>0</v>
      </c>
      <c r="AF6" s="570">
        <v>0</v>
      </c>
      <c r="AG6" s="570">
        <v>0</v>
      </c>
      <c r="AH6" s="582" t="s">
        <v>162</v>
      </c>
      <c r="AI6" s="585" t="s">
        <v>163</v>
      </c>
      <c r="AJ6" s="577" t="s">
        <v>525</v>
      </c>
    </row>
    <row r="7" spans="1:36" ht="38.1" customHeight="1" x14ac:dyDescent="0.25">
      <c r="A7" s="125"/>
      <c r="B7" s="551"/>
      <c r="C7" s="554"/>
      <c r="D7" s="554"/>
      <c r="E7" s="557"/>
      <c r="F7" s="554"/>
      <c r="G7" s="554"/>
      <c r="H7" s="560"/>
      <c r="I7" s="560"/>
      <c r="J7" s="145" t="s">
        <v>164</v>
      </c>
      <c r="K7" s="145" t="s">
        <v>165</v>
      </c>
      <c r="L7" s="128" t="s">
        <v>92</v>
      </c>
      <c r="M7" s="128" t="s">
        <v>166</v>
      </c>
      <c r="N7" s="560"/>
      <c r="O7" s="554"/>
      <c r="P7" s="563"/>
      <c r="Q7" s="563"/>
      <c r="R7" s="563"/>
      <c r="S7" s="563"/>
      <c r="T7" s="573"/>
      <c r="U7" s="576"/>
      <c r="V7" s="576"/>
      <c r="W7" s="566"/>
      <c r="X7" s="566"/>
      <c r="Y7" s="566"/>
      <c r="Z7" s="566"/>
      <c r="AA7" s="566"/>
      <c r="AB7" s="568"/>
      <c r="AC7" s="571"/>
      <c r="AD7" s="571"/>
      <c r="AE7" s="571"/>
      <c r="AF7" s="571"/>
      <c r="AG7" s="571"/>
      <c r="AH7" s="583"/>
      <c r="AI7" s="586"/>
      <c r="AJ7" s="578"/>
    </row>
    <row r="8" spans="1:36" ht="45.95" customHeight="1" x14ac:dyDescent="0.25">
      <c r="A8" s="125"/>
      <c r="B8" s="551"/>
      <c r="C8" s="554"/>
      <c r="D8" s="554"/>
      <c r="E8" s="557"/>
      <c r="F8" s="554"/>
      <c r="G8" s="554"/>
      <c r="H8" s="560"/>
      <c r="I8" s="560"/>
      <c r="J8" s="145" t="s">
        <v>167</v>
      </c>
      <c r="K8" s="145" t="s">
        <v>168</v>
      </c>
      <c r="L8" s="128" t="s">
        <v>156</v>
      </c>
      <c r="M8" s="146" t="s">
        <v>157</v>
      </c>
      <c r="N8" s="560"/>
      <c r="O8" s="554"/>
      <c r="P8" s="563"/>
      <c r="Q8" s="563"/>
      <c r="R8" s="563"/>
      <c r="S8" s="563"/>
      <c r="T8" s="573"/>
      <c r="U8" s="576"/>
      <c r="V8" s="576"/>
      <c r="W8" s="566"/>
      <c r="X8" s="566"/>
      <c r="Y8" s="566"/>
      <c r="Z8" s="566"/>
      <c r="AA8" s="566"/>
      <c r="AB8" s="568"/>
      <c r="AC8" s="571"/>
      <c r="AD8" s="571"/>
      <c r="AE8" s="571"/>
      <c r="AF8" s="571"/>
      <c r="AG8" s="571"/>
      <c r="AH8" s="583"/>
      <c r="AI8" s="586"/>
      <c r="AJ8" s="578"/>
    </row>
    <row r="9" spans="1:36" ht="60.95" customHeight="1" thickBot="1" x14ac:dyDescent="0.3">
      <c r="A9" s="125"/>
      <c r="B9" s="551"/>
      <c r="C9" s="554"/>
      <c r="D9" s="554"/>
      <c r="E9" s="557"/>
      <c r="F9" s="554"/>
      <c r="G9" s="554"/>
      <c r="H9" s="561"/>
      <c r="I9" s="561"/>
      <c r="J9" s="145" t="s">
        <v>169</v>
      </c>
      <c r="K9" s="145" t="s">
        <v>170</v>
      </c>
      <c r="L9" s="128" t="s">
        <v>171</v>
      </c>
      <c r="M9" s="128" t="s">
        <v>172</v>
      </c>
      <c r="N9" s="561"/>
      <c r="O9" s="554"/>
      <c r="P9" s="564"/>
      <c r="Q9" s="564"/>
      <c r="R9" s="564"/>
      <c r="S9" s="564"/>
      <c r="T9" s="573"/>
      <c r="U9" s="576"/>
      <c r="V9" s="576"/>
      <c r="W9" s="566"/>
      <c r="X9" s="566"/>
      <c r="Y9" s="566"/>
      <c r="Z9" s="566"/>
      <c r="AA9" s="566"/>
      <c r="AB9" s="569"/>
      <c r="AC9" s="571"/>
      <c r="AD9" s="571"/>
      <c r="AE9" s="571"/>
      <c r="AF9" s="571"/>
      <c r="AG9" s="571"/>
      <c r="AH9" s="583"/>
      <c r="AI9" s="586"/>
      <c r="AJ9" s="578"/>
    </row>
    <row r="10" spans="1:36" ht="50.45" customHeight="1" x14ac:dyDescent="0.25">
      <c r="A10" s="125"/>
      <c r="B10" s="551"/>
      <c r="C10" s="554"/>
      <c r="D10" s="554"/>
      <c r="E10" s="557"/>
      <c r="F10" s="554" t="s">
        <v>513</v>
      </c>
      <c r="G10" s="554"/>
      <c r="H10" s="580" t="s">
        <v>79</v>
      </c>
      <c r="I10" s="580" t="s">
        <v>79</v>
      </c>
      <c r="J10" s="143" t="s">
        <v>726</v>
      </c>
      <c r="K10" s="145" t="s">
        <v>155</v>
      </c>
      <c r="L10" s="128" t="s">
        <v>156</v>
      </c>
      <c r="M10" s="146" t="s">
        <v>157</v>
      </c>
      <c r="N10" s="580" t="s">
        <v>158</v>
      </c>
      <c r="O10" s="557" t="s">
        <v>173</v>
      </c>
      <c r="P10" s="581" t="s">
        <v>160</v>
      </c>
      <c r="Q10" s="581" t="s">
        <v>85</v>
      </c>
      <c r="R10" s="581" t="s">
        <v>86</v>
      </c>
      <c r="S10" s="581" t="s">
        <v>134</v>
      </c>
      <c r="T10" s="573"/>
      <c r="U10" s="576">
        <f t="shared" ref="U10" si="0">V10</f>
        <v>127500</v>
      </c>
      <c r="V10" s="576">
        <v>127500</v>
      </c>
      <c r="W10" s="566">
        <v>0</v>
      </c>
      <c r="X10" s="566">
        <v>0</v>
      </c>
      <c r="Y10" s="566">
        <v>0</v>
      </c>
      <c r="Z10" s="566">
        <v>0</v>
      </c>
      <c r="AA10" s="566">
        <v>0</v>
      </c>
      <c r="AB10" s="588">
        <v>22500</v>
      </c>
      <c r="AC10" s="571" t="s">
        <v>161</v>
      </c>
      <c r="AD10" s="571">
        <v>0</v>
      </c>
      <c r="AE10" s="571">
        <f t="shared" ref="AE10" si="1">V10</f>
        <v>127500</v>
      </c>
      <c r="AF10" s="571">
        <v>0</v>
      </c>
      <c r="AG10" s="571">
        <v>0</v>
      </c>
      <c r="AH10" s="583"/>
      <c r="AI10" s="586"/>
      <c r="AJ10" s="578"/>
    </row>
    <row r="11" spans="1:36" ht="37.5" customHeight="1" x14ac:dyDescent="0.25">
      <c r="A11" s="125"/>
      <c r="B11" s="551"/>
      <c r="C11" s="554"/>
      <c r="D11" s="554"/>
      <c r="E11" s="557"/>
      <c r="F11" s="554"/>
      <c r="G11" s="554"/>
      <c r="H11" s="560"/>
      <c r="I11" s="560"/>
      <c r="J11" s="145" t="s">
        <v>164</v>
      </c>
      <c r="K11" s="145" t="s">
        <v>165</v>
      </c>
      <c r="L11" s="128" t="s">
        <v>92</v>
      </c>
      <c r="M11" s="128" t="s">
        <v>174</v>
      </c>
      <c r="N11" s="560"/>
      <c r="O11" s="557"/>
      <c r="P11" s="563"/>
      <c r="Q11" s="563"/>
      <c r="R11" s="563"/>
      <c r="S11" s="563"/>
      <c r="T11" s="573"/>
      <c r="U11" s="576"/>
      <c r="V11" s="576"/>
      <c r="W11" s="566"/>
      <c r="X11" s="566"/>
      <c r="Y11" s="566"/>
      <c r="Z11" s="566"/>
      <c r="AA11" s="566"/>
      <c r="AB11" s="568"/>
      <c r="AC11" s="571"/>
      <c r="AD11" s="571"/>
      <c r="AE11" s="571"/>
      <c r="AF11" s="571"/>
      <c r="AG11" s="571"/>
      <c r="AH11" s="583"/>
      <c r="AI11" s="586"/>
      <c r="AJ11" s="578"/>
    </row>
    <row r="12" spans="1:36" ht="47.1" customHeight="1" x14ac:dyDescent="0.25">
      <c r="A12" s="125"/>
      <c r="B12" s="551"/>
      <c r="C12" s="554"/>
      <c r="D12" s="554"/>
      <c r="E12" s="557"/>
      <c r="F12" s="554"/>
      <c r="G12" s="554"/>
      <c r="H12" s="560"/>
      <c r="I12" s="560"/>
      <c r="J12" s="145" t="s">
        <v>167</v>
      </c>
      <c r="K12" s="145" t="s">
        <v>168</v>
      </c>
      <c r="L12" s="128" t="s">
        <v>156</v>
      </c>
      <c r="M12" s="146" t="s">
        <v>157</v>
      </c>
      <c r="N12" s="560"/>
      <c r="O12" s="557"/>
      <c r="P12" s="563"/>
      <c r="Q12" s="563"/>
      <c r="R12" s="563"/>
      <c r="S12" s="563"/>
      <c r="T12" s="573"/>
      <c r="U12" s="576"/>
      <c r="V12" s="576"/>
      <c r="W12" s="566"/>
      <c r="X12" s="566"/>
      <c r="Y12" s="566"/>
      <c r="Z12" s="566"/>
      <c r="AA12" s="566"/>
      <c r="AB12" s="568"/>
      <c r="AC12" s="571"/>
      <c r="AD12" s="571"/>
      <c r="AE12" s="571"/>
      <c r="AF12" s="571"/>
      <c r="AG12" s="571"/>
      <c r="AH12" s="583"/>
      <c r="AI12" s="586"/>
      <c r="AJ12" s="578"/>
    </row>
    <row r="13" spans="1:36" ht="63" customHeight="1" thickBot="1" x14ac:dyDescent="0.3">
      <c r="A13" s="125"/>
      <c r="B13" s="551"/>
      <c r="C13" s="554"/>
      <c r="D13" s="554"/>
      <c r="E13" s="557"/>
      <c r="F13" s="554"/>
      <c r="G13" s="554"/>
      <c r="H13" s="561"/>
      <c r="I13" s="561"/>
      <c r="J13" s="145" t="s">
        <v>169</v>
      </c>
      <c r="K13" s="145" t="s">
        <v>170</v>
      </c>
      <c r="L13" s="128" t="s">
        <v>171</v>
      </c>
      <c r="M13" s="146" t="s">
        <v>172</v>
      </c>
      <c r="N13" s="561"/>
      <c r="O13" s="557"/>
      <c r="P13" s="564"/>
      <c r="Q13" s="564"/>
      <c r="R13" s="564"/>
      <c r="S13" s="564"/>
      <c r="T13" s="573"/>
      <c r="U13" s="576"/>
      <c r="V13" s="576"/>
      <c r="W13" s="566"/>
      <c r="X13" s="566"/>
      <c r="Y13" s="566"/>
      <c r="Z13" s="566"/>
      <c r="AA13" s="566"/>
      <c r="AB13" s="569"/>
      <c r="AC13" s="571"/>
      <c r="AD13" s="571"/>
      <c r="AE13" s="571"/>
      <c r="AF13" s="571"/>
      <c r="AG13" s="571"/>
      <c r="AH13" s="583"/>
      <c r="AI13" s="586"/>
      <c r="AJ13" s="578"/>
    </row>
    <row r="14" spans="1:36" ht="49.5" customHeight="1" x14ac:dyDescent="0.25">
      <c r="A14" s="141"/>
      <c r="B14" s="551"/>
      <c r="C14" s="554"/>
      <c r="D14" s="554"/>
      <c r="E14" s="557"/>
      <c r="F14" s="554" t="s">
        <v>519</v>
      </c>
      <c r="G14" s="554"/>
      <c r="H14" s="580" t="s">
        <v>79</v>
      </c>
      <c r="I14" s="580" t="s">
        <v>79</v>
      </c>
      <c r="J14" s="143" t="s">
        <v>726</v>
      </c>
      <c r="K14" s="145" t="s">
        <v>155</v>
      </c>
      <c r="L14" s="128" t="s">
        <v>156</v>
      </c>
      <c r="M14" s="146" t="s">
        <v>157</v>
      </c>
      <c r="N14" s="580" t="s">
        <v>158</v>
      </c>
      <c r="O14" s="557" t="s">
        <v>175</v>
      </c>
      <c r="P14" s="581" t="s">
        <v>160</v>
      </c>
      <c r="Q14" s="581" t="s">
        <v>85</v>
      </c>
      <c r="R14" s="581" t="s">
        <v>86</v>
      </c>
      <c r="S14" s="581" t="s">
        <v>134</v>
      </c>
      <c r="T14" s="573"/>
      <c r="U14" s="576">
        <f t="shared" ref="U14" si="2">V14</f>
        <v>0</v>
      </c>
      <c r="V14" s="576">
        <v>0</v>
      </c>
      <c r="W14" s="566">
        <v>0</v>
      </c>
      <c r="X14" s="566">
        <v>0</v>
      </c>
      <c r="Y14" s="566">
        <v>0</v>
      </c>
      <c r="Z14" s="566">
        <v>0</v>
      </c>
      <c r="AA14" s="566">
        <v>0</v>
      </c>
      <c r="AB14" s="588">
        <v>0</v>
      </c>
      <c r="AC14" s="571" t="s">
        <v>161</v>
      </c>
      <c r="AD14" s="571">
        <v>0</v>
      </c>
      <c r="AE14" s="571">
        <f t="shared" ref="AE14" si="3">V14</f>
        <v>0</v>
      </c>
      <c r="AF14" s="571">
        <v>0</v>
      </c>
      <c r="AG14" s="571">
        <v>0</v>
      </c>
      <c r="AH14" s="583"/>
      <c r="AI14" s="586"/>
      <c r="AJ14" s="578"/>
    </row>
    <row r="15" spans="1:36" ht="39" customHeight="1" x14ac:dyDescent="0.25">
      <c r="A15" s="141"/>
      <c r="B15" s="551"/>
      <c r="C15" s="554"/>
      <c r="D15" s="554"/>
      <c r="E15" s="557"/>
      <c r="F15" s="554"/>
      <c r="G15" s="554"/>
      <c r="H15" s="560"/>
      <c r="I15" s="560"/>
      <c r="J15" s="145" t="s">
        <v>164</v>
      </c>
      <c r="K15" s="145" t="s">
        <v>165</v>
      </c>
      <c r="L15" s="128" t="s">
        <v>92</v>
      </c>
      <c r="M15" s="128" t="s">
        <v>176</v>
      </c>
      <c r="N15" s="560"/>
      <c r="O15" s="557"/>
      <c r="P15" s="563"/>
      <c r="Q15" s="563"/>
      <c r="R15" s="563"/>
      <c r="S15" s="563"/>
      <c r="T15" s="573"/>
      <c r="U15" s="576"/>
      <c r="V15" s="576"/>
      <c r="W15" s="566"/>
      <c r="X15" s="566"/>
      <c r="Y15" s="566"/>
      <c r="Z15" s="566"/>
      <c r="AA15" s="566"/>
      <c r="AB15" s="568"/>
      <c r="AC15" s="571"/>
      <c r="AD15" s="571"/>
      <c r="AE15" s="571"/>
      <c r="AF15" s="571"/>
      <c r="AG15" s="571"/>
      <c r="AH15" s="583"/>
      <c r="AI15" s="586"/>
      <c r="AJ15" s="578"/>
    </row>
    <row r="16" spans="1:36" ht="53.45" customHeight="1" x14ac:dyDescent="0.25">
      <c r="A16" s="141"/>
      <c r="B16" s="551"/>
      <c r="C16" s="554"/>
      <c r="D16" s="554"/>
      <c r="E16" s="557"/>
      <c r="F16" s="554"/>
      <c r="G16" s="554"/>
      <c r="H16" s="560"/>
      <c r="I16" s="560"/>
      <c r="J16" s="145" t="s">
        <v>167</v>
      </c>
      <c r="K16" s="145" t="s">
        <v>168</v>
      </c>
      <c r="L16" s="128" t="s">
        <v>156</v>
      </c>
      <c r="M16" s="146" t="s">
        <v>157</v>
      </c>
      <c r="N16" s="560"/>
      <c r="O16" s="557"/>
      <c r="P16" s="563"/>
      <c r="Q16" s="563"/>
      <c r="R16" s="563"/>
      <c r="S16" s="563"/>
      <c r="T16" s="573"/>
      <c r="U16" s="576"/>
      <c r="V16" s="576"/>
      <c r="W16" s="566"/>
      <c r="X16" s="566"/>
      <c r="Y16" s="566"/>
      <c r="Z16" s="566"/>
      <c r="AA16" s="566"/>
      <c r="AB16" s="568"/>
      <c r="AC16" s="571"/>
      <c r="AD16" s="571"/>
      <c r="AE16" s="571"/>
      <c r="AF16" s="571"/>
      <c r="AG16" s="571"/>
      <c r="AH16" s="583"/>
      <c r="AI16" s="586"/>
      <c r="AJ16" s="578"/>
    </row>
    <row r="17" spans="1:36" ht="56.45" customHeight="1" thickBot="1" x14ac:dyDescent="0.3">
      <c r="A17" s="141"/>
      <c r="B17" s="551"/>
      <c r="C17" s="554"/>
      <c r="D17" s="554"/>
      <c r="E17" s="557"/>
      <c r="F17" s="554"/>
      <c r="G17" s="554"/>
      <c r="H17" s="561"/>
      <c r="I17" s="561"/>
      <c r="J17" s="145" t="s">
        <v>169</v>
      </c>
      <c r="K17" s="145" t="s">
        <v>170</v>
      </c>
      <c r="L17" s="128" t="s">
        <v>171</v>
      </c>
      <c r="M17" s="128" t="s">
        <v>172</v>
      </c>
      <c r="N17" s="561"/>
      <c r="O17" s="557"/>
      <c r="P17" s="564"/>
      <c r="Q17" s="564"/>
      <c r="R17" s="564"/>
      <c r="S17" s="564"/>
      <c r="T17" s="573"/>
      <c r="U17" s="576"/>
      <c r="V17" s="576"/>
      <c r="W17" s="566"/>
      <c r="X17" s="566"/>
      <c r="Y17" s="566"/>
      <c r="Z17" s="566"/>
      <c r="AA17" s="566"/>
      <c r="AB17" s="569"/>
      <c r="AC17" s="571"/>
      <c r="AD17" s="571"/>
      <c r="AE17" s="571"/>
      <c r="AF17" s="571"/>
      <c r="AG17" s="571"/>
      <c r="AH17" s="583"/>
      <c r="AI17" s="586"/>
      <c r="AJ17" s="578"/>
    </row>
    <row r="18" spans="1:36" ht="42.6" customHeight="1" x14ac:dyDescent="0.25">
      <c r="A18" s="125"/>
      <c r="B18" s="551"/>
      <c r="C18" s="554"/>
      <c r="D18" s="554"/>
      <c r="E18" s="557"/>
      <c r="F18" s="554" t="s">
        <v>514</v>
      </c>
      <c r="G18" s="554"/>
      <c r="H18" s="580" t="s">
        <v>79</v>
      </c>
      <c r="I18" s="580" t="s">
        <v>79</v>
      </c>
      <c r="J18" s="143" t="s">
        <v>726</v>
      </c>
      <c r="K18" s="145" t="s">
        <v>155</v>
      </c>
      <c r="L18" s="128" t="s">
        <v>156</v>
      </c>
      <c r="M18" s="146" t="s">
        <v>157</v>
      </c>
      <c r="N18" s="580" t="s">
        <v>158</v>
      </c>
      <c r="O18" s="557" t="s">
        <v>177</v>
      </c>
      <c r="P18" s="581" t="s">
        <v>160</v>
      </c>
      <c r="Q18" s="581" t="s">
        <v>85</v>
      </c>
      <c r="R18" s="581" t="s">
        <v>86</v>
      </c>
      <c r="S18" s="581" t="s">
        <v>134</v>
      </c>
      <c r="T18" s="573"/>
      <c r="U18" s="576">
        <f>V18</f>
        <v>0</v>
      </c>
      <c r="V18" s="576">
        <v>0</v>
      </c>
      <c r="W18" s="566">
        <v>0</v>
      </c>
      <c r="X18" s="566">
        <v>0</v>
      </c>
      <c r="Y18" s="566">
        <v>0</v>
      </c>
      <c r="Z18" s="566">
        <v>0</v>
      </c>
      <c r="AA18" s="566">
        <v>0</v>
      </c>
      <c r="AB18" s="588">
        <v>0</v>
      </c>
      <c r="AC18" s="571" t="s">
        <v>161</v>
      </c>
      <c r="AD18" s="571">
        <v>0</v>
      </c>
      <c r="AE18" s="571">
        <f t="shared" ref="AE18" si="4">V18</f>
        <v>0</v>
      </c>
      <c r="AF18" s="571">
        <v>0</v>
      </c>
      <c r="AG18" s="571">
        <v>0</v>
      </c>
      <c r="AH18" s="583"/>
      <c r="AI18" s="586"/>
      <c r="AJ18" s="578"/>
    </row>
    <row r="19" spans="1:36" ht="29.1" customHeight="1" x14ac:dyDescent="0.25">
      <c r="A19" s="125"/>
      <c r="B19" s="551"/>
      <c r="C19" s="554"/>
      <c r="D19" s="554"/>
      <c r="E19" s="557"/>
      <c r="F19" s="554"/>
      <c r="G19" s="554"/>
      <c r="H19" s="560"/>
      <c r="I19" s="560"/>
      <c r="J19" s="145" t="s">
        <v>164</v>
      </c>
      <c r="K19" s="145" t="s">
        <v>165</v>
      </c>
      <c r="L19" s="128" t="s">
        <v>92</v>
      </c>
      <c r="M19" s="146" t="s">
        <v>178</v>
      </c>
      <c r="N19" s="560"/>
      <c r="O19" s="557"/>
      <c r="P19" s="563"/>
      <c r="Q19" s="563"/>
      <c r="R19" s="563"/>
      <c r="S19" s="563"/>
      <c r="T19" s="573"/>
      <c r="U19" s="576"/>
      <c r="V19" s="576"/>
      <c r="W19" s="566"/>
      <c r="X19" s="566"/>
      <c r="Y19" s="566"/>
      <c r="Z19" s="566"/>
      <c r="AA19" s="566"/>
      <c r="AB19" s="568"/>
      <c r="AC19" s="571"/>
      <c r="AD19" s="571"/>
      <c r="AE19" s="571"/>
      <c r="AF19" s="571"/>
      <c r="AG19" s="571"/>
      <c r="AH19" s="583"/>
      <c r="AI19" s="586"/>
      <c r="AJ19" s="578"/>
    </row>
    <row r="20" spans="1:36" ht="41.45" customHeight="1" x14ac:dyDescent="0.25">
      <c r="A20" s="125"/>
      <c r="B20" s="551"/>
      <c r="C20" s="554"/>
      <c r="D20" s="554"/>
      <c r="E20" s="557"/>
      <c r="F20" s="554"/>
      <c r="G20" s="554"/>
      <c r="H20" s="560"/>
      <c r="I20" s="560"/>
      <c r="J20" s="145" t="s">
        <v>167</v>
      </c>
      <c r="K20" s="145" t="s">
        <v>168</v>
      </c>
      <c r="L20" s="128" t="s">
        <v>156</v>
      </c>
      <c r="M20" s="146" t="s">
        <v>157</v>
      </c>
      <c r="N20" s="560"/>
      <c r="O20" s="557"/>
      <c r="P20" s="563"/>
      <c r="Q20" s="563"/>
      <c r="R20" s="563"/>
      <c r="S20" s="563"/>
      <c r="T20" s="573"/>
      <c r="U20" s="576"/>
      <c r="V20" s="576"/>
      <c r="W20" s="566"/>
      <c r="X20" s="566"/>
      <c r="Y20" s="566"/>
      <c r="Z20" s="566"/>
      <c r="AA20" s="566"/>
      <c r="AB20" s="568"/>
      <c r="AC20" s="571"/>
      <c r="AD20" s="571"/>
      <c r="AE20" s="571"/>
      <c r="AF20" s="571"/>
      <c r="AG20" s="571"/>
      <c r="AH20" s="583"/>
      <c r="AI20" s="586"/>
      <c r="AJ20" s="578"/>
    </row>
    <row r="21" spans="1:36" ht="51" customHeight="1" thickBot="1" x14ac:dyDescent="0.3">
      <c r="A21" s="125"/>
      <c r="B21" s="551"/>
      <c r="C21" s="554"/>
      <c r="D21" s="554"/>
      <c r="E21" s="557"/>
      <c r="F21" s="554"/>
      <c r="G21" s="554"/>
      <c r="H21" s="561"/>
      <c r="I21" s="561"/>
      <c r="J21" s="145" t="s">
        <v>169</v>
      </c>
      <c r="K21" s="145" t="s">
        <v>170</v>
      </c>
      <c r="L21" s="128" t="s">
        <v>171</v>
      </c>
      <c r="M21" s="128" t="s">
        <v>172</v>
      </c>
      <c r="N21" s="561"/>
      <c r="O21" s="557"/>
      <c r="P21" s="564"/>
      <c r="Q21" s="564"/>
      <c r="R21" s="564"/>
      <c r="S21" s="564"/>
      <c r="T21" s="573"/>
      <c r="U21" s="576"/>
      <c r="V21" s="576"/>
      <c r="W21" s="566"/>
      <c r="X21" s="566"/>
      <c r="Y21" s="566"/>
      <c r="Z21" s="566"/>
      <c r="AA21" s="566"/>
      <c r="AB21" s="569"/>
      <c r="AC21" s="571"/>
      <c r="AD21" s="571"/>
      <c r="AE21" s="571"/>
      <c r="AF21" s="571"/>
      <c r="AG21" s="571"/>
      <c r="AH21" s="583"/>
      <c r="AI21" s="586"/>
      <c r="AJ21" s="578"/>
    </row>
    <row r="22" spans="1:36" ht="40.5" customHeight="1" x14ac:dyDescent="0.25">
      <c r="A22" s="125"/>
      <c r="B22" s="551"/>
      <c r="C22" s="554"/>
      <c r="D22" s="554"/>
      <c r="E22" s="557"/>
      <c r="F22" s="554" t="s">
        <v>517</v>
      </c>
      <c r="G22" s="554"/>
      <c r="H22" s="580" t="s">
        <v>79</v>
      </c>
      <c r="I22" s="580" t="s">
        <v>79</v>
      </c>
      <c r="J22" s="143" t="s">
        <v>726</v>
      </c>
      <c r="K22" s="145" t="s">
        <v>155</v>
      </c>
      <c r="L22" s="128" t="s">
        <v>156</v>
      </c>
      <c r="M22" s="146" t="s">
        <v>157</v>
      </c>
      <c r="N22" s="580" t="s">
        <v>158</v>
      </c>
      <c r="O22" s="557" t="s">
        <v>179</v>
      </c>
      <c r="P22" s="581" t="s">
        <v>160</v>
      </c>
      <c r="Q22" s="581" t="s">
        <v>85</v>
      </c>
      <c r="R22" s="581" t="s">
        <v>86</v>
      </c>
      <c r="S22" s="581" t="s">
        <v>134</v>
      </c>
      <c r="T22" s="573"/>
      <c r="U22" s="576">
        <f>V22</f>
        <v>0</v>
      </c>
      <c r="V22" s="576">
        <v>0</v>
      </c>
      <c r="W22" s="566">
        <v>0</v>
      </c>
      <c r="X22" s="566">
        <v>0</v>
      </c>
      <c r="Y22" s="566">
        <v>0</v>
      </c>
      <c r="Z22" s="566">
        <v>0</v>
      </c>
      <c r="AA22" s="566">
        <v>0</v>
      </c>
      <c r="AB22" s="588">
        <v>0</v>
      </c>
      <c r="AC22" s="571" t="s">
        <v>161</v>
      </c>
      <c r="AD22" s="571">
        <v>0</v>
      </c>
      <c r="AE22" s="571">
        <f t="shared" ref="AE22" si="5">V22</f>
        <v>0</v>
      </c>
      <c r="AF22" s="571">
        <v>0</v>
      </c>
      <c r="AG22" s="571">
        <v>0</v>
      </c>
      <c r="AH22" s="583"/>
      <c r="AI22" s="586"/>
      <c r="AJ22" s="578"/>
    </row>
    <row r="23" spans="1:36" ht="28.5" customHeight="1" x14ac:dyDescent="0.25">
      <c r="A23" s="125"/>
      <c r="B23" s="551"/>
      <c r="C23" s="554"/>
      <c r="D23" s="554"/>
      <c r="E23" s="557"/>
      <c r="F23" s="554"/>
      <c r="G23" s="554"/>
      <c r="H23" s="560"/>
      <c r="I23" s="560"/>
      <c r="J23" s="145" t="s">
        <v>164</v>
      </c>
      <c r="K23" s="145" t="s">
        <v>165</v>
      </c>
      <c r="L23" s="128" t="s">
        <v>92</v>
      </c>
      <c r="M23" s="146" t="s">
        <v>180</v>
      </c>
      <c r="N23" s="560"/>
      <c r="O23" s="557"/>
      <c r="P23" s="563"/>
      <c r="Q23" s="563"/>
      <c r="R23" s="563"/>
      <c r="S23" s="563"/>
      <c r="T23" s="573"/>
      <c r="U23" s="576"/>
      <c r="V23" s="576"/>
      <c r="W23" s="566"/>
      <c r="X23" s="566"/>
      <c r="Y23" s="566"/>
      <c r="Z23" s="566"/>
      <c r="AA23" s="566"/>
      <c r="AB23" s="568"/>
      <c r="AC23" s="571"/>
      <c r="AD23" s="571"/>
      <c r="AE23" s="571"/>
      <c r="AF23" s="571"/>
      <c r="AG23" s="571"/>
      <c r="AH23" s="583"/>
      <c r="AI23" s="586"/>
      <c r="AJ23" s="578"/>
    </row>
    <row r="24" spans="1:36" ht="41.45" customHeight="1" x14ac:dyDescent="0.25">
      <c r="A24" s="125"/>
      <c r="B24" s="551"/>
      <c r="C24" s="554"/>
      <c r="D24" s="554"/>
      <c r="E24" s="557"/>
      <c r="F24" s="554"/>
      <c r="G24" s="554"/>
      <c r="H24" s="560"/>
      <c r="I24" s="560"/>
      <c r="J24" s="145" t="s">
        <v>167</v>
      </c>
      <c r="K24" s="145" t="s">
        <v>168</v>
      </c>
      <c r="L24" s="128" t="s">
        <v>156</v>
      </c>
      <c r="M24" s="146" t="s">
        <v>157</v>
      </c>
      <c r="N24" s="560"/>
      <c r="O24" s="557"/>
      <c r="P24" s="563"/>
      <c r="Q24" s="563"/>
      <c r="R24" s="563"/>
      <c r="S24" s="563"/>
      <c r="T24" s="573"/>
      <c r="U24" s="576"/>
      <c r="V24" s="576"/>
      <c r="W24" s="566"/>
      <c r="X24" s="566"/>
      <c r="Y24" s="566"/>
      <c r="Z24" s="566"/>
      <c r="AA24" s="566"/>
      <c r="AB24" s="568"/>
      <c r="AC24" s="571"/>
      <c r="AD24" s="571"/>
      <c r="AE24" s="571"/>
      <c r="AF24" s="571"/>
      <c r="AG24" s="571"/>
      <c r="AH24" s="583"/>
      <c r="AI24" s="586"/>
      <c r="AJ24" s="578"/>
    </row>
    <row r="25" spans="1:36" ht="56.45" customHeight="1" thickBot="1" x14ac:dyDescent="0.3">
      <c r="A25" s="125"/>
      <c r="B25" s="552"/>
      <c r="C25" s="555"/>
      <c r="D25" s="555"/>
      <c r="E25" s="558"/>
      <c r="F25" s="555"/>
      <c r="G25" s="555"/>
      <c r="H25" s="589"/>
      <c r="I25" s="589"/>
      <c r="J25" s="147" t="s">
        <v>169</v>
      </c>
      <c r="K25" s="147" t="s">
        <v>170</v>
      </c>
      <c r="L25" s="129" t="s">
        <v>171</v>
      </c>
      <c r="M25" s="129" t="s">
        <v>172</v>
      </c>
      <c r="N25" s="589"/>
      <c r="O25" s="558"/>
      <c r="P25" s="590"/>
      <c r="Q25" s="590"/>
      <c r="R25" s="590"/>
      <c r="S25" s="590"/>
      <c r="T25" s="574"/>
      <c r="U25" s="597"/>
      <c r="V25" s="597"/>
      <c r="W25" s="595"/>
      <c r="X25" s="595"/>
      <c r="Y25" s="595"/>
      <c r="Z25" s="595"/>
      <c r="AA25" s="595"/>
      <c r="AB25" s="596"/>
      <c r="AC25" s="591"/>
      <c r="AD25" s="591"/>
      <c r="AE25" s="591"/>
      <c r="AF25" s="591"/>
      <c r="AG25" s="591"/>
      <c r="AH25" s="584"/>
      <c r="AI25" s="587"/>
      <c r="AJ25" s="579"/>
    </row>
    <row r="26" spans="1:36" ht="44.1" customHeight="1" x14ac:dyDescent="0.25">
      <c r="A26" s="125"/>
      <c r="B26" s="592" t="s">
        <v>181</v>
      </c>
      <c r="C26" s="553" t="s">
        <v>151</v>
      </c>
      <c r="D26" s="553" t="s">
        <v>152</v>
      </c>
      <c r="E26" s="553" t="s">
        <v>153</v>
      </c>
      <c r="F26" s="553" t="s">
        <v>515</v>
      </c>
      <c r="G26" s="553" t="s">
        <v>154</v>
      </c>
      <c r="H26" s="559" t="s">
        <v>79</v>
      </c>
      <c r="I26" s="559" t="s">
        <v>79</v>
      </c>
      <c r="J26" s="143" t="s">
        <v>726</v>
      </c>
      <c r="K26" s="143" t="s">
        <v>155</v>
      </c>
      <c r="L26" s="130" t="s">
        <v>156</v>
      </c>
      <c r="M26" s="144" t="s">
        <v>157</v>
      </c>
      <c r="N26" s="559" t="s">
        <v>158</v>
      </c>
      <c r="O26" s="556" t="s">
        <v>182</v>
      </c>
      <c r="P26" s="562" t="s">
        <v>160</v>
      </c>
      <c r="Q26" s="562" t="s">
        <v>85</v>
      </c>
      <c r="R26" s="562" t="s">
        <v>86</v>
      </c>
      <c r="S26" s="562" t="s">
        <v>134</v>
      </c>
      <c r="T26" s="607">
        <f>U26</f>
        <v>0</v>
      </c>
      <c r="U26" s="575">
        <f>V26</f>
        <v>0</v>
      </c>
      <c r="V26" s="575">
        <v>0</v>
      </c>
      <c r="W26" s="565">
        <v>0</v>
      </c>
      <c r="X26" s="565">
        <v>0</v>
      </c>
      <c r="Y26" s="565">
        <v>0</v>
      </c>
      <c r="Z26" s="565">
        <v>0</v>
      </c>
      <c r="AA26" s="565">
        <v>0</v>
      </c>
      <c r="AB26" s="567">
        <v>0</v>
      </c>
      <c r="AC26" s="570" t="s">
        <v>161</v>
      </c>
      <c r="AD26" s="570">
        <v>0</v>
      </c>
      <c r="AE26" s="570">
        <f t="shared" ref="AE26" si="6">V26</f>
        <v>0</v>
      </c>
      <c r="AF26" s="570">
        <v>0</v>
      </c>
      <c r="AG26" s="570">
        <v>0</v>
      </c>
      <c r="AH26" s="604" t="s">
        <v>183</v>
      </c>
      <c r="AI26" s="604" t="s">
        <v>184</v>
      </c>
      <c r="AJ26" s="601" t="s">
        <v>526</v>
      </c>
    </row>
    <row r="27" spans="1:36" ht="30.6" customHeight="1" x14ac:dyDescent="0.25">
      <c r="A27" s="125"/>
      <c r="B27" s="593"/>
      <c r="C27" s="554"/>
      <c r="D27" s="554"/>
      <c r="E27" s="554"/>
      <c r="F27" s="554"/>
      <c r="G27" s="554"/>
      <c r="H27" s="560"/>
      <c r="I27" s="560"/>
      <c r="J27" s="145" t="s">
        <v>164</v>
      </c>
      <c r="K27" s="145" t="s">
        <v>165</v>
      </c>
      <c r="L27" s="128" t="s">
        <v>92</v>
      </c>
      <c r="M27" s="146" t="s">
        <v>185</v>
      </c>
      <c r="N27" s="560"/>
      <c r="O27" s="557"/>
      <c r="P27" s="563"/>
      <c r="Q27" s="563"/>
      <c r="R27" s="563"/>
      <c r="S27" s="563"/>
      <c r="T27" s="608"/>
      <c r="U27" s="576"/>
      <c r="V27" s="576"/>
      <c r="W27" s="566"/>
      <c r="X27" s="566"/>
      <c r="Y27" s="566"/>
      <c r="Z27" s="566"/>
      <c r="AA27" s="566"/>
      <c r="AB27" s="568"/>
      <c r="AC27" s="571"/>
      <c r="AD27" s="571"/>
      <c r="AE27" s="571"/>
      <c r="AF27" s="571"/>
      <c r="AG27" s="571"/>
      <c r="AH27" s="605"/>
      <c r="AI27" s="605"/>
      <c r="AJ27" s="602"/>
    </row>
    <row r="28" spans="1:36" ht="36.6" customHeight="1" x14ac:dyDescent="0.25">
      <c r="A28" s="125"/>
      <c r="B28" s="593"/>
      <c r="C28" s="554"/>
      <c r="D28" s="554"/>
      <c r="E28" s="554"/>
      <c r="F28" s="554"/>
      <c r="G28" s="554"/>
      <c r="H28" s="560"/>
      <c r="I28" s="560"/>
      <c r="J28" s="145" t="s">
        <v>167</v>
      </c>
      <c r="K28" s="145" t="s">
        <v>168</v>
      </c>
      <c r="L28" s="128" t="s">
        <v>156</v>
      </c>
      <c r="M28" s="146" t="s">
        <v>157</v>
      </c>
      <c r="N28" s="560"/>
      <c r="O28" s="557"/>
      <c r="P28" s="563"/>
      <c r="Q28" s="563"/>
      <c r="R28" s="563"/>
      <c r="S28" s="563"/>
      <c r="T28" s="608"/>
      <c r="U28" s="576"/>
      <c r="V28" s="576"/>
      <c r="W28" s="566"/>
      <c r="X28" s="566"/>
      <c r="Y28" s="566"/>
      <c r="Z28" s="566"/>
      <c r="AA28" s="566"/>
      <c r="AB28" s="568"/>
      <c r="AC28" s="571"/>
      <c r="AD28" s="571"/>
      <c r="AE28" s="571"/>
      <c r="AF28" s="571"/>
      <c r="AG28" s="571"/>
      <c r="AH28" s="605"/>
      <c r="AI28" s="605"/>
      <c r="AJ28" s="602"/>
    </row>
    <row r="29" spans="1:36" ht="56.45" customHeight="1" thickBot="1" x14ac:dyDescent="0.3">
      <c r="A29" s="125"/>
      <c r="B29" s="594"/>
      <c r="C29" s="555"/>
      <c r="D29" s="555"/>
      <c r="E29" s="555"/>
      <c r="F29" s="555"/>
      <c r="G29" s="555"/>
      <c r="H29" s="589"/>
      <c r="I29" s="589"/>
      <c r="J29" s="147" t="s">
        <v>169</v>
      </c>
      <c r="K29" s="147" t="s">
        <v>170</v>
      </c>
      <c r="L29" s="129" t="s">
        <v>171</v>
      </c>
      <c r="M29" s="129" t="s">
        <v>172</v>
      </c>
      <c r="N29" s="589"/>
      <c r="O29" s="558"/>
      <c r="P29" s="590"/>
      <c r="Q29" s="590"/>
      <c r="R29" s="590"/>
      <c r="S29" s="590"/>
      <c r="T29" s="609"/>
      <c r="U29" s="597"/>
      <c r="V29" s="597"/>
      <c r="W29" s="595"/>
      <c r="X29" s="595"/>
      <c r="Y29" s="595"/>
      <c r="Z29" s="595"/>
      <c r="AA29" s="595"/>
      <c r="AB29" s="596"/>
      <c r="AC29" s="591"/>
      <c r="AD29" s="591"/>
      <c r="AE29" s="591"/>
      <c r="AF29" s="591"/>
      <c r="AG29" s="591"/>
      <c r="AH29" s="606"/>
      <c r="AI29" s="606"/>
      <c r="AJ29" s="603"/>
    </row>
    <row r="30" spans="1:36" ht="46.5" customHeight="1" x14ac:dyDescent="0.25">
      <c r="A30" s="125"/>
      <c r="B30" s="624" t="s">
        <v>446</v>
      </c>
      <c r="C30" s="559" t="s">
        <v>447</v>
      </c>
      <c r="D30" s="559" t="s">
        <v>448</v>
      </c>
      <c r="E30" s="553" t="s">
        <v>449</v>
      </c>
      <c r="F30" s="553" t="s">
        <v>450</v>
      </c>
      <c r="G30" s="553" t="s">
        <v>451</v>
      </c>
      <c r="H30" s="559" t="s">
        <v>79</v>
      </c>
      <c r="I30" s="559" t="s">
        <v>79</v>
      </c>
      <c r="J30" s="143" t="s">
        <v>452</v>
      </c>
      <c r="K30" s="143" t="s">
        <v>453</v>
      </c>
      <c r="L30" s="130" t="s">
        <v>89</v>
      </c>
      <c r="M30" s="144" t="s">
        <v>454</v>
      </c>
      <c r="N30" s="559" t="s">
        <v>158</v>
      </c>
      <c r="O30" s="556" t="s">
        <v>455</v>
      </c>
      <c r="P30" s="562" t="s">
        <v>160</v>
      </c>
      <c r="Q30" s="562" t="s">
        <v>85</v>
      </c>
      <c r="R30" s="562" t="s">
        <v>86</v>
      </c>
      <c r="S30" s="562" t="s">
        <v>134</v>
      </c>
      <c r="T30" s="598">
        <f>+U30+U32+U34+U38</f>
        <v>382500</v>
      </c>
      <c r="U30" s="575">
        <f>V30</f>
        <v>382500</v>
      </c>
      <c r="V30" s="575">
        <v>382500</v>
      </c>
      <c r="W30" s="565">
        <v>0</v>
      </c>
      <c r="X30" s="565">
        <v>0</v>
      </c>
      <c r="Y30" s="565">
        <v>0</v>
      </c>
      <c r="Z30" s="565">
        <v>0</v>
      </c>
      <c r="AA30" s="565">
        <v>0</v>
      </c>
      <c r="AB30" s="567">
        <v>67500</v>
      </c>
      <c r="AC30" s="570" t="s">
        <v>87</v>
      </c>
      <c r="AD30" s="570">
        <v>0</v>
      </c>
      <c r="AE30" s="570">
        <f t="shared" ref="AE30" si="7">V30</f>
        <v>382500</v>
      </c>
      <c r="AF30" s="570">
        <v>0</v>
      </c>
      <c r="AG30" s="570">
        <v>0</v>
      </c>
      <c r="AH30" s="610" t="s">
        <v>456</v>
      </c>
      <c r="AI30" s="610" t="s">
        <v>457</v>
      </c>
      <c r="AJ30" s="613" t="s">
        <v>574</v>
      </c>
    </row>
    <row r="31" spans="1:36" ht="37.5" customHeight="1" x14ac:dyDescent="0.25">
      <c r="A31" s="125"/>
      <c r="B31" s="626"/>
      <c r="C31" s="560"/>
      <c r="D31" s="560"/>
      <c r="E31" s="554"/>
      <c r="F31" s="554"/>
      <c r="G31" s="554"/>
      <c r="H31" s="560"/>
      <c r="I31" s="560"/>
      <c r="J31" s="145" t="s">
        <v>458</v>
      </c>
      <c r="K31" s="145" t="s">
        <v>459</v>
      </c>
      <c r="L31" s="128" t="s">
        <v>388</v>
      </c>
      <c r="M31" s="146" t="s">
        <v>454</v>
      </c>
      <c r="N31" s="560"/>
      <c r="O31" s="557"/>
      <c r="P31" s="563"/>
      <c r="Q31" s="563"/>
      <c r="R31" s="563"/>
      <c r="S31" s="563"/>
      <c r="T31" s="599"/>
      <c r="U31" s="576"/>
      <c r="V31" s="576"/>
      <c r="W31" s="566"/>
      <c r="X31" s="566"/>
      <c r="Y31" s="566"/>
      <c r="Z31" s="566"/>
      <c r="AA31" s="566"/>
      <c r="AB31" s="568"/>
      <c r="AC31" s="571"/>
      <c r="AD31" s="571"/>
      <c r="AE31" s="571"/>
      <c r="AF31" s="571"/>
      <c r="AG31" s="571"/>
      <c r="AH31" s="611"/>
      <c r="AI31" s="611"/>
      <c r="AJ31" s="614"/>
    </row>
    <row r="32" spans="1:36" ht="42" customHeight="1" x14ac:dyDescent="0.25">
      <c r="A32" s="125"/>
      <c r="B32" s="626"/>
      <c r="C32" s="560"/>
      <c r="D32" s="560"/>
      <c r="E32" s="554" t="s">
        <v>449</v>
      </c>
      <c r="F32" s="554" t="s">
        <v>460</v>
      </c>
      <c r="G32" s="554" t="s">
        <v>451</v>
      </c>
      <c r="H32" s="580" t="s">
        <v>79</v>
      </c>
      <c r="I32" s="580" t="s">
        <v>79</v>
      </c>
      <c r="J32" s="145" t="s">
        <v>452</v>
      </c>
      <c r="K32" s="145" t="s">
        <v>453</v>
      </c>
      <c r="L32" s="128" t="s">
        <v>89</v>
      </c>
      <c r="M32" s="146" t="s">
        <v>461</v>
      </c>
      <c r="N32" s="580" t="s">
        <v>158</v>
      </c>
      <c r="O32" s="557" t="s">
        <v>462</v>
      </c>
      <c r="P32" s="581" t="s">
        <v>160</v>
      </c>
      <c r="Q32" s="581" t="s">
        <v>85</v>
      </c>
      <c r="R32" s="581" t="s">
        <v>86</v>
      </c>
      <c r="S32" s="581" t="s">
        <v>134</v>
      </c>
      <c r="T32" s="599"/>
      <c r="U32" s="576">
        <f>V32</f>
        <v>0</v>
      </c>
      <c r="V32" s="576">
        <v>0</v>
      </c>
      <c r="W32" s="566">
        <v>0</v>
      </c>
      <c r="X32" s="566">
        <v>0</v>
      </c>
      <c r="Y32" s="566">
        <v>0</v>
      </c>
      <c r="Z32" s="566">
        <v>0</v>
      </c>
      <c r="AA32" s="566">
        <v>0</v>
      </c>
      <c r="AB32" s="588">
        <v>0</v>
      </c>
      <c r="AC32" s="571" t="s">
        <v>87</v>
      </c>
      <c r="AD32" s="571">
        <v>0</v>
      </c>
      <c r="AE32" s="571">
        <f t="shared" ref="AE32" si="8">V32</f>
        <v>0</v>
      </c>
      <c r="AF32" s="571">
        <v>0</v>
      </c>
      <c r="AG32" s="571">
        <v>0</v>
      </c>
      <c r="AH32" s="611"/>
      <c r="AI32" s="611"/>
      <c r="AJ32" s="614"/>
    </row>
    <row r="33" spans="1:36" ht="37.5" customHeight="1" x14ac:dyDescent="0.25">
      <c r="A33" s="125"/>
      <c r="B33" s="626"/>
      <c r="C33" s="560"/>
      <c r="D33" s="560"/>
      <c r="E33" s="554"/>
      <c r="F33" s="554"/>
      <c r="G33" s="554"/>
      <c r="H33" s="560"/>
      <c r="I33" s="560"/>
      <c r="J33" s="145" t="s">
        <v>458</v>
      </c>
      <c r="K33" s="145" t="s">
        <v>459</v>
      </c>
      <c r="L33" s="128" t="s">
        <v>388</v>
      </c>
      <c r="M33" s="146" t="s">
        <v>461</v>
      </c>
      <c r="N33" s="560"/>
      <c r="O33" s="557"/>
      <c r="P33" s="563"/>
      <c r="Q33" s="563"/>
      <c r="R33" s="563"/>
      <c r="S33" s="563"/>
      <c r="T33" s="599"/>
      <c r="U33" s="576"/>
      <c r="V33" s="576"/>
      <c r="W33" s="566"/>
      <c r="X33" s="566"/>
      <c r="Y33" s="566"/>
      <c r="Z33" s="566"/>
      <c r="AA33" s="566"/>
      <c r="AB33" s="568"/>
      <c r="AC33" s="571"/>
      <c r="AD33" s="571"/>
      <c r="AE33" s="571"/>
      <c r="AF33" s="571"/>
      <c r="AG33" s="571"/>
      <c r="AH33" s="611"/>
      <c r="AI33" s="611"/>
      <c r="AJ33" s="614"/>
    </row>
    <row r="34" spans="1:36" ht="44.1" customHeight="1" x14ac:dyDescent="0.25">
      <c r="A34" s="125"/>
      <c r="B34" s="626"/>
      <c r="C34" s="560"/>
      <c r="D34" s="560"/>
      <c r="E34" s="580" t="s">
        <v>449</v>
      </c>
      <c r="F34" s="580" t="s">
        <v>463</v>
      </c>
      <c r="G34" s="581" t="s">
        <v>464</v>
      </c>
      <c r="H34" s="580" t="s">
        <v>79</v>
      </c>
      <c r="I34" s="580" t="s">
        <v>79</v>
      </c>
      <c r="J34" s="145" t="s">
        <v>465</v>
      </c>
      <c r="K34" s="145" t="s">
        <v>466</v>
      </c>
      <c r="L34" s="128" t="s">
        <v>156</v>
      </c>
      <c r="M34" s="146" t="s">
        <v>157</v>
      </c>
      <c r="N34" s="580" t="s">
        <v>158</v>
      </c>
      <c r="O34" s="616" t="s">
        <v>462</v>
      </c>
      <c r="P34" s="581" t="s">
        <v>160</v>
      </c>
      <c r="Q34" s="581" t="s">
        <v>85</v>
      </c>
      <c r="R34" s="581" t="s">
        <v>86</v>
      </c>
      <c r="S34" s="581" t="s">
        <v>134</v>
      </c>
      <c r="T34" s="599"/>
      <c r="U34" s="622">
        <f>V34</f>
        <v>0</v>
      </c>
      <c r="V34" s="622">
        <v>0</v>
      </c>
      <c r="W34" s="619">
        <v>0</v>
      </c>
      <c r="X34" s="619">
        <v>0</v>
      </c>
      <c r="Y34" s="619">
        <v>0</v>
      </c>
      <c r="Z34" s="619">
        <v>0</v>
      </c>
      <c r="AA34" s="619">
        <v>0</v>
      </c>
      <c r="AB34" s="619">
        <v>0</v>
      </c>
      <c r="AC34" s="581" t="s">
        <v>161</v>
      </c>
      <c r="AD34" s="581">
        <v>0</v>
      </c>
      <c r="AE34" s="581">
        <f t="shared" ref="AE34" si="9">V34</f>
        <v>0</v>
      </c>
      <c r="AF34" s="581">
        <v>0</v>
      </c>
      <c r="AG34" s="581">
        <v>0</v>
      </c>
      <c r="AH34" s="611"/>
      <c r="AI34" s="611"/>
      <c r="AJ34" s="614"/>
    </row>
    <row r="35" spans="1:36" ht="34.5" customHeight="1" x14ac:dyDescent="0.25">
      <c r="A35" s="125"/>
      <c r="B35" s="626"/>
      <c r="C35" s="560"/>
      <c r="D35" s="560"/>
      <c r="E35" s="560"/>
      <c r="F35" s="560"/>
      <c r="G35" s="563"/>
      <c r="H35" s="560"/>
      <c r="I35" s="560"/>
      <c r="J35" s="145" t="s">
        <v>467</v>
      </c>
      <c r="K35" s="145" t="s">
        <v>468</v>
      </c>
      <c r="L35" s="128" t="s">
        <v>92</v>
      </c>
      <c r="M35" s="146" t="s">
        <v>469</v>
      </c>
      <c r="N35" s="560"/>
      <c r="O35" s="617"/>
      <c r="P35" s="563"/>
      <c r="Q35" s="563"/>
      <c r="R35" s="563"/>
      <c r="S35" s="563"/>
      <c r="T35" s="599"/>
      <c r="U35" s="599"/>
      <c r="V35" s="599"/>
      <c r="W35" s="620"/>
      <c r="X35" s="620"/>
      <c r="Y35" s="620"/>
      <c r="Z35" s="620"/>
      <c r="AA35" s="620"/>
      <c r="AB35" s="620"/>
      <c r="AC35" s="563"/>
      <c r="AD35" s="563"/>
      <c r="AE35" s="563"/>
      <c r="AF35" s="563"/>
      <c r="AG35" s="563"/>
      <c r="AH35" s="611"/>
      <c r="AI35" s="611"/>
      <c r="AJ35" s="614"/>
    </row>
    <row r="36" spans="1:36" ht="44.1" customHeight="1" x14ac:dyDescent="0.25">
      <c r="A36" s="125"/>
      <c r="B36" s="626"/>
      <c r="C36" s="560"/>
      <c r="D36" s="560"/>
      <c r="E36" s="560"/>
      <c r="F36" s="560"/>
      <c r="G36" s="563"/>
      <c r="H36" s="560"/>
      <c r="I36" s="560"/>
      <c r="J36" s="145" t="s">
        <v>470</v>
      </c>
      <c r="K36" s="145" t="s">
        <v>471</v>
      </c>
      <c r="L36" s="128" t="s">
        <v>156</v>
      </c>
      <c r="M36" s="146" t="s">
        <v>157</v>
      </c>
      <c r="N36" s="560"/>
      <c r="O36" s="617"/>
      <c r="P36" s="563"/>
      <c r="Q36" s="563"/>
      <c r="R36" s="563"/>
      <c r="S36" s="563"/>
      <c r="T36" s="599"/>
      <c r="U36" s="599"/>
      <c r="V36" s="599"/>
      <c r="W36" s="620"/>
      <c r="X36" s="620"/>
      <c r="Y36" s="620"/>
      <c r="Z36" s="620"/>
      <c r="AA36" s="620"/>
      <c r="AB36" s="620"/>
      <c r="AC36" s="563"/>
      <c r="AD36" s="563"/>
      <c r="AE36" s="563"/>
      <c r="AF36" s="563"/>
      <c r="AG36" s="563"/>
      <c r="AH36" s="611"/>
      <c r="AI36" s="611"/>
      <c r="AJ36" s="614"/>
    </row>
    <row r="37" spans="1:36" ht="108.95" customHeight="1" x14ac:dyDescent="0.25">
      <c r="A37" s="125"/>
      <c r="B37" s="626"/>
      <c r="C37" s="560"/>
      <c r="D37" s="560"/>
      <c r="E37" s="561"/>
      <c r="F37" s="561"/>
      <c r="G37" s="564"/>
      <c r="H37" s="561"/>
      <c r="I37" s="561"/>
      <c r="J37" s="145" t="s">
        <v>472</v>
      </c>
      <c r="K37" s="145" t="s">
        <v>473</v>
      </c>
      <c r="L37" s="128" t="s">
        <v>146</v>
      </c>
      <c r="M37" s="146" t="s">
        <v>474</v>
      </c>
      <c r="N37" s="561"/>
      <c r="O37" s="618"/>
      <c r="P37" s="564"/>
      <c r="Q37" s="564"/>
      <c r="R37" s="564"/>
      <c r="S37" s="564"/>
      <c r="T37" s="599"/>
      <c r="U37" s="623"/>
      <c r="V37" s="623"/>
      <c r="W37" s="621"/>
      <c r="X37" s="621"/>
      <c r="Y37" s="621"/>
      <c r="Z37" s="621"/>
      <c r="AA37" s="621"/>
      <c r="AB37" s="621"/>
      <c r="AC37" s="564"/>
      <c r="AD37" s="564"/>
      <c r="AE37" s="564"/>
      <c r="AF37" s="564"/>
      <c r="AG37" s="564"/>
      <c r="AH37" s="611"/>
      <c r="AI37" s="611"/>
      <c r="AJ37" s="614"/>
    </row>
    <row r="38" spans="1:36" ht="44.1" customHeight="1" x14ac:dyDescent="0.25">
      <c r="A38" s="125"/>
      <c r="B38" s="626"/>
      <c r="C38" s="560"/>
      <c r="D38" s="560"/>
      <c r="E38" s="554" t="s">
        <v>449</v>
      </c>
      <c r="F38" s="554" t="s">
        <v>475</v>
      </c>
      <c r="G38" s="554" t="s">
        <v>451</v>
      </c>
      <c r="H38" s="580" t="s">
        <v>79</v>
      </c>
      <c r="I38" s="580" t="s">
        <v>79</v>
      </c>
      <c r="J38" s="145" t="s">
        <v>452</v>
      </c>
      <c r="K38" s="145" t="s">
        <v>453</v>
      </c>
      <c r="L38" s="128" t="s">
        <v>89</v>
      </c>
      <c r="M38" s="146" t="s">
        <v>476</v>
      </c>
      <c r="N38" s="580" t="s">
        <v>158</v>
      </c>
      <c r="O38" s="557" t="s">
        <v>477</v>
      </c>
      <c r="P38" s="581" t="s">
        <v>160</v>
      </c>
      <c r="Q38" s="581" t="s">
        <v>85</v>
      </c>
      <c r="R38" s="581" t="s">
        <v>86</v>
      </c>
      <c r="S38" s="581" t="s">
        <v>134</v>
      </c>
      <c r="T38" s="599"/>
      <c r="U38" s="576">
        <f>V38</f>
        <v>0</v>
      </c>
      <c r="V38" s="576">
        <v>0</v>
      </c>
      <c r="W38" s="566">
        <v>0</v>
      </c>
      <c r="X38" s="566">
        <v>0</v>
      </c>
      <c r="Y38" s="566">
        <v>0</v>
      </c>
      <c r="Z38" s="566">
        <v>0</v>
      </c>
      <c r="AA38" s="566">
        <v>0</v>
      </c>
      <c r="AB38" s="588">
        <v>0</v>
      </c>
      <c r="AC38" s="571" t="s">
        <v>87</v>
      </c>
      <c r="AD38" s="571">
        <v>0</v>
      </c>
      <c r="AE38" s="571">
        <f t="shared" ref="AE38" si="10">V38</f>
        <v>0</v>
      </c>
      <c r="AF38" s="571">
        <v>0</v>
      </c>
      <c r="AG38" s="571">
        <v>0</v>
      </c>
      <c r="AH38" s="611"/>
      <c r="AI38" s="611"/>
      <c r="AJ38" s="614"/>
    </row>
    <row r="39" spans="1:36" ht="37.5" customHeight="1" thickBot="1" x14ac:dyDescent="0.3">
      <c r="A39" s="125"/>
      <c r="B39" s="625"/>
      <c r="C39" s="589"/>
      <c r="D39" s="589"/>
      <c r="E39" s="555"/>
      <c r="F39" s="555"/>
      <c r="G39" s="555"/>
      <c r="H39" s="589"/>
      <c r="I39" s="589"/>
      <c r="J39" s="147" t="s">
        <v>458</v>
      </c>
      <c r="K39" s="147" t="s">
        <v>459</v>
      </c>
      <c r="L39" s="129" t="s">
        <v>388</v>
      </c>
      <c r="M39" s="171" t="s">
        <v>476</v>
      </c>
      <c r="N39" s="589"/>
      <c r="O39" s="558"/>
      <c r="P39" s="590"/>
      <c r="Q39" s="590"/>
      <c r="R39" s="590"/>
      <c r="S39" s="590"/>
      <c r="T39" s="600"/>
      <c r="U39" s="597"/>
      <c r="V39" s="597"/>
      <c r="W39" s="595"/>
      <c r="X39" s="595"/>
      <c r="Y39" s="595"/>
      <c r="Z39" s="595"/>
      <c r="AA39" s="595"/>
      <c r="AB39" s="596"/>
      <c r="AC39" s="591"/>
      <c r="AD39" s="591"/>
      <c r="AE39" s="591"/>
      <c r="AF39" s="591"/>
      <c r="AG39" s="591"/>
      <c r="AH39" s="612"/>
      <c r="AI39" s="612"/>
      <c r="AJ39" s="615"/>
    </row>
    <row r="40" spans="1:36" ht="52.5" customHeight="1" thickBot="1" x14ac:dyDescent="0.3">
      <c r="A40" s="125"/>
      <c r="B40" s="624" t="s">
        <v>478</v>
      </c>
      <c r="C40" s="559" t="s">
        <v>447</v>
      </c>
      <c r="D40" s="559" t="s">
        <v>448</v>
      </c>
      <c r="E40" s="559" t="s">
        <v>449</v>
      </c>
      <c r="F40" s="559" t="s">
        <v>479</v>
      </c>
      <c r="G40" s="559" t="s">
        <v>451</v>
      </c>
      <c r="H40" s="559" t="s">
        <v>79</v>
      </c>
      <c r="I40" s="559" t="s">
        <v>79</v>
      </c>
      <c r="J40" s="143" t="s">
        <v>452</v>
      </c>
      <c r="K40" s="143" t="s">
        <v>453</v>
      </c>
      <c r="L40" s="130" t="s">
        <v>89</v>
      </c>
      <c r="M40" s="144" t="s">
        <v>527</v>
      </c>
      <c r="N40" s="559" t="s">
        <v>158</v>
      </c>
      <c r="O40" s="629" t="s">
        <v>480</v>
      </c>
      <c r="P40" s="562" t="s">
        <v>160</v>
      </c>
      <c r="Q40" s="562" t="s">
        <v>85</v>
      </c>
      <c r="R40" s="562" t="s">
        <v>86</v>
      </c>
      <c r="S40" s="562" t="s">
        <v>134</v>
      </c>
      <c r="T40" s="598">
        <f>U40</f>
        <v>0</v>
      </c>
      <c r="U40" s="598">
        <f>V40</f>
        <v>0</v>
      </c>
      <c r="V40" s="598">
        <v>0</v>
      </c>
      <c r="W40" s="627">
        <v>0</v>
      </c>
      <c r="X40" s="627">
        <v>0</v>
      </c>
      <c r="Y40" s="627">
        <v>0</v>
      </c>
      <c r="Z40" s="627">
        <v>0</v>
      </c>
      <c r="AA40" s="627">
        <v>0</v>
      </c>
      <c r="AB40" s="567">
        <v>0</v>
      </c>
      <c r="AC40" s="562" t="s">
        <v>87</v>
      </c>
      <c r="AD40" s="562">
        <v>0</v>
      </c>
      <c r="AE40" s="562">
        <f t="shared" ref="AE40" si="11">V40</f>
        <v>0</v>
      </c>
      <c r="AF40" s="562">
        <v>0</v>
      </c>
      <c r="AG40" s="562">
        <v>0</v>
      </c>
      <c r="AH40" s="610" t="s">
        <v>481</v>
      </c>
      <c r="AI40" s="610" t="s">
        <v>482</v>
      </c>
      <c r="AJ40" s="613" t="s">
        <v>727</v>
      </c>
    </row>
    <row r="41" spans="1:36" ht="52.5" customHeight="1" thickBot="1" x14ac:dyDescent="0.3">
      <c r="A41" s="125"/>
      <c r="B41" s="625"/>
      <c r="C41" s="589"/>
      <c r="D41" s="589"/>
      <c r="E41" s="589"/>
      <c r="F41" s="589"/>
      <c r="G41" s="589"/>
      <c r="H41" s="589"/>
      <c r="I41" s="589"/>
      <c r="J41" s="147" t="s">
        <v>458</v>
      </c>
      <c r="K41" s="147" t="s">
        <v>459</v>
      </c>
      <c r="L41" s="129" t="s">
        <v>388</v>
      </c>
      <c r="M41" s="144" t="s">
        <v>527</v>
      </c>
      <c r="N41" s="589"/>
      <c r="O41" s="630"/>
      <c r="P41" s="590"/>
      <c r="Q41" s="590"/>
      <c r="R41" s="590"/>
      <c r="S41" s="590"/>
      <c r="T41" s="600"/>
      <c r="U41" s="600"/>
      <c r="V41" s="600"/>
      <c r="W41" s="628"/>
      <c r="X41" s="628"/>
      <c r="Y41" s="628"/>
      <c r="Z41" s="628"/>
      <c r="AA41" s="628"/>
      <c r="AB41" s="596"/>
      <c r="AC41" s="590"/>
      <c r="AD41" s="590"/>
      <c r="AE41" s="590"/>
      <c r="AF41" s="590"/>
      <c r="AG41" s="590"/>
      <c r="AH41" s="612"/>
      <c r="AI41" s="612"/>
      <c r="AJ41" s="615"/>
    </row>
    <row r="42" spans="1:36" customFormat="1" ht="40.5" customHeight="1" x14ac:dyDescent="0.25">
      <c r="A42" s="142"/>
      <c r="B42" s="631" t="s">
        <v>516</v>
      </c>
      <c r="C42" s="559" t="s">
        <v>151</v>
      </c>
      <c r="D42" s="559" t="s">
        <v>152</v>
      </c>
      <c r="E42" s="629" t="s">
        <v>153</v>
      </c>
      <c r="F42" s="553" t="s">
        <v>517</v>
      </c>
      <c r="G42" s="559" t="s">
        <v>154</v>
      </c>
      <c r="H42" s="559" t="s">
        <v>79</v>
      </c>
      <c r="I42" s="559" t="s">
        <v>79</v>
      </c>
      <c r="J42" s="143" t="s">
        <v>726</v>
      </c>
      <c r="K42" s="143" t="s">
        <v>155</v>
      </c>
      <c r="L42" s="130" t="s">
        <v>156</v>
      </c>
      <c r="M42" s="144" t="s">
        <v>157</v>
      </c>
      <c r="N42" s="559" t="s">
        <v>158</v>
      </c>
      <c r="O42" s="556" t="s">
        <v>179</v>
      </c>
      <c r="P42" s="562" t="s">
        <v>160</v>
      </c>
      <c r="Q42" s="562" t="s">
        <v>85</v>
      </c>
      <c r="R42" s="562" t="s">
        <v>86</v>
      </c>
      <c r="S42" s="562" t="s">
        <v>134</v>
      </c>
      <c r="T42" s="572">
        <f t="shared" ref="T42" si="12">U42</f>
        <v>260100</v>
      </c>
      <c r="U42" s="575">
        <f>V42</f>
        <v>260100</v>
      </c>
      <c r="V42" s="575">
        <v>260100</v>
      </c>
      <c r="W42" s="565">
        <v>0</v>
      </c>
      <c r="X42" s="565">
        <v>0</v>
      </c>
      <c r="Y42" s="565">
        <v>0</v>
      </c>
      <c r="Z42" s="565">
        <v>0</v>
      </c>
      <c r="AA42" s="565">
        <v>0</v>
      </c>
      <c r="AB42" s="567">
        <v>45900</v>
      </c>
      <c r="AC42" s="570" t="s">
        <v>161</v>
      </c>
      <c r="AD42" s="570">
        <v>0</v>
      </c>
      <c r="AE42" s="570">
        <f t="shared" ref="AE42" si="13">V42</f>
        <v>260100</v>
      </c>
      <c r="AF42" s="570">
        <v>0</v>
      </c>
      <c r="AG42" s="570">
        <v>0</v>
      </c>
      <c r="AH42" s="634" t="s">
        <v>220</v>
      </c>
      <c r="AI42" s="634" t="s">
        <v>374</v>
      </c>
      <c r="AJ42" s="577">
        <v>45516</v>
      </c>
    </row>
    <row r="43" spans="1:36" customFormat="1" ht="28.5" customHeight="1" x14ac:dyDescent="0.25">
      <c r="A43" s="142"/>
      <c r="B43" s="632"/>
      <c r="C43" s="560"/>
      <c r="D43" s="560"/>
      <c r="E43" s="617"/>
      <c r="F43" s="554"/>
      <c r="G43" s="560"/>
      <c r="H43" s="560"/>
      <c r="I43" s="560"/>
      <c r="J43" s="145" t="s">
        <v>164</v>
      </c>
      <c r="K43" s="145" t="s">
        <v>165</v>
      </c>
      <c r="L43" s="128" t="s">
        <v>92</v>
      </c>
      <c r="M43" s="146" t="s">
        <v>528</v>
      </c>
      <c r="N43" s="560"/>
      <c r="O43" s="557"/>
      <c r="P43" s="563"/>
      <c r="Q43" s="563"/>
      <c r="R43" s="563"/>
      <c r="S43" s="563"/>
      <c r="T43" s="573"/>
      <c r="U43" s="576"/>
      <c r="V43" s="576"/>
      <c r="W43" s="566"/>
      <c r="X43" s="566"/>
      <c r="Y43" s="566"/>
      <c r="Z43" s="566"/>
      <c r="AA43" s="566"/>
      <c r="AB43" s="568"/>
      <c r="AC43" s="571"/>
      <c r="AD43" s="571"/>
      <c r="AE43" s="571"/>
      <c r="AF43" s="571"/>
      <c r="AG43" s="571"/>
      <c r="AH43" s="635"/>
      <c r="AI43" s="635"/>
      <c r="AJ43" s="578"/>
    </row>
    <row r="44" spans="1:36" customFormat="1" ht="41.45" customHeight="1" x14ac:dyDescent="0.25">
      <c r="A44" s="142"/>
      <c r="B44" s="632"/>
      <c r="C44" s="560"/>
      <c r="D44" s="560"/>
      <c r="E44" s="617"/>
      <c r="F44" s="554"/>
      <c r="G44" s="560"/>
      <c r="H44" s="560"/>
      <c r="I44" s="560"/>
      <c r="J44" s="145" t="s">
        <v>167</v>
      </c>
      <c r="K44" s="145" t="s">
        <v>168</v>
      </c>
      <c r="L44" s="128" t="s">
        <v>156</v>
      </c>
      <c r="M44" s="146" t="s">
        <v>157</v>
      </c>
      <c r="N44" s="560"/>
      <c r="O44" s="557"/>
      <c r="P44" s="563"/>
      <c r="Q44" s="563"/>
      <c r="R44" s="563"/>
      <c r="S44" s="563"/>
      <c r="T44" s="573"/>
      <c r="U44" s="576"/>
      <c r="V44" s="576"/>
      <c r="W44" s="566"/>
      <c r="X44" s="566"/>
      <c r="Y44" s="566"/>
      <c r="Z44" s="566"/>
      <c r="AA44" s="566"/>
      <c r="AB44" s="568"/>
      <c r="AC44" s="571"/>
      <c r="AD44" s="571"/>
      <c r="AE44" s="571"/>
      <c r="AF44" s="571"/>
      <c r="AG44" s="571"/>
      <c r="AH44" s="635"/>
      <c r="AI44" s="635"/>
      <c r="AJ44" s="578"/>
    </row>
    <row r="45" spans="1:36" customFormat="1" ht="56.45" customHeight="1" thickBot="1" x14ac:dyDescent="0.3">
      <c r="A45" s="142"/>
      <c r="B45" s="633"/>
      <c r="C45" s="589"/>
      <c r="D45" s="589"/>
      <c r="E45" s="630"/>
      <c r="F45" s="555"/>
      <c r="G45" s="589"/>
      <c r="H45" s="589"/>
      <c r="I45" s="589"/>
      <c r="J45" s="147" t="s">
        <v>169</v>
      </c>
      <c r="K45" s="147" t="s">
        <v>170</v>
      </c>
      <c r="L45" s="129" t="s">
        <v>171</v>
      </c>
      <c r="M45" s="129" t="s">
        <v>172</v>
      </c>
      <c r="N45" s="589"/>
      <c r="O45" s="558"/>
      <c r="P45" s="590"/>
      <c r="Q45" s="590"/>
      <c r="R45" s="590"/>
      <c r="S45" s="590"/>
      <c r="T45" s="574"/>
      <c r="U45" s="597"/>
      <c r="V45" s="597"/>
      <c r="W45" s="595"/>
      <c r="X45" s="595"/>
      <c r="Y45" s="595"/>
      <c r="Z45" s="595"/>
      <c r="AA45" s="595"/>
      <c r="AB45" s="596"/>
      <c r="AC45" s="591"/>
      <c r="AD45" s="591"/>
      <c r="AE45" s="591"/>
      <c r="AF45" s="591"/>
      <c r="AG45" s="591"/>
      <c r="AH45" s="636"/>
      <c r="AI45" s="636"/>
      <c r="AJ45" s="579"/>
    </row>
    <row r="46" spans="1:36" customFormat="1" ht="49.5" customHeight="1" x14ac:dyDescent="0.25">
      <c r="A46" s="637"/>
      <c r="B46" s="631" t="s">
        <v>518</v>
      </c>
      <c r="C46" s="559" t="s">
        <v>151</v>
      </c>
      <c r="D46" s="559" t="s">
        <v>152</v>
      </c>
      <c r="E46" s="629" t="s">
        <v>153</v>
      </c>
      <c r="F46" s="553" t="s">
        <v>519</v>
      </c>
      <c r="G46" s="559" t="s">
        <v>154</v>
      </c>
      <c r="H46" s="559" t="s">
        <v>79</v>
      </c>
      <c r="I46" s="559" t="s">
        <v>79</v>
      </c>
      <c r="J46" s="143" t="s">
        <v>726</v>
      </c>
      <c r="K46" s="143" t="s">
        <v>155</v>
      </c>
      <c r="L46" s="130" t="s">
        <v>156</v>
      </c>
      <c r="M46" s="144" t="s">
        <v>157</v>
      </c>
      <c r="N46" s="559" t="s">
        <v>158</v>
      </c>
      <c r="O46" s="556" t="s">
        <v>175</v>
      </c>
      <c r="P46" s="562" t="s">
        <v>160</v>
      </c>
      <c r="Q46" s="562" t="s">
        <v>85</v>
      </c>
      <c r="R46" s="562" t="s">
        <v>86</v>
      </c>
      <c r="S46" s="562" t="s">
        <v>134</v>
      </c>
      <c r="T46" s="572">
        <f t="shared" ref="T46:U46" si="14">U46</f>
        <v>195500</v>
      </c>
      <c r="U46" s="575">
        <f t="shared" si="14"/>
        <v>195500</v>
      </c>
      <c r="V46" s="575">
        <v>195500</v>
      </c>
      <c r="W46" s="565">
        <v>0</v>
      </c>
      <c r="X46" s="565">
        <v>0</v>
      </c>
      <c r="Y46" s="565">
        <v>0</v>
      </c>
      <c r="Z46" s="565">
        <v>0</v>
      </c>
      <c r="AA46" s="565">
        <v>0</v>
      </c>
      <c r="AB46" s="567">
        <v>34500</v>
      </c>
      <c r="AC46" s="570" t="s">
        <v>161</v>
      </c>
      <c r="AD46" s="570">
        <v>0</v>
      </c>
      <c r="AE46" s="570">
        <f t="shared" ref="AE46" si="15">V46</f>
        <v>195500</v>
      </c>
      <c r="AF46" s="570">
        <v>0</v>
      </c>
      <c r="AG46" s="570">
        <v>0</v>
      </c>
      <c r="AH46" s="634" t="s">
        <v>374</v>
      </c>
      <c r="AI46" s="634" t="s">
        <v>374</v>
      </c>
      <c r="AJ46" s="577">
        <v>45537</v>
      </c>
    </row>
    <row r="47" spans="1:36" customFormat="1" ht="39" customHeight="1" x14ac:dyDescent="0.25">
      <c r="A47" s="638"/>
      <c r="B47" s="632"/>
      <c r="C47" s="560"/>
      <c r="D47" s="560"/>
      <c r="E47" s="617"/>
      <c r="F47" s="554"/>
      <c r="G47" s="560"/>
      <c r="H47" s="560"/>
      <c r="I47" s="560"/>
      <c r="J47" s="145" t="s">
        <v>164</v>
      </c>
      <c r="K47" s="145" t="s">
        <v>165</v>
      </c>
      <c r="L47" s="128" t="s">
        <v>92</v>
      </c>
      <c r="M47" s="128" t="s">
        <v>176</v>
      </c>
      <c r="N47" s="560"/>
      <c r="O47" s="557"/>
      <c r="P47" s="563"/>
      <c r="Q47" s="563"/>
      <c r="R47" s="563"/>
      <c r="S47" s="563"/>
      <c r="T47" s="573"/>
      <c r="U47" s="576"/>
      <c r="V47" s="576"/>
      <c r="W47" s="566"/>
      <c r="X47" s="566"/>
      <c r="Y47" s="566"/>
      <c r="Z47" s="566"/>
      <c r="AA47" s="566"/>
      <c r="AB47" s="568"/>
      <c r="AC47" s="571"/>
      <c r="AD47" s="571"/>
      <c r="AE47" s="571"/>
      <c r="AF47" s="571"/>
      <c r="AG47" s="571"/>
      <c r="AH47" s="635"/>
      <c r="AI47" s="635"/>
      <c r="AJ47" s="578"/>
    </row>
    <row r="48" spans="1:36" customFormat="1" ht="53.45" customHeight="1" x14ac:dyDescent="0.25">
      <c r="A48" s="638"/>
      <c r="B48" s="632"/>
      <c r="C48" s="560"/>
      <c r="D48" s="560"/>
      <c r="E48" s="617"/>
      <c r="F48" s="554"/>
      <c r="G48" s="560"/>
      <c r="H48" s="560"/>
      <c r="I48" s="560"/>
      <c r="J48" s="145" t="s">
        <v>167</v>
      </c>
      <c r="K48" s="145" t="s">
        <v>168</v>
      </c>
      <c r="L48" s="128" t="s">
        <v>156</v>
      </c>
      <c r="M48" s="146" t="s">
        <v>157</v>
      </c>
      <c r="N48" s="560"/>
      <c r="O48" s="557"/>
      <c r="P48" s="563"/>
      <c r="Q48" s="563"/>
      <c r="R48" s="563"/>
      <c r="S48" s="563"/>
      <c r="T48" s="573"/>
      <c r="U48" s="576"/>
      <c r="V48" s="576"/>
      <c r="W48" s="566"/>
      <c r="X48" s="566"/>
      <c r="Y48" s="566"/>
      <c r="Z48" s="566"/>
      <c r="AA48" s="566"/>
      <c r="AB48" s="568"/>
      <c r="AC48" s="571"/>
      <c r="AD48" s="571"/>
      <c r="AE48" s="571"/>
      <c r="AF48" s="571"/>
      <c r="AG48" s="571"/>
      <c r="AH48" s="635"/>
      <c r="AI48" s="635"/>
      <c r="AJ48" s="578"/>
    </row>
    <row r="49" spans="1:36" customFormat="1" ht="56.45" customHeight="1" thickBot="1" x14ac:dyDescent="0.3">
      <c r="A49" s="639"/>
      <c r="B49" s="633"/>
      <c r="C49" s="589"/>
      <c r="D49" s="589"/>
      <c r="E49" s="630"/>
      <c r="F49" s="555"/>
      <c r="G49" s="589"/>
      <c r="H49" s="589"/>
      <c r="I49" s="589"/>
      <c r="J49" s="147" t="s">
        <v>169</v>
      </c>
      <c r="K49" s="147" t="s">
        <v>170</v>
      </c>
      <c r="L49" s="129" t="s">
        <v>171</v>
      </c>
      <c r="M49" s="129" t="s">
        <v>172</v>
      </c>
      <c r="N49" s="589"/>
      <c r="O49" s="558"/>
      <c r="P49" s="590"/>
      <c r="Q49" s="590"/>
      <c r="R49" s="590"/>
      <c r="S49" s="590"/>
      <c r="T49" s="574"/>
      <c r="U49" s="597"/>
      <c r="V49" s="597"/>
      <c r="W49" s="595"/>
      <c r="X49" s="595"/>
      <c r="Y49" s="595"/>
      <c r="Z49" s="595"/>
      <c r="AA49" s="595"/>
      <c r="AB49" s="596"/>
      <c r="AC49" s="591"/>
      <c r="AD49" s="591"/>
      <c r="AE49" s="591"/>
      <c r="AF49" s="591"/>
      <c r="AG49" s="591"/>
      <c r="AH49" s="636"/>
      <c r="AI49" s="636"/>
      <c r="AJ49" s="579"/>
    </row>
    <row r="50" spans="1:36" customFormat="1" ht="45.95" customHeight="1" x14ac:dyDescent="0.25">
      <c r="A50" s="142"/>
      <c r="B50" s="631" t="s">
        <v>520</v>
      </c>
      <c r="C50" s="559" t="s">
        <v>151</v>
      </c>
      <c r="D50" s="559" t="s">
        <v>152</v>
      </c>
      <c r="E50" s="629" t="s">
        <v>153</v>
      </c>
      <c r="F50" s="553" t="s">
        <v>514</v>
      </c>
      <c r="G50" s="559" t="s">
        <v>154</v>
      </c>
      <c r="H50" s="559" t="s">
        <v>79</v>
      </c>
      <c r="I50" s="559" t="s">
        <v>79</v>
      </c>
      <c r="J50" s="143" t="s">
        <v>726</v>
      </c>
      <c r="K50" s="143" t="s">
        <v>155</v>
      </c>
      <c r="L50" s="130" t="s">
        <v>156</v>
      </c>
      <c r="M50" s="144" t="s">
        <v>157</v>
      </c>
      <c r="N50" s="559" t="s">
        <v>158</v>
      </c>
      <c r="O50" s="553" t="s">
        <v>177</v>
      </c>
      <c r="P50" s="562" t="s">
        <v>160</v>
      </c>
      <c r="Q50" s="562" t="s">
        <v>85</v>
      </c>
      <c r="R50" s="562" t="s">
        <v>86</v>
      </c>
      <c r="S50" s="562" t="s">
        <v>134</v>
      </c>
      <c r="T50" s="572">
        <f>U50</f>
        <v>340000</v>
      </c>
      <c r="U50" s="575">
        <f>V50</f>
        <v>340000</v>
      </c>
      <c r="V50" s="575">
        <v>340000</v>
      </c>
      <c r="W50" s="565">
        <v>0</v>
      </c>
      <c r="X50" s="565">
        <v>0</v>
      </c>
      <c r="Y50" s="565">
        <v>0</v>
      </c>
      <c r="Z50" s="565">
        <v>0</v>
      </c>
      <c r="AA50" s="565">
        <v>0</v>
      </c>
      <c r="AB50" s="567">
        <v>60000</v>
      </c>
      <c r="AC50" s="570" t="s">
        <v>161</v>
      </c>
      <c r="AD50" s="570">
        <v>0</v>
      </c>
      <c r="AE50" s="570">
        <f>V50</f>
        <v>340000</v>
      </c>
      <c r="AF50" s="570">
        <v>0</v>
      </c>
      <c r="AG50" s="570">
        <v>0</v>
      </c>
      <c r="AH50" s="634" t="s">
        <v>221</v>
      </c>
      <c r="AI50" s="634" t="s">
        <v>529</v>
      </c>
      <c r="AJ50" s="577">
        <v>45566</v>
      </c>
    </row>
    <row r="51" spans="1:36" customFormat="1" ht="38.1" customHeight="1" x14ac:dyDescent="0.25">
      <c r="A51" s="142"/>
      <c r="B51" s="632"/>
      <c r="C51" s="560"/>
      <c r="D51" s="560"/>
      <c r="E51" s="617"/>
      <c r="F51" s="554"/>
      <c r="G51" s="560"/>
      <c r="H51" s="560"/>
      <c r="I51" s="560"/>
      <c r="J51" s="145" t="s">
        <v>164</v>
      </c>
      <c r="K51" s="145" t="s">
        <v>165</v>
      </c>
      <c r="L51" s="128" t="s">
        <v>92</v>
      </c>
      <c r="M51" s="128" t="s">
        <v>530</v>
      </c>
      <c r="N51" s="560"/>
      <c r="O51" s="554"/>
      <c r="P51" s="563"/>
      <c r="Q51" s="563"/>
      <c r="R51" s="563"/>
      <c r="S51" s="563"/>
      <c r="T51" s="573"/>
      <c r="U51" s="576"/>
      <c r="V51" s="576"/>
      <c r="W51" s="566"/>
      <c r="X51" s="566"/>
      <c r="Y51" s="566"/>
      <c r="Z51" s="566"/>
      <c r="AA51" s="566"/>
      <c r="AB51" s="568"/>
      <c r="AC51" s="571"/>
      <c r="AD51" s="571"/>
      <c r="AE51" s="571"/>
      <c r="AF51" s="571"/>
      <c r="AG51" s="571"/>
      <c r="AH51" s="635"/>
      <c r="AI51" s="635"/>
      <c r="AJ51" s="578"/>
    </row>
    <row r="52" spans="1:36" customFormat="1" ht="45.95" customHeight="1" x14ac:dyDescent="0.25">
      <c r="A52" s="142"/>
      <c r="B52" s="632"/>
      <c r="C52" s="560"/>
      <c r="D52" s="560"/>
      <c r="E52" s="617"/>
      <c r="F52" s="554"/>
      <c r="G52" s="560"/>
      <c r="H52" s="560"/>
      <c r="I52" s="560"/>
      <c r="J52" s="145" t="s">
        <v>167</v>
      </c>
      <c r="K52" s="145" t="s">
        <v>168</v>
      </c>
      <c r="L52" s="128" t="s">
        <v>156</v>
      </c>
      <c r="M52" s="146" t="s">
        <v>157</v>
      </c>
      <c r="N52" s="560"/>
      <c r="O52" s="554"/>
      <c r="P52" s="563"/>
      <c r="Q52" s="563"/>
      <c r="R52" s="563"/>
      <c r="S52" s="563"/>
      <c r="T52" s="573"/>
      <c r="U52" s="576"/>
      <c r="V52" s="576"/>
      <c r="W52" s="566"/>
      <c r="X52" s="566"/>
      <c r="Y52" s="566"/>
      <c r="Z52" s="566"/>
      <c r="AA52" s="566"/>
      <c r="AB52" s="568"/>
      <c r="AC52" s="571"/>
      <c r="AD52" s="571"/>
      <c r="AE52" s="571"/>
      <c r="AF52" s="571"/>
      <c r="AG52" s="571"/>
      <c r="AH52" s="635"/>
      <c r="AI52" s="635"/>
      <c r="AJ52" s="578"/>
    </row>
    <row r="53" spans="1:36" customFormat="1" ht="60.95" customHeight="1" thickBot="1" x14ac:dyDescent="0.3">
      <c r="A53" s="142"/>
      <c r="B53" s="633"/>
      <c r="C53" s="589"/>
      <c r="D53" s="589"/>
      <c r="E53" s="630"/>
      <c r="F53" s="555"/>
      <c r="G53" s="589"/>
      <c r="H53" s="589"/>
      <c r="I53" s="589"/>
      <c r="J53" s="147" t="s">
        <v>169</v>
      </c>
      <c r="K53" s="147" t="s">
        <v>170</v>
      </c>
      <c r="L53" s="129" t="s">
        <v>171</v>
      </c>
      <c r="M53" s="129" t="s">
        <v>172</v>
      </c>
      <c r="N53" s="589"/>
      <c r="O53" s="555"/>
      <c r="P53" s="590"/>
      <c r="Q53" s="590"/>
      <c r="R53" s="590"/>
      <c r="S53" s="590"/>
      <c r="T53" s="574"/>
      <c r="U53" s="597"/>
      <c r="V53" s="597"/>
      <c r="W53" s="595"/>
      <c r="X53" s="595"/>
      <c r="Y53" s="595"/>
      <c r="Z53" s="595"/>
      <c r="AA53" s="595"/>
      <c r="AB53" s="596"/>
      <c r="AC53" s="591"/>
      <c r="AD53" s="591"/>
      <c r="AE53" s="591"/>
      <c r="AF53" s="591"/>
      <c r="AG53" s="591"/>
      <c r="AH53" s="636"/>
      <c r="AI53" s="636"/>
      <c r="AJ53" s="579"/>
    </row>
    <row r="54" spans="1:36" customFormat="1" ht="45.95" customHeight="1" x14ac:dyDescent="0.25">
      <c r="A54" s="142"/>
      <c r="B54" s="592" t="s">
        <v>531</v>
      </c>
      <c r="C54" s="559" t="s">
        <v>151</v>
      </c>
      <c r="D54" s="559" t="s">
        <v>152</v>
      </c>
      <c r="E54" s="629" t="s">
        <v>153</v>
      </c>
      <c r="F54" s="553" t="s">
        <v>521</v>
      </c>
      <c r="G54" s="559" t="s">
        <v>154</v>
      </c>
      <c r="H54" s="559" t="s">
        <v>79</v>
      </c>
      <c r="I54" s="559" t="s">
        <v>79</v>
      </c>
      <c r="J54" s="143" t="s">
        <v>726</v>
      </c>
      <c r="K54" s="143" t="s">
        <v>155</v>
      </c>
      <c r="L54" s="130" t="s">
        <v>156</v>
      </c>
      <c r="M54" s="144" t="s">
        <v>157</v>
      </c>
      <c r="N54" s="559" t="s">
        <v>158</v>
      </c>
      <c r="O54" s="553" t="s">
        <v>159</v>
      </c>
      <c r="P54" s="562" t="s">
        <v>160</v>
      </c>
      <c r="Q54" s="562" t="s">
        <v>85</v>
      </c>
      <c r="R54" s="562" t="s">
        <v>86</v>
      </c>
      <c r="S54" s="562" t="s">
        <v>134</v>
      </c>
      <c r="T54" s="572">
        <f>U54</f>
        <v>272000</v>
      </c>
      <c r="U54" s="575">
        <f>V54</f>
        <v>272000</v>
      </c>
      <c r="V54" s="575">
        <v>272000</v>
      </c>
      <c r="W54" s="565">
        <v>0</v>
      </c>
      <c r="X54" s="565">
        <v>0</v>
      </c>
      <c r="Y54" s="565">
        <v>0</v>
      </c>
      <c r="Z54" s="565">
        <v>0</v>
      </c>
      <c r="AA54" s="565">
        <v>0</v>
      </c>
      <c r="AB54" s="567">
        <v>48000</v>
      </c>
      <c r="AC54" s="570" t="s">
        <v>161</v>
      </c>
      <c r="AD54" s="570">
        <v>0</v>
      </c>
      <c r="AE54" s="570">
        <f>V54</f>
        <v>272000</v>
      </c>
      <c r="AF54" s="570">
        <v>0</v>
      </c>
      <c r="AG54" s="570">
        <v>0</v>
      </c>
      <c r="AH54" s="634" t="s">
        <v>508</v>
      </c>
      <c r="AI54" s="634" t="s">
        <v>508</v>
      </c>
      <c r="AJ54" s="577">
        <v>45659</v>
      </c>
    </row>
    <row r="55" spans="1:36" customFormat="1" ht="38.1" customHeight="1" x14ac:dyDescent="0.25">
      <c r="A55" s="142"/>
      <c r="B55" s="593"/>
      <c r="C55" s="560"/>
      <c r="D55" s="560"/>
      <c r="E55" s="617"/>
      <c r="F55" s="554"/>
      <c r="G55" s="560"/>
      <c r="H55" s="560"/>
      <c r="I55" s="560"/>
      <c r="J55" s="145" t="s">
        <v>164</v>
      </c>
      <c r="K55" s="145" t="s">
        <v>165</v>
      </c>
      <c r="L55" s="128" t="s">
        <v>92</v>
      </c>
      <c r="M55" s="128" t="s">
        <v>166</v>
      </c>
      <c r="N55" s="560"/>
      <c r="O55" s="554"/>
      <c r="P55" s="563"/>
      <c r="Q55" s="563"/>
      <c r="R55" s="563"/>
      <c r="S55" s="563"/>
      <c r="T55" s="573"/>
      <c r="U55" s="576"/>
      <c r="V55" s="576"/>
      <c r="W55" s="566"/>
      <c r="X55" s="566"/>
      <c r="Y55" s="566"/>
      <c r="Z55" s="566"/>
      <c r="AA55" s="566"/>
      <c r="AB55" s="568"/>
      <c r="AC55" s="571"/>
      <c r="AD55" s="571"/>
      <c r="AE55" s="571"/>
      <c r="AF55" s="571"/>
      <c r="AG55" s="571"/>
      <c r="AH55" s="635"/>
      <c r="AI55" s="635"/>
      <c r="AJ55" s="578"/>
    </row>
    <row r="56" spans="1:36" customFormat="1" ht="45.95" customHeight="1" x14ac:dyDescent="0.25">
      <c r="A56" s="142"/>
      <c r="B56" s="593"/>
      <c r="C56" s="560"/>
      <c r="D56" s="560"/>
      <c r="E56" s="617"/>
      <c r="F56" s="554"/>
      <c r="G56" s="560"/>
      <c r="H56" s="560"/>
      <c r="I56" s="560"/>
      <c r="J56" s="145" t="s">
        <v>167</v>
      </c>
      <c r="K56" s="145" t="s">
        <v>168</v>
      </c>
      <c r="L56" s="128" t="s">
        <v>156</v>
      </c>
      <c r="M56" s="146" t="s">
        <v>157</v>
      </c>
      <c r="N56" s="560"/>
      <c r="O56" s="554"/>
      <c r="P56" s="563"/>
      <c r="Q56" s="563"/>
      <c r="R56" s="563"/>
      <c r="S56" s="563"/>
      <c r="T56" s="573"/>
      <c r="U56" s="576"/>
      <c r="V56" s="576"/>
      <c r="W56" s="566"/>
      <c r="X56" s="566"/>
      <c r="Y56" s="566"/>
      <c r="Z56" s="566"/>
      <c r="AA56" s="566"/>
      <c r="AB56" s="568"/>
      <c r="AC56" s="571"/>
      <c r="AD56" s="571"/>
      <c r="AE56" s="571"/>
      <c r="AF56" s="571"/>
      <c r="AG56" s="571"/>
      <c r="AH56" s="635"/>
      <c r="AI56" s="635"/>
      <c r="AJ56" s="578"/>
    </row>
    <row r="57" spans="1:36" customFormat="1" ht="60.95" customHeight="1" thickBot="1" x14ac:dyDescent="0.3">
      <c r="A57" s="142"/>
      <c r="B57" s="594"/>
      <c r="C57" s="589"/>
      <c r="D57" s="589"/>
      <c r="E57" s="630"/>
      <c r="F57" s="555"/>
      <c r="G57" s="589"/>
      <c r="H57" s="589"/>
      <c r="I57" s="589"/>
      <c r="J57" s="147" t="s">
        <v>169</v>
      </c>
      <c r="K57" s="147" t="s">
        <v>170</v>
      </c>
      <c r="L57" s="129" t="s">
        <v>171</v>
      </c>
      <c r="M57" s="129" t="s">
        <v>172</v>
      </c>
      <c r="N57" s="589"/>
      <c r="O57" s="555"/>
      <c r="P57" s="590"/>
      <c r="Q57" s="590"/>
      <c r="R57" s="590"/>
      <c r="S57" s="590"/>
      <c r="T57" s="574"/>
      <c r="U57" s="597"/>
      <c r="V57" s="597"/>
      <c r="W57" s="595"/>
      <c r="X57" s="595"/>
      <c r="Y57" s="595"/>
      <c r="Z57" s="595"/>
      <c r="AA57" s="595"/>
      <c r="AB57" s="596"/>
      <c r="AC57" s="591"/>
      <c r="AD57" s="591"/>
      <c r="AE57" s="591"/>
      <c r="AF57" s="591"/>
      <c r="AG57" s="591"/>
      <c r="AH57" s="636"/>
      <c r="AI57" s="636"/>
      <c r="AJ57" s="579"/>
    </row>
    <row r="58" spans="1:36" customFormat="1" ht="44.1" customHeight="1" x14ac:dyDescent="0.25">
      <c r="A58" s="142"/>
      <c r="B58" s="592" t="s">
        <v>532</v>
      </c>
      <c r="C58" s="553" t="s">
        <v>151</v>
      </c>
      <c r="D58" s="553" t="s">
        <v>152</v>
      </c>
      <c r="E58" s="553" t="s">
        <v>153</v>
      </c>
      <c r="F58" s="553" t="s">
        <v>515</v>
      </c>
      <c r="G58" s="553" t="s">
        <v>154</v>
      </c>
      <c r="H58" s="559" t="s">
        <v>79</v>
      </c>
      <c r="I58" s="559" t="s">
        <v>79</v>
      </c>
      <c r="J58" s="143" t="s">
        <v>726</v>
      </c>
      <c r="K58" s="143" t="s">
        <v>155</v>
      </c>
      <c r="L58" s="130" t="s">
        <v>156</v>
      </c>
      <c r="M58" s="144" t="s">
        <v>157</v>
      </c>
      <c r="N58" s="559" t="s">
        <v>158</v>
      </c>
      <c r="O58" s="556" t="s">
        <v>182</v>
      </c>
      <c r="P58" s="562" t="s">
        <v>160</v>
      </c>
      <c r="Q58" s="562" t="s">
        <v>85</v>
      </c>
      <c r="R58" s="562" t="s">
        <v>86</v>
      </c>
      <c r="S58" s="562" t="s">
        <v>134</v>
      </c>
      <c r="T58" s="607">
        <f>U58</f>
        <v>255000</v>
      </c>
      <c r="U58" s="575">
        <f>V58</f>
        <v>255000</v>
      </c>
      <c r="V58" s="575">
        <v>255000</v>
      </c>
      <c r="W58" s="565">
        <v>0</v>
      </c>
      <c r="X58" s="565">
        <v>0</v>
      </c>
      <c r="Y58" s="565">
        <v>0</v>
      </c>
      <c r="Z58" s="565">
        <v>0</v>
      </c>
      <c r="AA58" s="565">
        <v>0</v>
      </c>
      <c r="AB58" s="567">
        <v>45000</v>
      </c>
      <c r="AC58" s="570" t="s">
        <v>161</v>
      </c>
      <c r="AD58" s="570">
        <v>0</v>
      </c>
      <c r="AE58" s="570">
        <f t="shared" ref="AE58" si="16">V58</f>
        <v>255000</v>
      </c>
      <c r="AF58" s="570">
        <v>0</v>
      </c>
      <c r="AG58" s="570">
        <v>0</v>
      </c>
      <c r="AH58" s="604" t="s">
        <v>533</v>
      </c>
      <c r="AI58" s="604" t="s">
        <v>534</v>
      </c>
      <c r="AJ58" s="601">
        <v>45659</v>
      </c>
    </row>
    <row r="59" spans="1:36" customFormat="1" ht="30.6" customHeight="1" x14ac:dyDescent="0.25">
      <c r="A59" s="142"/>
      <c r="B59" s="593"/>
      <c r="C59" s="554"/>
      <c r="D59" s="554"/>
      <c r="E59" s="554"/>
      <c r="F59" s="554"/>
      <c r="G59" s="554"/>
      <c r="H59" s="560"/>
      <c r="I59" s="560"/>
      <c r="J59" s="145" t="s">
        <v>164</v>
      </c>
      <c r="K59" s="145" t="s">
        <v>165</v>
      </c>
      <c r="L59" s="128" t="s">
        <v>92</v>
      </c>
      <c r="M59" s="146" t="s">
        <v>535</v>
      </c>
      <c r="N59" s="560"/>
      <c r="O59" s="557"/>
      <c r="P59" s="563"/>
      <c r="Q59" s="563"/>
      <c r="R59" s="563"/>
      <c r="S59" s="563"/>
      <c r="T59" s="608"/>
      <c r="U59" s="576"/>
      <c r="V59" s="576"/>
      <c r="W59" s="566"/>
      <c r="X59" s="566"/>
      <c r="Y59" s="566"/>
      <c r="Z59" s="566"/>
      <c r="AA59" s="566"/>
      <c r="AB59" s="568"/>
      <c r="AC59" s="571"/>
      <c r="AD59" s="571"/>
      <c r="AE59" s="571"/>
      <c r="AF59" s="571"/>
      <c r="AG59" s="571"/>
      <c r="AH59" s="605"/>
      <c r="AI59" s="605"/>
      <c r="AJ59" s="602"/>
    </row>
    <row r="60" spans="1:36" customFormat="1" ht="36.6" customHeight="1" x14ac:dyDescent="0.25">
      <c r="A60" s="142"/>
      <c r="B60" s="593"/>
      <c r="C60" s="554"/>
      <c r="D60" s="554"/>
      <c r="E60" s="554"/>
      <c r="F60" s="554"/>
      <c r="G60" s="554"/>
      <c r="H60" s="560"/>
      <c r="I60" s="560"/>
      <c r="J60" s="145" t="s">
        <v>167</v>
      </c>
      <c r="K60" s="145" t="s">
        <v>168</v>
      </c>
      <c r="L60" s="128" t="s">
        <v>156</v>
      </c>
      <c r="M60" s="146" t="s">
        <v>157</v>
      </c>
      <c r="N60" s="560"/>
      <c r="O60" s="557"/>
      <c r="P60" s="563"/>
      <c r="Q60" s="563"/>
      <c r="R60" s="563"/>
      <c r="S60" s="563"/>
      <c r="T60" s="608"/>
      <c r="U60" s="576"/>
      <c r="V60" s="576"/>
      <c r="W60" s="566"/>
      <c r="X60" s="566"/>
      <c r="Y60" s="566"/>
      <c r="Z60" s="566"/>
      <c r="AA60" s="566"/>
      <c r="AB60" s="568"/>
      <c r="AC60" s="571"/>
      <c r="AD60" s="571"/>
      <c r="AE60" s="571"/>
      <c r="AF60" s="571"/>
      <c r="AG60" s="571"/>
      <c r="AH60" s="605"/>
      <c r="AI60" s="605"/>
      <c r="AJ60" s="602"/>
    </row>
    <row r="61" spans="1:36" customFormat="1" ht="56.45" customHeight="1" thickBot="1" x14ac:dyDescent="0.3">
      <c r="A61" s="142"/>
      <c r="B61" s="594"/>
      <c r="C61" s="555"/>
      <c r="D61" s="555"/>
      <c r="E61" s="555"/>
      <c r="F61" s="555"/>
      <c r="G61" s="555"/>
      <c r="H61" s="589"/>
      <c r="I61" s="589"/>
      <c r="J61" s="147" t="s">
        <v>169</v>
      </c>
      <c r="K61" s="147" t="s">
        <v>170</v>
      </c>
      <c r="L61" s="129" t="s">
        <v>171</v>
      </c>
      <c r="M61" s="129" t="s">
        <v>172</v>
      </c>
      <c r="N61" s="589"/>
      <c r="O61" s="558"/>
      <c r="P61" s="590"/>
      <c r="Q61" s="590"/>
      <c r="R61" s="590"/>
      <c r="S61" s="590"/>
      <c r="T61" s="609"/>
      <c r="U61" s="597"/>
      <c r="V61" s="597"/>
      <c r="W61" s="595"/>
      <c r="X61" s="595"/>
      <c r="Y61" s="595"/>
      <c r="Z61" s="595"/>
      <c r="AA61" s="595"/>
      <c r="AB61" s="596"/>
      <c r="AC61" s="591"/>
      <c r="AD61" s="591"/>
      <c r="AE61" s="591"/>
      <c r="AF61" s="591"/>
      <c r="AG61" s="591"/>
      <c r="AH61" s="606"/>
      <c r="AI61" s="606"/>
      <c r="AJ61" s="603"/>
    </row>
    <row r="62" spans="1:36" s="149" customFormat="1" ht="52.5" customHeight="1" x14ac:dyDescent="0.25">
      <c r="A62" s="148"/>
      <c r="B62" s="640" t="s">
        <v>536</v>
      </c>
      <c r="C62" s="562" t="s">
        <v>447</v>
      </c>
      <c r="D62" s="562" t="s">
        <v>448</v>
      </c>
      <c r="E62" s="562" t="s">
        <v>449</v>
      </c>
      <c r="F62" s="562" t="s">
        <v>537</v>
      </c>
      <c r="G62" s="562" t="s">
        <v>451</v>
      </c>
      <c r="H62" s="562" t="s">
        <v>79</v>
      </c>
      <c r="I62" s="562" t="s">
        <v>79</v>
      </c>
      <c r="J62" s="174" t="s">
        <v>452</v>
      </c>
      <c r="K62" s="174" t="s">
        <v>453</v>
      </c>
      <c r="L62" s="168" t="s">
        <v>89</v>
      </c>
      <c r="M62" s="175" t="s">
        <v>538</v>
      </c>
      <c r="N62" s="562" t="s">
        <v>158</v>
      </c>
      <c r="O62" s="642" t="s">
        <v>100</v>
      </c>
      <c r="P62" s="562" t="s">
        <v>160</v>
      </c>
      <c r="Q62" s="562" t="s">
        <v>85</v>
      </c>
      <c r="R62" s="562" t="s">
        <v>86</v>
      </c>
      <c r="S62" s="562" t="s">
        <v>134</v>
      </c>
      <c r="T62" s="598">
        <f>U62</f>
        <v>1158881</v>
      </c>
      <c r="U62" s="598">
        <f>V62</f>
        <v>1158881</v>
      </c>
      <c r="V62" s="598">
        <v>1158881</v>
      </c>
      <c r="W62" s="651">
        <v>0</v>
      </c>
      <c r="X62" s="651">
        <v>0</v>
      </c>
      <c r="Y62" s="651">
        <v>0</v>
      </c>
      <c r="Z62" s="651">
        <v>0</v>
      </c>
      <c r="AA62" s="651">
        <v>0</v>
      </c>
      <c r="AB62" s="653">
        <v>517665</v>
      </c>
      <c r="AC62" s="562" t="s">
        <v>87</v>
      </c>
      <c r="AD62" s="562">
        <v>0</v>
      </c>
      <c r="AE62" s="562">
        <f t="shared" ref="AE62" si="17">V62</f>
        <v>1158881</v>
      </c>
      <c r="AF62" s="562">
        <v>0</v>
      </c>
      <c r="AG62" s="562">
        <v>0</v>
      </c>
      <c r="AH62" s="644" t="s">
        <v>539</v>
      </c>
      <c r="AI62" s="644" t="s">
        <v>784</v>
      </c>
      <c r="AJ62" s="646"/>
    </row>
    <row r="63" spans="1:36" s="149" customFormat="1" ht="37.5" customHeight="1" thickBot="1" x14ac:dyDescent="0.3">
      <c r="A63" s="148"/>
      <c r="B63" s="641"/>
      <c r="C63" s="590"/>
      <c r="D63" s="590"/>
      <c r="E63" s="590"/>
      <c r="F63" s="590"/>
      <c r="G63" s="590"/>
      <c r="H63" s="590"/>
      <c r="I63" s="590"/>
      <c r="J63" s="176" t="s">
        <v>458</v>
      </c>
      <c r="K63" s="176" t="s">
        <v>459</v>
      </c>
      <c r="L63" s="170" t="s">
        <v>388</v>
      </c>
      <c r="M63" s="177" t="s">
        <v>540</v>
      </c>
      <c r="N63" s="590"/>
      <c r="O63" s="643"/>
      <c r="P63" s="590"/>
      <c r="Q63" s="590"/>
      <c r="R63" s="590"/>
      <c r="S63" s="590"/>
      <c r="T63" s="600"/>
      <c r="U63" s="600"/>
      <c r="V63" s="600"/>
      <c r="W63" s="652"/>
      <c r="X63" s="652"/>
      <c r="Y63" s="652"/>
      <c r="Z63" s="652"/>
      <c r="AA63" s="652"/>
      <c r="AB63" s="654"/>
      <c r="AC63" s="590"/>
      <c r="AD63" s="590"/>
      <c r="AE63" s="590"/>
      <c r="AF63" s="590"/>
      <c r="AG63" s="590"/>
      <c r="AH63" s="645"/>
      <c r="AI63" s="645"/>
      <c r="AJ63" s="647"/>
    </row>
    <row r="64" spans="1:36" s="149" customFormat="1" ht="52.5" customHeight="1" x14ac:dyDescent="0.25">
      <c r="A64" s="148"/>
      <c r="B64" s="640" t="s">
        <v>541</v>
      </c>
      <c r="C64" s="562" t="s">
        <v>447</v>
      </c>
      <c r="D64" s="562" t="s">
        <v>448</v>
      </c>
      <c r="E64" s="562" t="s">
        <v>449</v>
      </c>
      <c r="F64" s="649" t="s">
        <v>765</v>
      </c>
      <c r="G64" s="562" t="s">
        <v>451</v>
      </c>
      <c r="H64" s="562" t="s">
        <v>79</v>
      </c>
      <c r="I64" s="562" t="s">
        <v>79</v>
      </c>
      <c r="J64" s="174" t="s">
        <v>452</v>
      </c>
      <c r="K64" s="174" t="s">
        <v>453</v>
      </c>
      <c r="L64" s="168" t="s">
        <v>89</v>
      </c>
      <c r="M64" s="175" t="s">
        <v>542</v>
      </c>
      <c r="N64" s="562" t="s">
        <v>158</v>
      </c>
      <c r="O64" s="642" t="s">
        <v>96</v>
      </c>
      <c r="P64" s="562" t="s">
        <v>160</v>
      </c>
      <c r="Q64" s="562" t="s">
        <v>85</v>
      </c>
      <c r="R64" s="562" t="s">
        <v>86</v>
      </c>
      <c r="S64" s="562" t="s">
        <v>134</v>
      </c>
      <c r="T64" s="598">
        <f>U64</f>
        <v>1700000</v>
      </c>
      <c r="U64" s="598">
        <f>V64</f>
        <v>1700000</v>
      </c>
      <c r="V64" s="598">
        <v>1700000</v>
      </c>
      <c r="W64" s="651">
        <v>0</v>
      </c>
      <c r="X64" s="651">
        <v>0</v>
      </c>
      <c r="Y64" s="651">
        <v>0</v>
      </c>
      <c r="Z64" s="651">
        <v>0</v>
      </c>
      <c r="AA64" s="651">
        <v>0</v>
      </c>
      <c r="AB64" s="653">
        <v>300000</v>
      </c>
      <c r="AC64" s="562" t="s">
        <v>87</v>
      </c>
      <c r="AD64" s="562">
        <v>0</v>
      </c>
      <c r="AE64" s="562">
        <f t="shared" ref="AE64" si="18">V64</f>
        <v>1700000</v>
      </c>
      <c r="AF64" s="562">
        <v>0</v>
      </c>
      <c r="AG64" s="562">
        <v>0</v>
      </c>
      <c r="AH64" s="644" t="s">
        <v>762</v>
      </c>
      <c r="AI64" s="644" t="s">
        <v>522</v>
      </c>
      <c r="AJ64" s="655">
        <v>45852</v>
      </c>
    </row>
    <row r="65" spans="1:36" s="149" customFormat="1" ht="74.25" customHeight="1" thickBot="1" x14ac:dyDescent="0.3">
      <c r="A65" s="148"/>
      <c r="B65" s="648"/>
      <c r="C65" s="563"/>
      <c r="D65" s="563"/>
      <c r="E65" s="590"/>
      <c r="F65" s="650"/>
      <c r="G65" s="590"/>
      <c r="H65" s="590"/>
      <c r="I65" s="590"/>
      <c r="J65" s="176" t="s">
        <v>458</v>
      </c>
      <c r="K65" s="176" t="s">
        <v>459</v>
      </c>
      <c r="L65" s="170" t="s">
        <v>388</v>
      </c>
      <c r="M65" s="177" t="s">
        <v>538</v>
      </c>
      <c r="N65" s="590"/>
      <c r="O65" s="643"/>
      <c r="P65" s="590"/>
      <c r="Q65" s="590"/>
      <c r="R65" s="590"/>
      <c r="S65" s="590"/>
      <c r="T65" s="600"/>
      <c r="U65" s="600"/>
      <c r="V65" s="600"/>
      <c r="W65" s="652"/>
      <c r="X65" s="652"/>
      <c r="Y65" s="652"/>
      <c r="Z65" s="652"/>
      <c r="AA65" s="652"/>
      <c r="AB65" s="654"/>
      <c r="AC65" s="590"/>
      <c r="AD65" s="590"/>
      <c r="AE65" s="590"/>
      <c r="AF65" s="590"/>
      <c r="AG65" s="590"/>
      <c r="AH65" s="645"/>
      <c r="AI65" s="645"/>
      <c r="AJ65" s="656"/>
    </row>
    <row r="66" spans="1:36" s="149" customFormat="1" ht="44.1" customHeight="1" x14ac:dyDescent="0.25">
      <c r="A66" s="148"/>
      <c r="B66" s="640" t="s">
        <v>575</v>
      </c>
      <c r="C66" s="562" t="s">
        <v>447</v>
      </c>
      <c r="D66" s="562" t="s">
        <v>448</v>
      </c>
      <c r="E66" s="571" t="s">
        <v>449</v>
      </c>
      <c r="F66" s="571" t="s">
        <v>475</v>
      </c>
      <c r="G66" s="571" t="s">
        <v>451</v>
      </c>
      <c r="H66" s="581" t="s">
        <v>79</v>
      </c>
      <c r="I66" s="581" t="s">
        <v>79</v>
      </c>
      <c r="J66" s="178" t="s">
        <v>452</v>
      </c>
      <c r="K66" s="178" t="s">
        <v>453</v>
      </c>
      <c r="L66" s="169" t="s">
        <v>89</v>
      </c>
      <c r="M66" s="179" t="s">
        <v>476</v>
      </c>
      <c r="N66" s="581" t="s">
        <v>158</v>
      </c>
      <c r="O66" s="657" t="s">
        <v>477</v>
      </c>
      <c r="P66" s="581" t="s">
        <v>160</v>
      </c>
      <c r="Q66" s="581" t="s">
        <v>85</v>
      </c>
      <c r="R66" s="581" t="s">
        <v>86</v>
      </c>
      <c r="S66" s="562" t="s">
        <v>134</v>
      </c>
      <c r="T66" s="598">
        <f>U66</f>
        <v>174420</v>
      </c>
      <c r="U66" s="662">
        <f>V66</f>
        <v>174420</v>
      </c>
      <c r="V66" s="576">
        <v>174420</v>
      </c>
      <c r="W66" s="659">
        <v>0</v>
      </c>
      <c r="X66" s="659">
        <v>0</v>
      </c>
      <c r="Y66" s="659">
        <v>0</v>
      </c>
      <c r="Z66" s="659">
        <v>0</v>
      </c>
      <c r="AA66" s="659">
        <v>0</v>
      </c>
      <c r="AB66" s="661">
        <v>30780</v>
      </c>
      <c r="AC66" s="571" t="s">
        <v>87</v>
      </c>
      <c r="AD66" s="571">
        <v>0</v>
      </c>
      <c r="AE66" s="571">
        <f t="shared" ref="AE66" si="19">V66</f>
        <v>174420</v>
      </c>
      <c r="AF66" s="571">
        <v>0</v>
      </c>
      <c r="AG66" s="571">
        <v>0</v>
      </c>
      <c r="AH66" s="644" t="s">
        <v>576</v>
      </c>
      <c r="AI66" s="644" t="s">
        <v>577</v>
      </c>
      <c r="AJ66" s="655">
        <v>45621</v>
      </c>
    </row>
    <row r="67" spans="1:36" s="149" customFormat="1" ht="37.5" customHeight="1" thickBot="1" x14ac:dyDescent="0.3">
      <c r="A67" s="148"/>
      <c r="B67" s="648"/>
      <c r="C67" s="563"/>
      <c r="D67" s="563"/>
      <c r="E67" s="591"/>
      <c r="F67" s="591"/>
      <c r="G67" s="591"/>
      <c r="H67" s="590"/>
      <c r="I67" s="590"/>
      <c r="J67" s="176" t="s">
        <v>458</v>
      </c>
      <c r="K67" s="176" t="s">
        <v>459</v>
      </c>
      <c r="L67" s="170" t="s">
        <v>388</v>
      </c>
      <c r="M67" s="177" t="s">
        <v>476</v>
      </c>
      <c r="N67" s="590"/>
      <c r="O67" s="658"/>
      <c r="P67" s="590"/>
      <c r="Q67" s="590"/>
      <c r="R67" s="590"/>
      <c r="S67" s="590"/>
      <c r="T67" s="600"/>
      <c r="U67" s="663"/>
      <c r="V67" s="597"/>
      <c r="W67" s="660"/>
      <c r="X67" s="660"/>
      <c r="Y67" s="660"/>
      <c r="Z67" s="660"/>
      <c r="AA67" s="660"/>
      <c r="AB67" s="654"/>
      <c r="AC67" s="591"/>
      <c r="AD67" s="591"/>
      <c r="AE67" s="591"/>
      <c r="AF67" s="591"/>
      <c r="AG67" s="591"/>
      <c r="AH67" s="645"/>
      <c r="AI67" s="645"/>
      <c r="AJ67" s="656"/>
    </row>
    <row r="68" spans="1:36" ht="42" customHeight="1" x14ac:dyDescent="0.25">
      <c r="A68" s="125"/>
      <c r="B68" s="640" t="s">
        <v>578</v>
      </c>
      <c r="C68" s="562" t="s">
        <v>447</v>
      </c>
      <c r="D68" s="562" t="s">
        <v>448</v>
      </c>
      <c r="E68" s="553" t="s">
        <v>449</v>
      </c>
      <c r="F68" s="553" t="s">
        <v>460</v>
      </c>
      <c r="G68" s="553" t="s">
        <v>451</v>
      </c>
      <c r="H68" s="559" t="s">
        <v>79</v>
      </c>
      <c r="I68" s="559" t="s">
        <v>79</v>
      </c>
      <c r="J68" s="143" t="s">
        <v>452</v>
      </c>
      <c r="K68" s="143" t="s">
        <v>453</v>
      </c>
      <c r="L68" s="130" t="s">
        <v>89</v>
      </c>
      <c r="M68" s="144" t="s">
        <v>461</v>
      </c>
      <c r="N68" s="559" t="s">
        <v>158</v>
      </c>
      <c r="O68" s="556" t="s">
        <v>462</v>
      </c>
      <c r="P68" s="562" t="s">
        <v>160</v>
      </c>
      <c r="Q68" s="562" t="s">
        <v>85</v>
      </c>
      <c r="R68" s="562" t="s">
        <v>86</v>
      </c>
      <c r="S68" s="562" t="s">
        <v>134</v>
      </c>
      <c r="T68" s="567">
        <f>U68+U70</f>
        <v>297500</v>
      </c>
      <c r="U68" s="575">
        <f>V68</f>
        <v>136000</v>
      </c>
      <c r="V68" s="575">
        <v>136000</v>
      </c>
      <c r="W68" s="565">
        <v>0</v>
      </c>
      <c r="X68" s="565">
        <v>0</v>
      </c>
      <c r="Y68" s="565">
        <v>0</v>
      </c>
      <c r="Z68" s="565">
        <v>0</v>
      </c>
      <c r="AA68" s="565">
        <v>0</v>
      </c>
      <c r="AB68" s="567">
        <v>24000</v>
      </c>
      <c r="AC68" s="570" t="s">
        <v>87</v>
      </c>
      <c r="AD68" s="570">
        <v>0</v>
      </c>
      <c r="AE68" s="570">
        <f t="shared" ref="AE68" si="20">V68</f>
        <v>136000</v>
      </c>
      <c r="AF68" s="570">
        <v>0</v>
      </c>
      <c r="AG68" s="570">
        <v>0</v>
      </c>
      <c r="AH68" s="644" t="s">
        <v>576</v>
      </c>
      <c r="AI68" s="644" t="s">
        <v>577</v>
      </c>
      <c r="AJ68" s="655">
        <v>45621</v>
      </c>
    </row>
    <row r="69" spans="1:36" ht="37.5" customHeight="1" x14ac:dyDescent="0.25">
      <c r="A69" s="125"/>
      <c r="B69" s="648"/>
      <c r="C69" s="563"/>
      <c r="D69" s="563"/>
      <c r="E69" s="554"/>
      <c r="F69" s="554"/>
      <c r="G69" s="554"/>
      <c r="H69" s="560"/>
      <c r="I69" s="560"/>
      <c r="J69" s="145" t="s">
        <v>458</v>
      </c>
      <c r="K69" s="145" t="s">
        <v>459</v>
      </c>
      <c r="L69" s="128" t="s">
        <v>388</v>
      </c>
      <c r="M69" s="146" t="s">
        <v>461</v>
      </c>
      <c r="N69" s="560"/>
      <c r="O69" s="557"/>
      <c r="P69" s="563"/>
      <c r="Q69" s="563"/>
      <c r="R69" s="563"/>
      <c r="S69" s="563"/>
      <c r="T69" s="666"/>
      <c r="U69" s="576"/>
      <c r="V69" s="576"/>
      <c r="W69" s="566"/>
      <c r="X69" s="566"/>
      <c r="Y69" s="566"/>
      <c r="Z69" s="566"/>
      <c r="AA69" s="566"/>
      <c r="AB69" s="568"/>
      <c r="AC69" s="571"/>
      <c r="AD69" s="571"/>
      <c r="AE69" s="571"/>
      <c r="AF69" s="571"/>
      <c r="AG69" s="571"/>
      <c r="AH69" s="664"/>
      <c r="AI69" s="664"/>
      <c r="AJ69" s="665"/>
    </row>
    <row r="70" spans="1:36" ht="44.1" customHeight="1" x14ac:dyDescent="0.25">
      <c r="A70" s="125"/>
      <c r="B70" s="648"/>
      <c r="C70" s="563"/>
      <c r="D70" s="563"/>
      <c r="E70" s="580" t="s">
        <v>449</v>
      </c>
      <c r="F70" s="580" t="s">
        <v>463</v>
      </c>
      <c r="G70" s="581" t="s">
        <v>464</v>
      </c>
      <c r="H70" s="580" t="s">
        <v>79</v>
      </c>
      <c r="I70" s="580" t="s">
        <v>79</v>
      </c>
      <c r="J70" s="145" t="s">
        <v>465</v>
      </c>
      <c r="K70" s="145" t="s">
        <v>466</v>
      </c>
      <c r="L70" s="128" t="s">
        <v>156</v>
      </c>
      <c r="M70" s="146" t="s">
        <v>157</v>
      </c>
      <c r="N70" s="580" t="s">
        <v>158</v>
      </c>
      <c r="O70" s="616" t="s">
        <v>462</v>
      </c>
      <c r="P70" s="581" t="s">
        <v>160</v>
      </c>
      <c r="Q70" s="581" t="s">
        <v>85</v>
      </c>
      <c r="R70" s="581" t="s">
        <v>86</v>
      </c>
      <c r="S70" s="581" t="s">
        <v>134</v>
      </c>
      <c r="T70" s="666"/>
      <c r="U70" s="622">
        <f>V70</f>
        <v>161500</v>
      </c>
      <c r="V70" s="622">
        <v>161500</v>
      </c>
      <c r="W70" s="619">
        <v>0</v>
      </c>
      <c r="X70" s="619">
        <v>0</v>
      </c>
      <c r="Y70" s="619">
        <v>0</v>
      </c>
      <c r="Z70" s="619">
        <v>0</v>
      </c>
      <c r="AA70" s="619">
        <v>0</v>
      </c>
      <c r="AB70" s="619">
        <v>28500</v>
      </c>
      <c r="AC70" s="581" t="s">
        <v>161</v>
      </c>
      <c r="AD70" s="581">
        <v>0</v>
      </c>
      <c r="AE70" s="581">
        <f t="shared" ref="AE70" si="21">V70</f>
        <v>161500</v>
      </c>
      <c r="AF70" s="581">
        <v>0</v>
      </c>
      <c r="AG70" s="581">
        <v>0</v>
      </c>
      <c r="AH70" s="664"/>
      <c r="AI70" s="664"/>
      <c r="AJ70" s="665"/>
    </row>
    <row r="71" spans="1:36" ht="34.5" customHeight="1" x14ac:dyDescent="0.25">
      <c r="A71" s="125"/>
      <c r="B71" s="648"/>
      <c r="C71" s="563"/>
      <c r="D71" s="563"/>
      <c r="E71" s="560"/>
      <c r="F71" s="560"/>
      <c r="G71" s="563"/>
      <c r="H71" s="560"/>
      <c r="I71" s="560"/>
      <c r="J71" s="145" t="s">
        <v>467</v>
      </c>
      <c r="K71" s="145" t="s">
        <v>468</v>
      </c>
      <c r="L71" s="128" t="s">
        <v>92</v>
      </c>
      <c r="M71" s="146" t="s">
        <v>469</v>
      </c>
      <c r="N71" s="560"/>
      <c r="O71" s="617"/>
      <c r="P71" s="563"/>
      <c r="Q71" s="563"/>
      <c r="R71" s="563"/>
      <c r="S71" s="563"/>
      <c r="T71" s="666"/>
      <c r="U71" s="599"/>
      <c r="V71" s="599"/>
      <c r="W71" s="620"/>
      <c r="X71" s="620"/>
      <c r="Y71" s="620"/>
      <c r="Z71" s="620"/>
      <c r="AA71" s="620"/>
      <c r="AB71" s="620"/>
      <c r="AC71" s="563"/>
      <c r="AD71" s="563"/>
      <c r="AE71" s="563"/>
      <c r="AF71" s="563"/>
      <c r="AG71" s="563"/>
      <c r="AH71" s="664"/>
      <c r="AI71" s="664"/>
      <c r="AJ71" s="665"/>
    </row>
    <row r="72" spans="1:36" ht="44.1" customHeight="1" x14ac:dyDescent="0.25">
      <c r="A72" s="125"/>
      <c r="B72" s="648"/>
      <c r="C72" s="563"/>
      <c r="D72" s="563"/>
      <c r="E72" s="560"/>
      <c r="F72" s="560"/>
      <c r="G72" s="563"/>
      <c r="H72" s="560"/>
      <c r="I72" s="560"/>
      <c r="J72" s="145" t="s">
        <v>470</v>
      </c>
      <c r="K72" s="145" t="s">
        <v>471</v>
      </c>
      <c r="L72" s="128" t="s">
        <v>156</v>
      </c>
      <c r="M72" s="146" t="s">
        <v>157</v>
      </c>
      <c r="N72" s="560"/>
      <c r="O72" s="617"/>
      <c r="P72" s="563"/>
      <c r="Q72" s="563"/>
      <c r="R72" s="563"/>
      <c r="S72" s="563"/>
      <c r="T72" s="666"/>
      <c r="U72" s="599"/>
      <c r="V72" s="599"/>
      <c r="W72" s="620"/>
      <c r="X72" s="620"/>
      <c r="Y72" s="620"/>
      <c r="Z72" s="620"/>
      <c r="AA72" s="620"/>
      <c r="AB72" s="620"/>
      <c r="AC72" s="563"/>
      <c r="AD72" s="563"/>
      <c r="AE72" s="563"/>
      <c r="AF72" s="563"/>
      <c r="AG72" s="563"/>
      <c r="AH72" s="664"/>
      <c r="AI72" s="664"/>
      <c r="AJ72" s="665"/>
    </row>
    <row r="73" spans="1:36" ht="108.95" customHeight="1" thickBot="1" x14ac:dyDescent="0.3">
      <c r="A73" s="125"/>
      <c r="B73" s="641"/>
      <c r="C73" s="590"/>
      <c r="D73" s="590"/>
      <c r="E73" s="589"/>
      <c r="F73" s="589"/>
      <c r="G73" s="590"/>
      <c r="H73" s="589"/>
      <c r="I73" s="589"/>
      <c r="J73" s="147" t="s">
        <v>472</v>
      </c>
      <c r="K73" s="147" t="s">
        <v>473</v>
      </c>
      <c r="L73" s="129" t="s">
        <v>146</v>
      </c>
      <c r="M73" s="171" t="s">
        <v>474</v>
      </c>
      <c r="N73" s="589"/>
      <c r="O73" s="630"/>
      <c r="P73" s="590"/>
      <c r="Q73" s="590"/>
      <c r="R73" s="590"/>
      <c r="S73" s="590"/>
      <c r="T73" s="667"/>
      <c r="U73" s="600"/>
      <c r="V73" s="600"/>
      <c r="W73" s="628"/>
      <c r="X73" s="628"/>
      <c r="Y73" s="628"/>
      <c r="Z73" s="628"/>
      <c r="AA73" s="628"/>
      <c r="AB73" s="628"/>
      <c r="AC73" s="590"/>
      <c r="AD73" s="590"/>
      <c r="AE73" s="590"/>
      <c r="AF73" s="590"/>
      <c r="AG73" s="590"/>
      <c r="AH73" s="645"/>
      <c r="AI73" s="645"/>
      <c r="AJ73" s="656"/>
    </row>
    <row r="74" spans="1:36" ht="52.5" customHeight="1" thickBot="1" x14ac:dyDescent="0.3">
      <c r="A74" s="125"/>
      <c r="B74" s="624" t="s">
        <v>728</v>
      </c>
      <c r="C74" s="559" t="s">
        <v>447</v>
      </c>
      <c r="D74" s="559" t="s">
        <v>448</v>
      </c>
      <c r="E74" s="559" t="s">
        <v>449</v>
      </c>
      <c r="F74" s="559" t="s">
        <v>479</v>
      </c>
      <c r="G74" s="559" t="s">
        <v>451</v>
      </c>
      <c r="H74" s="559" t="s">
        <v>79</v>
      </c>
      <c r="I74" s="559" t="s">
        <v>79</v>
      </c>
      <c r="J74" s="143" t="s">
        <v>452</v>
      </c>
      <c r="K74" s="143" t="s">
        <v>453</v>
      </c>
      <c r="L74" s="130" t="s">
        <v>89</v>
      </c>
      <c r="M74" s="144" t="s">
        <v>729</v>
      </c>
      <c r="N74" s="559" t="s">
        <v>158</v>
      </c>
      <c r="O74" s="629" t="s">
        <v>480</v>
      </c>
      <c r="P74" s="562" t="s">
        <v>160</v>
      </c>
      <c r="Q74" s="562" t="s">
        <v>85</v>
      </c>
      <c r="R74" s="562" t="s">
        <v>86</v>
      </c>
      <c r="S74" s="562" t="s">
        <v>134</v>
      </c>
      <c r="T74" s="598">
        <f>U74</f>
        <v>1929795.37</v>
      </c>
      <c r="U74" s="598">
        <f>V74</f>
        <v>1929795.37</v>
      </c>
      <c r="V74" s="598">
        <v>1929795.37</v>
      </c>
      <c r="W74" s="627">
        <v>0</v>
      </c>
      <c r="X74" s="627">
        <v>0</v>
      </c>
      <c r="Y74" s="627">
        <v>0</v>
      </c>
      <c r="Z74" s="627">
        <v>0</v>
      </c>
      <c r="AA74" s="627">
        <v>0</v>
      </c>
      <c r="AB74" s="567">
        <v>340552.13</v>
      </c>
      <c r="AC74" s="562" t="s">
        <v>87</v>
      </c>
      <c r="AD74" s="562">
        <v>0</v>
      </c>
      <c r="AE74" s="562">
        <f t="shared" ref="AE74" si="22">V74</f>
        <v>1929795.37</v>
      </c>
      <c r="AF74" s="562">
        <v>0</v>
      </c>
      <c r="AG74" s="562">
        <v>0</v>
      </c>
      <c r="AH74" s="610" t="s">
        <v>523</v>
      </c>
      <c r="AI74" s="610" t="s">
        <v>524</v>
      </c>
      <c r="AJ74" s="668">
        <v>45748</v>
      </c>
    </row>
    <row r="75" spans="1:36" ht="52.5" customHeight="1" thickBot="1" x14ac:dyDescent="0.3">
      <c r="A75" s="125"/>
      <c r="B75" s="625"/>
      <c r="C75" s="589"/>
      <c r="D75" s="589"/>
      <c r="E75" s="589"/>
      <c r="F75" s="589"/>
      <c r="G75" s="589"/>
      <c r="H75" s="589"/>
      <c r="I75" s="589"/>
      <c r="J75" s="147" t="s">
        <v>458</v>
      </c>
      <c r="K75" s="147" t="s">
        <v>459</v>
      </c>
      <c r="L75" s="129" t="s">
        <v>388</v>
      </c>
      <c r="M75" s="144" t="s">
        <v>729</v>
      </c>
      <c r="N75" s="589"/>
      <c r="O75" s="630"/>
      <c r="P75" s="590"/>
      <c r="Q75" s="590"/>
      <c r="R75" s="590"/>
      <c r="S75" s="590"/>
      <c r="T75" s="600"/>
      <c r="U75" s="600"/>
      <c r="V75" s="600"/>
      <c r="W75" s="628"/>
      <c r="X75" s="628"/>
      <c r="Y75" s="628"/>
      <c r="Z75" s="628"/>
      <c r="AA75" s="628"/>
      <c r="AB75" s="596"/>
      <c r="AC75" s="590"/>
      <c r="AD75" s="590"/>
      <c r="AE75" s="590"/>
      <c r="AF75" s="590"/>
      <c r="AG75" s="590"/>
      <c r="AH75" s="612"/>
      <c r="AI75" s="612"/>
      <c r="AJ75" s="615"/>
    </row>
    <row r="76" spans="1:36" s="243" customFormat="1" ht="52.5" customHeight="1" x14ac:dyDescent="0.25">
      <c r="A76" s="242"/>
      <c r="B76" s="640" t="s">
        <v>785</v>
      </c>
      <c r="C76" s="562" t="s">
        <v>447</v>
      </c>
      <c r="D76" s="562" t="s">
        <v>448</v>
      </c>
      <c r="E76" s="562" t="s">
        <v>449</v>
      </c>
      <c r="F76" s="562" t="s">
        <v>479</v>
      </c>
      <c r="G76" s="562" t="s">
        <v>451</v>
      </c>
      <c r="H76" s="562" t="s">
        <v>79</v>
      </c>
      <c r="I76" s="562" t="s">
        <v>79</v>
      </c>
      <c r="J76" s="178" t="s">
        <v>467</v>
      </c>
      <c r="K76" s="178" t="s">
        <v>468</v>
      </c>
      <c r="L76" s="169" t="s">
        <v>92</v>
      </c>
      <c r="M76" s="179" t="s">
        <v>469</v>
      </c>
      <c r="N76" s="562" t="s">
        <v>158</v>
      </c>
      <c r="O76" s="642" t="s">
        <v>462</v>
      </c>
      <c r="P76" s="562" t="s">
        <v>160</v>
      </c>
      <c r="Q76" s="562" t="s">
        <v>85</v>
      </c>
      <c r="R76" s="562" t="s">
        <v>86</v>
      </c>
      <c r="S76" s="562" t="s">
        <v>134</v>
      </c>
      <c r="T76" s="598">
        <f>U76</f>
        <v>161500</v>
      </c>
      <c r="U76" s="598">
        <f>V76</f>
        <v>161500</v>
      </c>
      <c r="V76" s="598">
        <v>161500</v>
      </c>
      <c r="W76" s="651">
        <v>0</v>
      </c>
      <c r="X76" s="651">
        <v>0</v>
      </c>
      <c r="Y76" s="651">
        <v>0</v>
      </c>
      <c r="Z76" s="651">
        <v>0</v>
      </c>
      <c r="AA76" s="651">
        <v>0</v>
      </c>
      <c r="AB76" s="653">
        <v>28500</v>
      </c>
      <c r="AC76" s="562" t="s">
        <v>161</v>
      </c>
      <c r="AD76" s="562">
        <v>0</v>
      </c>
      <c r="AE76" s="562">
        <f t="shared" ref="AE76" si="23">V76</f>
        <v>161500</v>
      </c>
      <c r="AF76" s="562">
        <v>0</v>
      </c>
      <c r="AG76" s="562">
        <v>0</v>
      </c>
      <c r="AH76" s="644" t="s">
        <v>750</v>
      </c>
      <c r="AI76" s="644" t="s">
        <v>786</v>
      </c>
      <c r="AJ76" s="655">
        <v>46052</v>
      </c>
    </row>
    <row r="77" spans="1:36" s="243" customFormat="1" ht="52.5" customHeight="1" thickBot="1" x14ac:dyDescent="0.3">
      <c r="A77" s="242"/>
      <c r="B77" s="641"/>
      <c r="C77" s="590"/>
      <c r="D77" s="590"/>
      <c r="E77" s="590"/>
      <c r="F77" s="590"/>
      <c r="G77" s="590"/>
      <c r="H77" s="590"/>
      <c r="I77" s="590"/>
      <c r="J77" s="178" t="s">
        <v>470</v>
      </c>
      <c r="K77" s="178" t="s">
        <v>471</v>
      </c>
      <c r="L77" s="169" t="s">
        <v>156</v>
      </c>
      <c r="M77" s="179" t="s">
        <v>157</v>
      </c>
      <c r="N77" s="590"/>
      <c r="O77" s="643"/>
      <c r="P77" s="590"/>
      <c r="Q77" s="590"/>
      <c r="R77" s="590"/>
      <c r="S77" s="590"/>
      <c r="T77" s="600"/>
      <c r="U77" s="600"/>
      <c r="V77" s="600"/>
      <c r="W77" s="652"/>
      <c r="X77" s="652"/>
      <c r="Y77" s="652"/>
      <c r="Z77" s="652"/>
      <c r="AA77" s="652"/>
      <c r="AB77" s="654"/>
      <c r="AC77" s="590"/>
      <c r="AD77" s="590"/>
      <c r="AE77" s="590"/>
      <c r="AF77" s="590"/>
      <c r="AG77" s="590"/>
      <c r="AH77" s="645"/>
      <c r="AI77" s="645"/>
      <c r="AJ77" s="656"/>
    </row>
  </sheetData>
  <autoFilter ref="B3:O65" xr:uid="{00000000-0001-0000-0500-000000000000}">
    <filterColumn colId="8" showButton="0"/>
    <filterColumn colId="9" showButton="0"/>
    <filterColumn colId="10" showButton="0"/>
  </autoFilter>
  <mergeCells count="676">
    <mergeCell ref="AJ76:AJ77"/>
    <mergeCell ref="AD76:AD77"/>
    <mergeCell ref="AE76:AE77"/>
    <mergeCell ref="AF76:AF77"/>
    <mergeCell ref="AG76:AG77"/>
    <mergeCell ref="AH76:AH77"/>
    <mergeCell ref="AI76:AI77"/>
    <mergeCell ref="X76:X77"/>
    <mergeCell ref="Y76:Y77"/>
    <mergeCell ref="Z76:Z77"/>
    <mergeCell ref="AA76:AA77"/>
    <mergeCell ref="AB76:AB77"/>
    <mergeCell ref="AC76:AC77"/>
    <mergeCell ref="U76:U77"/>
    <mergeCell ref="V76:V77"/>
    <mergeCell ref="W76:W77"/>
    <mergeCell ref="H76:H77"/>
    <mergeCell ref="I76:I77"/>
    <mergeCell ref="N76:N77"/>
    <mergeCell ref="O76:O77"/>
    <mergeCell ref="P76:P77"/>
    <mergeCell ref="Q76:Q77"/>
    <mergeCell ref="B76:B77"/>
    <mergeCell ref="C76:C77"/>
    <mergeCell ref="D76:D77"/>
    <mergeCell ref="E76:E77"/>
    <mergeCell ref="F76:F77"/>
    <mergeCell ref="G76:G77"/>
    <mergeCell ref="AE74:AE75"/>
    <mergeCell ref="AF74:AF75"/>
    <mergeCell ref="AG74:AG75"/>
    <mergeCell ref="S74:S75"/>
    <mergeCell ref="T74:T75"/>
    <mergeCell ref="U74:U75"/>
    <mergeCell ref="V74:V75"/>
    <mergeCell ref="W74:W75"/>
    <mergeCell ref="X74:X75"/>
    <mergeCell ref="I74:I75"/>
    <mergeCell ref="N74:N75"/>
    <mergeCell ref="O74:O75"/>
    <mergeCell ref="P74:P75"/>
    <mergeCell ref="Q74:Q75"/>
    <mergeCell ref="R74:R75"/>
    <mergeCell ref="R76:R77"/>
    <mergeCell ref="S76:S77"/>
    <mergeCell ref="T76:T77"/>
    <mergeCell ref="AH74:AH75"/>
    <mergeCell ref="AI74:AI75"/>
    <mergeCell ref="AJ74:AJ75"/>
    <mergeCell ref="Y74:Y75"/>
    <mergeCell ref="Z74:Z75"/>
    <mergeCell ref="AA74:AA75"/>
    <mergeCell ref="AB74:AB75"/>
    <mergeCell ref="AC74:AC75"/>
    <mergeCell ref="AD74:AD75"/>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W70:W73"/>
    <mergeCell ref="X70:X73"/>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G66:G67"/>
    <mergeCell ref="H66:H67"/>
    <mergeCell ref="I66:I67"/>
    <mergeCell ref="N66:N67"/>
    <mergeCell ref="O66:O67"/>
    <mergeCell ref="P66:P67"/>
    <mergeCell ref="AF64:AF65"/>
    <mergeCell ref="AG64:AG65"/>
    <mergeCell ref="AH64:AH65"/>
    <mergeCell ref="S64:S65"/>
    <mergeCell ref="Y66:Y67"/>
    <mergeCell ref="Z66:Z67"/>
    <mergeCell ref="AA66:AA67"/>
    <mergeCell ref="AB66:AB67"/>
    <mergeCell ref="Q66:Q67"/>
    <mergeCell ref="R66:R67"/>
    <mergeCell ref="S66:S67"/>
    <mergeCell ref="T66:T67"/>
    <mergeCell ref="U66:U67"/>
    <mergeCell ref="V66:V67"/>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AB38:AB39"/>
    <mergeCell ref="AC38:AC39"/>
    <mergeCell ref="AD38:AD39"/>
    <mergeCell ref="O38:O39"/>
    <mergeCell ref="P38:P39"/>
    <mergeCell ref="Q38:Q39"/>
    <mergeCell ref="R38:R39"/>
    <mergeCell ref="S38:S39"/>
    <mergeCell ref="U38:U39"/>
    <mergeCell ref="X38:X39"/>
    <mergeCell ref="Y38:Y39"/>
    <mergeCell ref="Z38:Z39"/>
    <mergeCell ref="AA38:AA39"/>
    <mergeCell ref="B40:B41"/>
    <mergeCell ref="C40:C41"/>
    <mergeCell ref="D40:D41"/>
    <mergeCell ref="E40:E41"/>
    <mergeCell ref="F40:F41"/>
    <mergeCell ref="G40:G41"/>
    <mergeCell ref="B30:B39"/>
    <mergeCell ref="C30:C39"/>
    <mergeCell ref="D30:D39"/>
    <mergeCell ref="E30:E31"/>
    <mergeCell ref="F30:F31"/>
    <mergeCell ref="G30:G31"/>
    <mergeCell ref="H30:H31"/>
    <mergeCell ref="I30:I31"/>
    <mergeCell ref="N30:N31"/>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F38:AF39"/>
    <mergeCell ref="AG38:AG39"/>
    <mergeCell ref="V38:V39"/>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D34:AD37"/>
    <mergeCell ref="AE34:AE37"/>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W26:W29"/>
    <mergeCell ref="H26:H29"/>
    <mergeCell ref="I26:I29"/>
    <mergeCell ref="N26:N29"/>
    <mergeCell ref="O26:O29"/>
    <mergeCell ref="P26:P29"/>
    <mergeCell ref="Q26:Q29"/>
    <mergeCell ref="Q30:Q31"/>
    <mergeCell ref="R30:R31"/>
    <mergeCell ref="S30:S31"/>
    <mergeCell ref="T30:T39"/>
    <mergeCell ref="O32:O33"/>
    <mergeCell ref="P32:P33"/>
    <mergeCell ref="Q32:Q33"/>
    <mergeCell ref="R32:R33"/>
    <mergeCell ref="R26:R29"/>
    <mergeCell ref="S26:S29"/>
    <mergeCell ref="T26:T29"/>
    <mergeCell ref="W38:W39"/>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AA18:AA21"/>
    <mergeCell ref="AB18:AB21"/>
    <mergeCell ref="AC18:AC21"/>
    <mergeCell ref="Q18:Q21"/>
    <mergeCell ref="R18:R21"/>
    <mergeCell ref="S18:S21"/>
    <mergeCell ref="U18:U21"/>
    <mergeCell ref="V18:V21"/>
    <mergeCell ref="W18:W21"/>
    <mergeCell ref="F22:F25"/>
    <mergeCell ref="H22:H25"/>
    <mergeCell ref="I22:I25"/>
    <mergeCell ref="N22:N25"/>
    <mergeCell ref="O22:O25"/>
    <mergeCell ref="P22:P25"/>
    <mergeCell ref="X18:X21"/>
    <mergeCell ref="Y18:Y21"/>
    <mergeCell ref="Z18:Z21"/>
    <mergeCell ref="F18:F21"/>
    <mergeCell ref="H18:H21"/>
    <mergeCell ref="I18:I21"/>
    <mergeCell ref="N18:N21"/>
    <mergeCell ref="O18:O21"/>
    <mergeCell ref="P18:P21"/>
    <mergeCell ref="X14:X17"/>
    <mergeCell ref="Y14:Y17"/>
    <mergeCell ref="Z14:Z17"/>
    <mergeCell ref="Q14:Q17"/>
    <mergeCell ref="R14:R17"/>
    <mergeCell ref="S14:S17"/>
    <mergeCell ref="U14:U17"/>
    <mergeCell ref="V14:V17"/>
    <mergeCell ref="W14:W17"/>
    <mergeCell ref="F14:F17"/>
    <mergeCell ref="H14:H17"/>
    <mergeCell ref="N14:N17"/>
    <mergeCell ref="O14:O17"/>
    <mergeCell ref="P14:P17"/>
    <mergeCell ref="X10:X13"/>
    <mergeCell ref="Y10:Y13"/>
    <mergeCell ref="Z10:Z13"/>
    <mergeCell ref="AA10:AA13"/>
    <mergeCell ref="AB10:AB13"/>
    <mergeCell ref="AD14:AD17"/>
    <mergeCell ref="AA14:AA17"/>
    <mergeCell ref="AB14:AB17"/>
    <mergeCell ref="AC14:AC17"/>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I14:I17"/>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E14:AE17"/>
    <mergeCell ref="AF14:AF17"/>
    <mergeCell ref="AG14:AG17"/>
    <mergeCell ref="AD18:AD21"/>
    <mergeCell ref="AE18:AE21"/>
    <mergeCell ref="AF18:AF21"/>
    <mergeCell ref="AG18:AG21"/>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H6:H9"/>
    <mergeCell ref="I6:I9"/>
    <mergeCell ref="N6:N9"/>
    <mergeCell ref="O6:O9"/>
    <mergeCell ref="P6:P9"/>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58" t="s">
        <v>40</v>
      </c>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50" t="s">
        <v>0</v>
      </c>
      <c r="C3" s="250" t="s">
        <v>1</v>
      </c>
      <c r="D3" s="250" t="s">
        <v>28</v>
      </c>
      <c r="E3" s="250" t="s">
        <v>29</v>
      </c>
      <c r="F3" s="250" t="s">
        <v>30</v>
      </c>
      <c r="G3" s="250" t="s">
        <v>3</v>
      </c>
      <c r="H3" s="250" t="s">
        <v>4</v>
      </c>
      <c r="I3" s="250" t="s">
        <v>5</v>
      </c>
      <c r="J3" s="257" t="s">
        <v>6</v>
      </c>
      <c r="K3" s="257"/>
      <c r="L3" s="257"/>
      <c r="M3" s="257"/>
      <c r="N3" s="248" t="s">
        <v>47</v>
      </c>
      <c r="O3" s="250" t="s">
        <v>31</v>
      </c>
      <c r="P3" s="252" t="s">
        <v>42</v>
      </c>
      <c r="Q3" s="252" t="s">
        <v>32</v>
      </c>
      <c r="R3" s="252" t="s">
        <v>37</v>
      </c>
      <c r="S3" s="252" t="s">
        <v>33</v>
      </c>
      <c r="T3" s="250" t="s">
        <v>55</v>
      </c>
      <c r="U3" s="250" t="s">
        <v>57</v>
      </c>
      <c r="V3" s="257" t="s">
        <v>59</v>
      </c>
      <c r="W3" s="257"/>
      <c r="X3" s="257"/>
      <c r="Y3" s="257"/>
      <c r="Z3" s="257"/>
      <c r="AA3" s="257"/>
      <c r="AB3" s="250" t="s">
        <v>69</v>
      </c>
      <c r="AC3" s="283" t="s">
        <v>75</v>
      </c>
      <c r="AD3" s="285" t="s">
        <v>77</v>
      </c>
      <c r="AE3" s="286"/>
      <c r="AF3" s="287"/>
      <c r="AG3" s="248" t="s">
        <v>27</v>
      </c>
      <c r="AH3" s="248" t="s">
        <v>36</v>
      </c>
      <c r="AI3" s="250" t="s">
        <v>34</v>
      </c>
      <c r="AJ3" s="248" t="s">
        <v>35</v>
      </c>
    </row>
    <row r="4" spans="1:36" ht="127.5" x14ac:dyDescent="0.25">
      <c r="A4" s="1"/>
      <c r="B4" s="250"/>
      <c r="C4" s="250"/>
      <c r="D4" s="250"/>
      <c r="E4" s="250"/>
      <c r="F4" s="250"/>
      <c r="G4" s="250"/>
      <c r="H4" s="250"/>
      <c r="I4" s="250"/>
      <c r="J4" s="3" t="s">
        <v>7</v>
      </c>
      <c r="K4" s="3" t="s">
        <v>8</v>
      </c>
      <c r="L4" s="3" t="s">
        <v>9</v>
      </c>
      <c r="M4" s="11" t="s">
        <v>10</v>
      </c>
      <c r="N4" s="249"/>
      <c r="O4" s="250"/>
      <c r="P4" s="252"/>
      <c r="Q4" s="252"/>
      <c r="R4" s="252"/>
      <c r="S4" s="252"/>
      <c r="T4" s="250"/>
      <c r="U4" s="250"/>
      <c r="V4" s="3" t="s">
        <v>61</v>
      </c>
      <c r="W4" s="3" t="s">
        <v>62</v>
      </c>
      <c r="X4" s="3" t="s">
        <v>15</v>
      </c>
      <c r="Y4" s="3" t="s">
        <v>63</v>
      </c>
      <c r="Z4" s="3" t="s">
        <v>60</v>
      </c>
      <c r="AA4" s="3" t="s">
        <v>25</v>
      </c>
      <c r="AB4" s="250"/>
      <c r="AC4" s="284"/>
      <c r="AD4" s="3" t="s">
        <v>16</v>
      </c>
      <c r="AE4" s="3" t="s">
        <v>17</v>
      </c>
      <c r="AF4" s="3" t="s">
        <v>26</v>
      </c>
      <c r="AG4" s="249"/>
      <c r="AH4" s="249"/>
      <c r="AI4" s="250"/>
      <c r="AJ4" s="249"/>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48"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51" t="s">
        <v>24</v>
      </c>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2026-03-25T07:29:39Z</dcterms:modified>
</cp:coreProperties>
</file>