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AFCA13B-62C2-43DD-8C24-679DC142065B}" xr6:coauthVersionLast="47" xr6:coauthVersionMax="47" xr10:uidLastSave="{00000000-0000-0000-0000-000000000000}"/>
  <bookViews>
    <workbookView xWindow="28680" yWindow="-120" windowWidth="29040" windowHeight="15720" xr2:uid="{00000000-000D-0000-FFFF-FFFF00000000}"/>
  </bookViews>
  <sheets>
    <sheet name="ŠMSM" sheetId="31" r:id="rId1"/>
    <sheet name="SM" sheetId="27" r:id="rId2"/>
    <sheet name="AM" sheetId="28" r:id="rId3"/>
    <sheet name="VRM" sheetId="25" r:id="rId4"/>
    <sheet name="SADM" sheetId="30" r:id="rId5"/>
    <sheet name="SAM" sheetId="23"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31" l="1"/>
  <c r="AE55" i="31" s="1"/>
  <c r="T55" i="31"/>
  <c r="U51" i="31"/>
  <c r="AE51" i="31" s="1"/>
  <c r="U48" i="31"/>
  <c r="T48" i="31" s="1"/>
  <c r="U42" i="31"/>
  <c r="AE42" i="31" s="1"/>
  <c r="AE37" i="31"/>
  <c r="U37" i="31"/>
  <c r="U31" i="31"/>
  <c r="T31" i="31" s="1"/>
  <c r="AE28" i="31"/>
  <c r="U28" i="31"/>
  <c r="T28" i="31" s="1"/>
  <c r="AE25" i="31"/>
  <c r="U25" i="31"/>
  <c r="AE22" i="31"/>
  <c r="U22" i="31"/>
  <c r="T22" i="31" s="1"/>
  <c r="T10" i="31"/>
  <c r="AE7" i="31"/>
  <c r="U7" i="31"/>
  <c r="T7" i="31"/>
  <c r="AE60" i="30"/>
  <c r="U60" i="30"/>
  <c r="T60" i="30"/>
  <c r="AE58" i="30"/>
  <c r="U58" i="30"/>
  <c r="T58" i="30"/>
  <c r="AE56" i="30"/>
  <c r="U56" i="30"/>
  <c r="T56" i="30"/>
  <c r="AE54" i="30"/>
  <c r="U54" i="30"/>
  <c r="T54" i="30" s="1"/>
  <c r="AE52" i="30"/>
  <c r="U52" i="30"/>
  <c r="T52" i="30"/>
  <c r="AE50" i="30"/>
  <c r="U50" i="30"/>
  <c r="T50" i="30" s="1"/>
  <c r="AE48" i="30"/>
  <c r="U48" i="30"/>
  <c r="T48" i="30" s="1"/>
  <c r="AE46" i="30"/>
  <c r="U46" i="30"/>
  <c r="T46" i="30" s="1"/>
  <c r="AE44" i="30"/>
  <c r="U44" i="30"/>
  <c r="T44" i="30" s="1"/>
  <c r="AE42" i="30"/>
  <c r="U42" i="30"/>
  <c r="T42" i="30" s="1"/>
  <c r="AE40" i="30"/>
  <c r="U40" i="30"/>
  <c r="AE38" i="30"/>
  <c r="U38" i="30"/>
  <c r="T38" i="30"/>
  <c r="AE36" i="30"/>
  <c r="U36" i="30"/>
  <c r="T36" i="30"/>
  <c r="AE34" i="30"/>
  <c r="U34" i="30"/>
  <c r="T34" i="30" s="1"/>
  <c r="AE32" i="30"/>
  <c r="U32" i="30"/>
  <c r="T32" i="30" s="1"/>
  <c r="AE30" i="30"/>
  <c r="U30" i="30"/>
  <c r="T28" i="30" s="1"/>
  <c r="AE28" i="30"/>
  <c r="U28" i="30"/>
  <c r="AE26" i="30"/>
  <c r="U26" i="30"/>
  <c r="T26" i="30" s="1"/>
  <c r="AE24" i="30"/>
  <c r="U24" i="30"/>
  <c r="AE22" i="30"/>
  <c r="U22" i="30"/>
  <c r="AE20" i="30"/>
  <c r="U20" i="30"/>
  <c r="T20" i="30"/>
  <c r="AE18" i="30"/>
  <c r="U18" i="30"/>
  <c r="T18" i="30"/>
  <c r="AE16" i="30"/>
  <c r="U16" i="30"/>
  <c r="T16" i="30"/>
  <c r="AE14" i="30"/>
  <c r="U14" i="30"/>
  <c r="T12" i="30" s="1"/>
  <c r="AE12" i="30"/>
  <c r="U12" i="30"/>
  <c r="AE10" i="30"/>
  <c r="U10" i="30"/>
  <c r="AE8" i="30"/>
  <c r="U8" i="30"/>
  <c r="T8" i="30"/>
  <c r="AE6" i="30"/>
  <c r="U6" i="30"/>
  <c r="T6" i="30"/>
  <c r="AE31" i="31" l="1"/>
  <c r="AE48" i="31"/>
  <c r="T51" i="31"/>
  <c r="T42" i="31"/>
  <c r="T22" i="28"/>
  <c r="T10" i="28"/>
  <c r="AE6" i="27"/>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<sst xmlns="http://schemas.openxmlformats.org/spreadsheetml/2006/main" count="3614" uniqueCount="748">
  <si>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</si>
  <si>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</si>
  <si>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</si>
  <si>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</si>
  <si>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</si>
  <si>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</si>
  <si>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</si>
  <si>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</si>
  <si>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</si>
  <si>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</si>
  <si>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</si>
  <si>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</si>
  <si>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</si>
  <si>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</si>
  <si>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</si>
  <si>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</si>
  <si>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</si>
  <si>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</si>
  <si>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</si>
  <si>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</si>
  <si>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</si>
  <si>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</si>
  <si>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</si>
  <si>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</si>
  <si>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</si>
  <si>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</si>
  <si>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</si>
  <si>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</si>
  <si>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</si>
  <si>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</si>
  <si>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</si>
  <si>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</si>
  <si>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</si>
  <si>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</si>
  <si>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</si>
  <si>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</si>
  <si>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</si>
  <si>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</si>
  <si>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</si>
  <si>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</si>
  <si>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</si>
  <si>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</si>
  <si>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</si>
  <si>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</si>
  <si>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</si>
  <si>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</si>
  <si>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</si>
  <si>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</si>
  <si>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</si>
  <si>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</si>
  <si>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</si>
  <si>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</si>
  <si>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</si>
  <si>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</si>
  <si>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</si>
  <si>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</si>
  <si>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</si>
  <si>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</si>
  <si>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</si>
  <si>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</si>
  <si>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</si>
  <si>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</si>
  <si>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</si>
  <si>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</si>
  <si>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</si>
  <si>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</si>
  <si>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</si>
  <si>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</si>
  <si>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</si>
  <si>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</si>
  <si>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</si>
  <si>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</si>
  <si>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</si>
  <si>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</si>
  <si>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</si>
  <si>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</si>
  <si>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</si>
  <si>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</si>
  <si>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</si>
  <si>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</si>
  <si>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</si>
  <si>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</si>
  <si>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</si>
  <si>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</si>
  <si>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</si>
  <si>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</si>
  <si>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</si>
  <si>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</si>
  <si>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</si>
  <si>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</si>
  <si>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</si>
  <si>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</si>
  <si>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</si>
  <si>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</si>
  <si>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</si>
  <si>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</si>
  <si>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</si>
  <si>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</si>
  <si>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</si>
  <si>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</si>
  <si>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</si>
  <si>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</si>
  <si>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</si>
  <si>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</si>
  <si>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</si>
  <si>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</si>
  <si>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</si>
  <si>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</si>
  <si>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</si>
  <si>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</si>
  <si>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</si>
  <si>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</si>
  <si>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</si>
  <si>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</si>
  <si>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</si>
  <si>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</si>
  <si>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</si>
  <si>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</si>
  <si>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</si>
  <si>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</si>
  <si>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</si>
  <si>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</si>
  <si>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</si>
  <si>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</si>
  <si>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</si>
  <si>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</si>
  <si>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</si>
  <si>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</si>
  <si>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</si>
  <si>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</si>
  <si>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</si>
  <si>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</si>
  <si>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</si>
  <si>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</si>
  <si>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</si>
  <si>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</si>
  <si>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</si>
  <si>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</si>
  <si>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</si>
  <si>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</si>
  <si>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</si>
  <si>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</si>
  <si>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</si>
  <si>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</si>
  <si>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</si>
  <si>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</si>
  <si>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</si>
  <si>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</si>
  <si>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</si>
  <si>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</si>
  <si>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</si>
  <si>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</si>
  <si>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</si>
  <si>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</si>
  <si>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</si>
  <si>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</si>
  <si>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</si>
  <si>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</si>
  <si>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</si>
  <si>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</si>
  <si>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</si>
  <si>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</si>
  <si>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</si>
  <si>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</si>
  <si>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</si>
  <si>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</si>
  <si>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</si>
  <si>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</si>
  <si>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</si>
  <si>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</si>
  <si>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</si>
  <si>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</si>
  <si>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</si>
  <si>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</si>
  <si>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</si>
  <si>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</si>
  <si>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</si>
  <si>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</si>
  <si>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</si>
  <si>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</si>
  <si>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</si>
  <si>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</si>
  <si>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</si>
  <si>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</si>
  <si>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</si>
  <si>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</si>
  <si>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</si>
  <si>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</si>
  <si>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</si>
  <si>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</si>
  <si>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</si>
  <si>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</si>
  <si>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</si>
  <si>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</si>
  <si>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</si>
  <si>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</si>
  <si>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</si>
  <si>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</si>
  <si>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</si>
  <si>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</si>
  <si>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</si>
  <si>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</si>
  <si>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</si>
  <si>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</si>
  <si>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</si>
  <si>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</si>
  <si>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</si>
  <si>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</si>
  <si>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</si>
  <si>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</si>
  <si>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</si>
  <si>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</si>
  <si>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</si>
  <si>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</si>
  <si>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</si>
  <si>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</si>
  <si>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</si>
  <si>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</si>
  <si>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</si>
  <si>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</si>
  <si>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</si>
  <si>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</si>
  <si>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</si>
  <si>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</si>
  <si>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</si>
  <si>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</si>
  <si>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</si>
  <si>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</si>
  <si>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</si>
  <si>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</si>
  <si>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</si>
  <si>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</si>
  <si>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</si>
  <si>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</si>
  <si>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</si>
  <si>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</si>
  <si>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</si>
  <si>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</si>
  <si>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</si>
  <si>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</si>
  <si>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</si>
  <si>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</si>
  <si>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</si>
  <si>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</si>
  <si>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</si>
  <si>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</si>
  <si>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</si>
  <si>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</si>
  <si>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</si>
  <si>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</si>
  <si>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</si>
  <si>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</si>
  <si>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</si>
  <si>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</si>
  <si>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</si>
  <si>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</si>
  <si>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</si>
  <si>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</si>
  <si>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</si>
  <si>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</si>
  <si>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</si>
  <si>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</si>
  <si>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</si>
  <si>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</si>
  <si>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</si>
  <si>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</si>
  <si>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</si>
  <si>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</si>
  <si>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</si>
  <si>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</si>
  <si>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</si>
  <si>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</si>
  <si>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</si>
  <si>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</si>
  <si>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</si>
  <si>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</si>
  <si>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</si>
  <si>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</si>
  <si>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</si>
  <si>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</si>
  <si>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</si>
  <si>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</si>
  <si>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</si>
  <si>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</si>
  <si>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</si>
  <si>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</si>
  <si>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</si>
  <si>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</si>
  <si>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</si>
  <si>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</si>
  <si>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</si>
  <si>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</si>
  <si>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</si>
  <si>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</si>
  <si>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</si>
  <si>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</si>
  <si>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</si>
  <si>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</si>
  <si>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</si>
  <si>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</si>
  <si>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</si>
  <si>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</si>
  <si>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</si>
  <si>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</si>
  <si>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</si>
  <si>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</si>
  <si>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</si>
  <si>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</si>
  <si>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</si>
  <si>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</si>
  <si>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</si>
  <si>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</si>
  <si>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</si>
  <si>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</si>
  <si>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</si>
  <si>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</si>
  <si>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</si>
  <si>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</si>
  <si>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</si>
  <si>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</si>
  <si>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</si>
  <si>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</si>
  <si>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</si>
  <si>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</si>
  <si>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</si>
  <si>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</si>
  <si>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</si>
  <si>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</si>
  <si>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</si>
  <si>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</si>
  <si>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</si>
  <si>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</si>
  <si>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</si>
  <si>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</si>
  <si>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</si>
  <si>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</si>
  <si>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</si>
  <si>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</si>
  <si>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</si>
  <si>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</si>
  <si>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</si>
  <si>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</si>
  <si>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</si>
  <si>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</si>
  <si>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</si>
  <si>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</si>
  <si>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</si>
  <si>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</si>
  <si>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</si>
  <si>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</si>
  <si>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</si>
  <si>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</si>
  <si>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</si>
  <si>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</si>
  <si>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</si>
  <si>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</si>
  <si>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</si>
  <si>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</si>
  <si>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</si>
  <si>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</si>
  <si>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</si>
  <si>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</si>
  <si>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</si>
  <si>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</si>
  <si>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</si>
  <si>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</si>
  <si>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</si>
  <si>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</si>
  <si>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</si>
  <si>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</si>
  <si>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</si>
  <si>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</si>
  <si>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</si>
  <si>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</si>
  <si>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</si>
  <si>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</si>
  <si>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</si>
  <si>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</si>
  <si>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</si>
  <si>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</si>
  <si>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</si>
  <si>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</si>
  <si>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</si>
  <si>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</si>
  <si>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</si>
  <si>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</si>
  <si>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</si>
  <si>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</si>
  <si>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</si>
  <si>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</si>
  <si>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</si>
  <si>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</si>
  <si>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</si>
  <si>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</si>
  <si>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</si>
  <si>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</si>
  <si>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</si>
  <si>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</si>
  <si>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</si>
  <si>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</si>
  <si>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</si>
  <si>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</si>
  <si>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</si>
  <si>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</si>
  <si>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</si>
  <si>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</si>
  <si>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</si>
  <si>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</si>
  <si>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</si>
  <si>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</si>
  <si>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</si>
  <si>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</si>
  <si>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</si>
  <si>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</si>
  <si>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</si>
  <si>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</si>
  <si>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</si>
  <si>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</si>
  <si>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</si>
  <si>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</si>
  <si>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</si>
  <si>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</si>
  <si>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</si>
  <si>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</si>
  <si>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</si>
  <si>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</si>
  <si>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</si>
  <si>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</si>
  <si>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</si>
  <si>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</si>
  <si>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</si>
  <si>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</si>
  <si>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</si>
  <si>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</si>
  <si>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</si>
  <si>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</si>
  <si>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</si>
  <si>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</si>
  <si>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</si>
  <si>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</si>
  <si>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</si>
  <si>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</si>
  <si>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</si>
  <si>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</si>
  <si>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</si>
  <si>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</si>
  <si>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</si>
  <si>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</si>
  <si>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</si>
  <si>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</si>
  <si>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</si>
  <si>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</si>
  <si>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</si>
  <si>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</si>
  <si>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</si>
  <si>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</si>
  <si>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</si>
  <si>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</si>
  <si>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</si>
  <si>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</si>
  <si>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</si>
  <si>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</si>
  <si>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</si>
  <si>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</si>
  <si>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</si>
  <si>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</si>
  <si>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</si>
  <si>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</si>
  <si>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</si>
  <si>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</si>
  <si>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</si>
  <si>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</si>
  <si>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</si>
  <si>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</si>
  <si>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</si>
  <si>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</si>
  <si>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</si>
  <si>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</si>
  <si>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</si>
  <si>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</si>
  <si>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</si>
  <si>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</si>
  <si>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</si>
  <si>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</si>
  <si>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</si>
  <si>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</si>
  <si>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</si>
  <si>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</si>
  <si>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</si>
  <si>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</si>
  <si>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</si>
  <si>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</si>
  <si>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</si>
  <si>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</si>
  <si>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</si>
  <si>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</si>
  <si>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</si>
  <si>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</si>
  <si>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</si>
  <si>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</si>
  <si>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</si>
  <si>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</si>
  <si>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</si>
  <si>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</si>
  <si>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</si>
  <si>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</si>
  <si>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</si>
  <si>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</si>
  <si>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</si>
  <si>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</si>
  <si>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</si>
  <si>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</si>
  <si>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</si>
  <si>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</si>
  <si>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</si>
  <si>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</si>
  <si>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</si>
  <si>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</si>
  <si>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</si>
  <si>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</si>
  <si>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</si>
  <si>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</si>
  <si>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</si>
  <si>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</si>
  <si>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</si>
  <si>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</si>
  <si>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</si>
  <si>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</si>
  <si>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</si>
  <si>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</si>
  <si>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</si>
  <si>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</si>
  <si>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</si>
  <si>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</si>
  <si>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</si>
  <si>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</si>
  <si>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</si>
  <si>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</si>
  <si>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</si>
  <si>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</si>
  <si>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</si>
  <si>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</si>
  <si>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</si>
  <si>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</si>
  <si>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</si>
  <si>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</si>
  <si>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</si>
  <si>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</si>
  <si>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</si>
  <si>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</si>
  <si>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</si>
  <si>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</si>
  <si>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</si>
  <si>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</si>
  <si>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</si>
  <si>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</si>
  <si>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</si>
  <si>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</si>
  <si>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</si>
  <si>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</si>
  <si>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</si>
  <si>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</si>
  <si>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</si>
  <si>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</si>
  <si>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</si>
  <si>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</si>
  <si>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</si>
  <si>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</si>
  <si>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</si>
  <si>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</si>
  <si>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</si>
  <si>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</si>
  <si>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</si>
  <si>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</si>
  <si>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</si>
  <si>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</si>
  <si>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</si>
  <si>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</si>
  <si>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</si>
  <si>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</si>
  <si>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</si>
  <si>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</si>
  <si>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</si>
  <si>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</si>
  <si>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</si>
  <si>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</si>
  <si>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</si>
  <si>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</si>
  <si>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</si>
  <si>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</si>
  <si>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</si>
  <si>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</si>
  <si>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</si>
  <si>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</si>
  <si>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</si>
  <si>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</si>
  <si>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</si>
  <si>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</si>
  <si>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</si>
  <si>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</si>
  <si>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</si>
  <si>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</si>
  <si>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</si>
  <si>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</si>
  <si>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</si>
  <si>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</si>
  <si>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</si>
  <si>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</si>
  <si>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</si>
  <si>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</si>
  <si>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</si>
  <si>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</si>
  <si>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</si>
  <si>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</si>
  <si>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</si>
  <si>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</si>
  <si>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</si>
  <si>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</si>
  <si>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</si>
  <si>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</si>
  <si>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</si>
  <si>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</si>
  <si>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</si>
  <si>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</si>
  <si>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</si>
  <si>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</si>
  <si>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</si>
  <si>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</si>
  <si>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</si>
  <si>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</si>
  <si>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</si>
  <si>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</si>
  <si>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</si>
  <si>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</si>
  <si>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</si>
  <si>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</si>
  <si>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</si>
  <si>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</si>
  <si>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</si>
  <si>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</si>
  <si>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</si>
  <si>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</si>
  <si>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</si>
  <si>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</si>
  <si>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</si>
  <si>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</si>
  <si>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</si>
  <si>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</si>
  <si>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</si>
  <si>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</si>
  <si>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</si>
  <si>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</si>
  <si>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</si>
  <si>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</si>
  <si>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</si>
  <si>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</si>
  <si>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</si>
  <si>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</si>
  <si>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</si>
  <si>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</si>
  <si>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</si>
  <si>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</si>
  <si>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</si>
  <si>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</si>
  <si>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</si>
  <si>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</si>
  <si>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</si>
  <si>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</si>
  <si>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</si>
  <si>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</si>
  <si>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</si>
  <si>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</si>
  <si>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</si>
  <si>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</si>
  <si>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</si>
  <si>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</si>
  <si>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</si>
  <si>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</si>
  <si>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</si>
  <si>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</si>
  <si>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</si>
  <si>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</si>
  <si>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</si>
  <si>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</si>
  <si>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</si>
  <si>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</si>
  <si>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</si>
  <si>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</si>
  <si>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</si>
  <si>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</si>
  <si>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</si>
  <si>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</si>
  <si>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</si>
  <si>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</si>
  <si>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</si>
  <si>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</si>
  <si>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</si>
  <si>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</si>
  <si>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</si>
  <si>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</si>
  <si>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</si>
  <si>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</si>
  <si>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</si>
  <si>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</si>
  <si>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</si>
  <si>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</si>
  <si>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</si>
  <si>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</si>
  <si>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</si>
  <si>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</si>
  <si>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</si>
  <si>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</si>
  <si>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</si>
  <si>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</si>
  <si>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</si>
  <si>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</si>
  <si>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</si>
  <si>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</si>
  <si>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</si>
  <si>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</si>
  <si>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</si>
  <si>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</si>
  <si>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</si>
  <si>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</si>
  <si>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</si>
  <si>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</si>
  <si>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</si>
  <si>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</si>
  <si>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</si>
  <si>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</si>
  <si>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</si>
  <si>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</si>
  <si>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</si>
  <si>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</si>
  <si>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</si>
  <si>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</si>
  <si>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</si>
  <si>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</si>
  <si>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</si>
  <si>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</si>
  <si>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</si>
  <si>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</si>
  <si>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</si>
  <si>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</si>
  <si>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</si>
  <si>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</si>
  <si>
    <t>2026 01</t>
  </si>
  <si>
    <t xml:space="preserve">  2025-07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</si>
</sst>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14" fontId="39" fillId="0" borderId="35"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64" fontId="4" fillId="0" borderId="15"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8" fillId="0" borderId="17" xfId="0" applyFont="1" applyBorder="1" applyAlignment="1">
      <alignment horizontal="center" vertical="center" wrapText="1"/>
    </xf>
    <xf numFmtId="0" fontId="4" fillId="0" borderId="7" xfId="0" applyFont="1" applyBorder="1" applyAlignment="1">
      <alignment horizontal="center" vertical="center"/>
    </xf>
    <xf numFmtId="0" fontId="8" fillId="0" borderId="7" xfId="0" applyFont="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1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xf>
    <xf numFmtId="0" fontId="5" fillId="0" borderId="26" xfId="0" applyFont="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14" fontId="19" fillId="0" borderId="2" xfId="0" applyNumberFormat="1" applyFont="1" applyBorder="1" applyAlignment="1">
      <alignment horizontal="center" vertical="top" wrapText="1"/>
    </xf>
    <xf numFmtId="0" fontId="19"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14" fontId="18" fillId="0" borderId="2" xfId="0" applyNumberFormat="1"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lef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166"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8" fillId="0" borderId="1" xfId="0" applyFont="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8" fillId="6" borderId="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6"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164" fontId="27" fillId="0" borderId="1" xfId="0" applyNumberFormat="1"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7" fillId="2" borderId="1" xfId="0" applyFont="1" applyFill="1" applyBorder="1" applyAlignment="1">
      <alignment horizontal="center"/>
    </xf>
    <xf numFmtId="166" fontId="8"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4" fontId="27" fillId="2" borderId="1" xfId="0" applyNumberFormat="1"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center" wrapText="1"/>
    </xf>
    <xf numFmtId="164" fontId="27" fillId="2" borderId="1" xfId="0" applyNumberFormat="1" applyFont="1" applyFill="1" applyBorder="1" applyAlignment="1">
      <alignment horizontal="center" vertical="center"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16" fontId="8" fillId="0" borderId="32"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16" xfId="0" applyNumberFormat="1" applyFont="1" applyBorder="1" applyAlignment="1">
      <alignment horizontal="center" vertical="center"/>
    </xf>
    <xf numFmtId="49" fontId="8" fillId="0" borderId="33" xfId="0" applyNumberFormat="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0" fontId="8" fillId="0" borderId="16" xfId="0" applyFont="1" applyBorder="1" applyAlignment="1">
      <alignment horizontal="center" vertical="center"/>
    </xf>
    <xf numFmtId="0" fontId="31" fillId="0" borderId="34" xfId="0" applyFont="1" applyBorder="1" applyAlignment="1">
      <alignment horizontal="center" vertical="center" wrapText="1"/>
    </xf>
    <xf numFmtId="0" fontId="31" fillId="0" borderId="7"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4" fontId="31" fillId="0" borderId="1"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1" fillId="0" borderId="1"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7" xfId="0" quotePrefix="1" applyNumberFormat="1" applyFont="1" applyBorder="1" applyAlignment="1">
      <alignment horizontal="center" vertical="center" wrapText="1"/>
    </xf>
    <xf numFmtId="0" fontId="31" fillId="0" borderId="1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center" vertical="center" wrapText="1"/>
    </xf>
    <xf numFmtId="4" fontId="31" fillId="0" borderId="15" xfId="0" applyNumberFormat="1" applyFont="1" applyBorder="1" applyAlignment="1">
      <alignment horizontal="center" vertical="center"/>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9" fontId="31" fillId="0" borderId="3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 xfId="0"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24" xfId="0" quotePrefix="1" applyFont="1" applyBorder="1" applyAlignment="1">
      <alignment horizontal="center" vertical="center" wrapText="1"/>
    </xf>
    <xf numFmtId="4" fontId="32" fillId="0" borderId="24" xfId="0" applyNumberFormat="1" applyFont="1" applyBorder="1" applyAlignment="1">
      <alignment horizontal="center" vertical="center" wrapText="1"/>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applyFont="1" applyBorder="1" applyAlignment="1">
      <alignment horizontal="center" vertical="center" wrapText="1"/>
    </xf>
    <xf numFmtId="4" fontId="31" fillId="0" borderId="24"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0" fontId="31" fillId="0" borderId="3" xfId="0" quotePrefix="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164" fontId="21" fillId="0" borderId="2" xfId="0" applyNumberFormat="1" applyFont="1" applyBorder="1" applyAlignment="1">
      <alignment horizontal="center" vertical="top"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A522-FED9-4D50-9087-F6A59D82714B}">
  <sheetPr>
    <pageSetUpPr fitToPage="1"/>
  </sheetPr>
  <dimension ref="B1:AJ62"/>
  <sheetViews>
    <sheetView tabSelected="1" topLeftCell="A2" zoomScale="90" zoomScaleNormal="90" workbookViewId="0">
      <pane xSplit="6" ySplit="5" topLeftCell="T9" activePane="bottomRight" state="frozen"/>
      <selection activeCell="A2" sqref="A2"/>
      <selection pane="topRight" activeCell="G2" sqref="G2"/>
      <selection pane="bottomLeft" activeCell="A7" sqref="A7"/>
      <selection pane="bottomRight" activeCell="Z16" sqref="Z16"/>
    </sheetView>
  </sheetViews>
  <sheetFormatPr defaultColWidth="9.453125" defaultRowHeight="13" x14ac:dyDescent="0.3"/>
  <cols>
    <col min="1" max="1" width="5" style="1" customWidth="1"/>
    <col min="2" max="2" width="11.54296875" style="1" customWidth="1"/>
    <col min="3" max="3" width="22.453125" style="1" customWidth="1"/>
    <col min="4" max="4" width="17.54296875" style="1" customWidth="1"/>
    <col min="5" max="5" width="21" style="1" customWidth="1"/>
    <col min="6" max="6" width="30.54296875" style="1" customWidth="1"/>
    <col min="7" max="7" width="20.54296875" style="1" customWidth="1"/>
    <col min="8" max="8" width="11" style="1" customWidth="1"/>
    <col min="9" max="9" width="7.7265625" style="1" customWidth="1"/>
    <col min="10" max="10" width="26.726562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7265625" style="1" customWidth="1"/>
    <col min="32" max="33" width="11.453125" style="1" customWidth="1"/>
    <col min="34" max="36" width="11.7265625" style="1" customWidth="1"/>
    <col min="37" max="16384" width="9.453125" style="1"/>
  </cols>
  <sheetData>
    <row r="1" spans="2:36" customFormat="1" ht="14.5" x14ac:dyDescent="0.35">
      <c r="N1" s="24"/>
    </row>
    <row r="2" spans="2:36" customFormat="1" ht="25.5" customHeight="1" x14ac:dyDescent="0.35">
      <c r="B2" s="299" t="s">
        <v>78</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row>
    <row r="3" spans="2:36" customFormat="1" ht="14.5" x14ac:dyDescent="0.35">
      <c r="N3" s="24"/>
    </row>
    <row r="4" spans="2:36" customFormat="1" ht="51.75" customHeight="1" x14ac:dyDescent="0.35">
      <c r="B4" s="300" t="s">
        <v>0</v>
      </c>
      <c r="C4" s="300" t="s">
        <v>1</v>
      </c>
      <c r="D4" s="300" t="s">
        <v>28</v>
      </c>
      <c r="E4" s="300" t="s">
        <v>79</v>
      </c>
      <c r="F4" s="300" t="s">
        <v>30</v>
      </c>
      <c r="G4" s="300" t="s">
        <v>3</v>
      </c>
      <c r="H4" s="300" t="s">
        <v>4</v>
      </c>
      <c r="I4" s="300" t="s">
        <v>80</v>
      </c>
      <c r="J4" s="306" t="s">
        <v>6</v>
      </c>
      <c r="K4" s="306"/>
      <c r="L4" s="306"/>
      <c r="M4" s="306"/>
      <c r="N4" s="303" t="s">
        <v>47</v>
      </c>
      <c r="O4" s="305" t="s">
        <v>176</v>
      </c>
      <c r="P4" s="302" t="s">
        <v>42</v>
      </c>
      <c r="Q4" s="302" t="s">
        <v>32</v>
      </c>
      <c r="R4" s="302" t="s">
        <v>37</v>
      </c>
      <c r="S4" s="302" t="s">
        <v>33</v>
      </c>
      <c r="T4" s="302" t="s">
        <v>55</v>
      </c>
      <c r="U4" s="302" t="s">
        <v>57</v>
      </c>
      <c r="V4" s="301" t="s">
        <v>59</v>
      </c>
      <c r="W4" s="301"/>
      <c r="X4" s="301"/>
      <c r="Y4" s="301"/>
      <c r="Z4" s="301"/>
      <c r="AA4" s="301"/>
      <c r="AB4" s="302" t="s">
        <v>69</v>
      </c>
      <c r="AC4" s="303" t="s">
        <v>75</v>
      </c>
      <c r="AD4" s="307" t="s">
        <v>177</v>
      </c>
      <c r="AE4" s="308"/>
      <c r="AF4" s="309"/>
      <c r="AG4" s="303" t="s">
        <v>27</v>
      </c>
      <c r="AH4" s="305" t="s">
        <v>36</v>
      </c>
      <c r="AI4" s="305" t="s">
        <v>81</v>
      </c>
      <c r="AJ4" s="302" t="s">
        <v>35</v>
      </c>
    </row>
    <row r="5" spans="2:36" customFormat="1" ht="48" customHeight="1" x14ac:dyDescent="0.35">
      <c r="B5" s="300"/>
      <c r="C5" s="300"/>
      <c r="D5" s="300"/>
      <c r="E5" s="300"/>
      <c r="F5" s="300"/>
      <c r="G5" s="300"/>
      <c r="H5" s="300"/>
      <c r="I5" s="300"/>
      <c r="J5" s="25" t="s">
        <v>7</v>
      </c>
      <c r="K5" s="25" t="s">
        <v>8</v>
      </c>
      <c r="L5" s="25" t="s">
        <v>9</v>
      </c>
      <c r="M5" s="25" t="s">
        <v>10</v>
      </c>
      <c r="N5" s="304"/>
      <c r="O5" s="305"/>
      <c r="P5" s="302"/>
      <c r="Q5" s="302"/>
      <c r="R5" s="302"/>
      <c r="S5" s="302"/>
      <c r="T5" s="302"/>
      <c r="U5" s="302"/>
      <c r="V5" s="26" t="s">
        <v>178</v>
      </c>
      <c r="W5" s="26" t="s">
        <v>62</v>
      </c>
      <c r="X5" s="26" t="s">
        <v>15</v>
      </c>
      <c r="Y5" s="26" t="s">
        <v>63</v>
      </c>
      <c r="Z5" s="26" t="s">
        <v>60</v>
      </c>
      <c r="AA5" s="26" t="s">
        <v>25</v>
      </c>
      <c r="AB5" s="302"/>
      <c r="AC5" s="304"/>
      <c r="AD5" s="26" t="s">
        <v>16</v>
      </c>
      <c r="AE5" s="26" t="s">
        <v>17</v>
      </c>
      <c r="AF5" s="26" t="s">
        <v>26</v>
      </c>
      <c r="AG5" s="304"/>
      <c r="AH5" s="305"/>
      <c r="AI5" s="305"/>
      <c r="AJ5" s="302"/>
    </row>
    <row r="6" spans="2:36" customFormat="1" ht="14.5" x14ac:dyDescent="0.3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3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3">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3">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35">
      <c r="B10" s="54" t="s">
        <v>118</v>
      </c>
      <c r="C10" s="31" t="s">
        <v>184</v>
      </c>
      <c r="D10" s="31" t="s">
        <v>180</v>
      </c>
      <c r="E10" s="31" t="s">
        <v>181</v>
      </c>
      <c r="F10" s="31" t="s">
        <v>185</v>
      </c>
      <c r="G10" s="31" t="s">
        <v>83</v>
      </c>
      <c r="H10" s="32" t="s">
        <v>84</v>
      </c>
      <c r="I10" s="32" t="s">
        <v>84</v>
      </c>
      <c r="J10" s="33" t="s">
        <v>108</v>
      </c>
      <c r="K10" s="35" t="s">
        <v>109</v>
      </c>
      <c r="L10" s="35" t="s">
        <v>87</v>
      </c>
      <c r="M10" s="34">
        <v>595</v>
      </c>
      <c r="N10" s="32" t="s">
        <v>88</v>
      </c>
      <c r="O10" s="31" t="s">
        <v>124</v>
      </c>
      <c r="P10" s="31" t="s">
        <v>90</v>
      </c>
      <c r="Q10" s="31" t="s">
        <v>91</v>
      </c>
      <c r="R10" s="31" t="s">
        <v>92</v>
      </c>
      <c r="S10" s="31" t="s">
        <v>93</v>
      </c>
      <c r="T10" s="37">
        <f>404255.99+3595744.01</f>
        <v>4000000</v>
      </c>
      <c r="U10" s="84">
        <v>404255.99</v>
      </c>
      <c r="V10" s="84">
        <v>404255.99</v>
      </c>
      <c r="W10" s="84"/>
      <c r="X10" s="84"/>
      <c r="Y10" s="84"/>
      <c r="Z10" s="84"/>
      <c r="AA10" s="84"/>
      <c r="AB10" s="84">
        <v>72650.41</v>
      </c>
      <c r="AC10" s="31" t="s">
        <v>95</v>
      </c>
      <c r="AD10" s="31"/>
      <c r="AE10" s="84">
        <v>404255.99</v>
      </c>
      <c r="AF10" s="31"/>
      <c r="AG10" s="32"/>
      <c r="AH10" s="38">
        <v>45717</v>
      </c>
      <c r="AI10" s="578" t="s">
        <v>747</v>
      </c>
      <c r="AJ10" s="124">
        <v>45747</v>
      </c>
    </row>
    <row r="11" spans="2:36" s="47" customFormat="1" ht="33" customHeight="1" x14ac:dyDescent="0.3">
      <c r="B11" s="56" t="s">
        <v>118</v>
      </c>
      <c r="D11" s="57"/>
      <c r="E11" s="57"/>
      <c r="F11" s="57"/>
      <c r="G11" s="57"/>
      <c r="H11" s="57"/>
      <c r="I11" s="57"/>
      <c r="J11" s="33" t="s">
        <v>186</v>
      </c>
      <c r="K11" s="35" t="s">
        <v>112</v>
      </c>
      <c r="L11" s="35" t="s">
        <v>98</v>
      </c>
      <c r="M11" s="58">
        <v>520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3">
      <c r="B12" s="56" t="s">
        <v>118</v>
      </c>
      <c r="D12" s="57"/>
      <c r="E12" s="57"/>
      <c r="F12" s="57"/>
      <c r="G12" s="57"/>
      <c r="H12" s="57"/>
      <c r="I12" s="57"/>
      <c r="J12" s="33" t="s">
        <v>126</v>
      </c>
      <c r="K12" s="35" t="s">
        <v>132</v>
      </c>
      <c r="L12" s="35" t="s">
        <v>106</v>
      </c>
      <c r="M12" s="58">
        <v>160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35">
      <c r="B13" s="56" t="s">
        <v>118</v>
      </c>
      <c r="D13" s="31" t="s">
        <v>187</v>
      </c>
      <c r="E13" s="31" t="s">
        <v>188</v>
      </c>
      <c r="F13" s="31" t="s">
        <v>189</v>
      </c>
      <c r="G13" s="31" t="s">
        <v>83</v>
      </c>
      <c r="H13" s="32" t="s">
        <v>84</v>
      </c>
      <c r="I13" s="32" t="s">
        <v>84</v>
      </c>
      <c r="J13" s="23" t="s">
        <v>108</v>
      </c>
      <c r="K13" s="59" t="s">
        <v>109</v>
      </c>
      <c r="L13" s="35" t="s">
        <v>87</v>
      </c>
      <c r="M13" s="60">
        <v>430</v>
      </c>
      <c r="N13" s="32" t="s">
        <v>88</v>
      </c>
      <c r="O13" s="31" t="s">
        <v>124</v>
      </c>
      <c r="P13" s="31" t="s">
        <v>90</v>
      </c>
      <c r="Q13" s="31" t="s">
        <v>91</v>
      </c>
      <c r="R13" s="31" t="s">
        <v>92</v>
      </c>
      <c r="S13" s="31" t="s">
        <v>93</v>
      </c>
      <c r="T13" s="43"/>
      <c r="U13" s="84">
        <v>3595744.01</v>
      </c>
      <c r="V13" s="84">
        <v>3595744.01</v>
      </c>
      <c r="W13" s="84"/>
      <c r="X13" s="84"/>
      <c r="Y13" s="84"/>
      <c r="Z13" s="84"/>
      <c r="AA13" s="84"/>
      <c r="AB13" s="84">
        <v>926951.7</v>
      </c>
      <c r="AC13" s="31" t="s">
        <v>95</v>
      </c>
      <c r="AD13" s="31"/>
      <c r="AE13" s="84">
        <v>3595744.01</v>
      </c>
      <c r="AF13" s="31"/>
      <c r="AG13" s="32"/>
      <c r="AH13" s="61"/>
      <c r="AI13" s="61"/>
      <c r="AJ13" s="61"/>
    </row>
    <row r="14" spans="2:36" s="47" customFormat="1" ht="34.5" x14ac:dyDescent="0.3">
      <c r="B14" s="56" t="s">
        <v>118</v>
      </c>
      <c r="D14" s="57"/>
      <c r="E14" s="57"/>
      <c r="F14" s="57"/>
      <c r="G14" s="57"/>
      <c r="H14" s="57"/>
      <c r="I14" s="57"/>
      <c r="J14" s="23" t="s">
        <v>111</v>
      </c>
      <c r="K14" s="59" t="s">
        <v>131</v>
      </c>
      <c r="L14" s="35" t="s">
        <v>98</v>
      </c>
      <c r="M14" s="60">
        <v>380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6" x14ac:dyDescent="0.3">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57.5" x14ac:dyDescent="0.3">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4.5" x14ac:dyDescent="0.3">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4.5" x14ac:dyDescent="0.3">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3" x14ac:dyDescent="0.3">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4" x14ac:dyDescent="0.3">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6" x14ac:dyDescent="0.3">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3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4.5" x14ac:dyDescent="0.3">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4.5" x14ac:dyDescent="0.3">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3">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4.5" x14ac:dyDescent="0.3">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4.5" x14ac:dyDescent="0.3">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3">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4.5" x14ac:dyDescent="0.3">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4.5" x14ac:dyDescent="0.3">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3">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2" x14ac:dyDescent="0.3">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3">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3">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14" x14ac:dyDescent="0.3">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3">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3">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3">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28" x14ac:dyDescent="0.3">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14" x14ac:dyDescent="0.3">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3">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3">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2" x14ac:dyDescent="0.3">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3">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3">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14" x14ac:dyDescent="0.3">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3">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3">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42" x14ac:dyDescent="0.3">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28" x14ac:dyDescent="0.3">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3">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2" x14ac:dyDescent="0.3">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3">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3">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3">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111">
        <v>45561</v>
      </c>
    </row>
    <row r="56" spans="2:36" s="47" customFormat="1" ht="42" x14ac:dyDescent="0.3">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3">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3">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3">
      <c r="T59" s="95"/>
      <c r="U59" s="95"/>
      <c r="V59" s="95"/>
      <c r="W59" s="95"/>
      <c r="X59" s="95"/>
      <c r="Y59" s="95"/>
      <c r="Z59" s="95"/>
      <c r="AA59" s="95"/>
      <c r="AB59" s="95"/>
    </row>
    <row r="60" spans="2:36" x14ac:dyDescent="0.3">
      <c r="T60" s="95"/>
      <c r="U60" s="95"/>
      <c r="V60" s="95"/>
      <c r="W60" s="95"/>
      <c r="X60" s="95"/>
      <c r="Y60" s="95"/>
      <c r="Z60" s="95"/>
      <c r="AA60" s="95"/>
      <c r="AB60" s="95"/>
    </row>
    <row r="61" spans="2:36" x14ac:dyDescent="0.3">
      <c r="J61" s="96"/>
      <c r="K61" s="96"/>
      <c r="L61" s="96"/>
      <c r="M61" s="96"/>
      <c r="T61" s="95"/>
      <c r="U61" s="95"/>
      <c r="V61" s="95"/>
      <c r="W61" s="95"/>
      <c r="X61" s="95"/>
      <c r="Y61" s="95"/>
      <c r="Z61" s="95"/>
      <c r="AA61" s="95"/>
      <c r="AB61" s="95"/>
    </row>
    <row r="62" spans="2:36" x14ac:dyDescent="0.3">
      <c r="T62" s="95"/>
      <c r="U62" s="95"/>
      <c r="V62" s="95"/>
      <c r="W62" s="95"/>
      <c r="X62" s="95"/>
      <c r="Y62" s="95"/>
      <c r="Z62" s="95"/>
      <c r="AA62" s="95"/>
      <c r="AB62" s="95"/>
    </row>
  </sheetData>
  <mergeCells count="26">
    <mergeCell ref="AG4:AG5"/>
    <mergeCell ref="AH4:AH5"/>
    <mergeCell ref="AI4:AI5"/>
    <mergeCell ref="AJ4:AJ5"/>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4E34-2017-4C11-8382-6083DBB22C41}">
  <dimension ref="A1:AK35"/>
  <sheetViews>
    <sheetView topLeftCell="P24" zoomScaleNormal="100" workbookViewId="0">
      <selection activeCell="AA25" sqref="AA25:AA26"/>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1" width="14.54296875" customWidth="1"/>
    <col min="32" max="33" width="11.453125" customWidth="1"/>
    <col min="34" max="34" width="24.453125" customWidth="1"/>
    <col min="35" max="35" width="19.453125" customWidth="1"/>
    <col min="36" max="36" width="10.453125" customWidth="1"/>
    <col min="37" max="37" width="17.453125" customWidth="1"/>
  </cols>
  <sheetData>
    <row r="1" spans="1:37" x14ac:dyDescent="0.35">
      <c r="A1" s="1"/>
      <c r="B1" s="297" t="s">
        <v>40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310" t="s">
        <v>0</v>
      </c>
      <c r="C3" s="310" t="s">
        <v>1</v>
      </c>
      <c r="D3" s="310" t="s">
        <v>28</v>
      </c>
      <c r="E3" s="310" t="s">
        <v>29</v>
      </c>
      <c r="F3" s="310" t="s">
        <v>30</v>
      </c>
      <c r="G3" s="310" t="s">
        <v>3</v>
      </c>
      <c r="H3" s="310" t="s">
        <v>4</v>
      </c>
      <c r="I3" s="310" t="s">
        <v>5</v>
      </c>
      <c r="J3" s="311" t="s">
        <v>6</v>
      </c>
      <c r="K3" s="311"/>
      <c r="L3" s="311"/>
      <c r="M3" s="311"/>
      <c r="N3" s="323" t="s">
        <v>47</v>
      </c>
      <c r="O3" s="314" t="s">
        <v>31</v>
      </c>
      <c r="P3" s="325" t="s">
        <v>42</v>
      </c>
      <c r="Q3" s="325" t="s">
        <v>32</v>
      </c>
      <c r="R3" s="325" t="s">
        <v>37</v>
      </c>
      <c r="S3" s="325" t="s">
        <v>33</v>
      </c>
      <c r="T3" s="314" t="s">
        <v>55</v>
      </c>
      <c r="U3" s="314" t="s">
        <v>57</v>
      </c>
      <c r="V3" s="317" t="s">
        <v>59</v>
      </c>
      <c r="W3" s="317"/>
      <c r="X3" s="317"/>
      <c r="Y3" s="317"/>
      <c r="Z3" s="317"/>
      <c r="AA3" s="317"/>
      <c r="AB3" s="314" t="s">
        <v>69</v>
      </c>
      <c r="AC3" s="318" t="s">
        <v>75</v>
      </c>
      <c r="AD3" s="320" t="s">
        <v>77</v>
      </c>
      <c r="AE3" s="321"/>
      <c r="AF3" s="322"/>
      <c r="AG3" s="312" t="s">
        <v>27</v>
      </c>
      <c r="AH3" s="310" t="s">
        <v>36</v>
      </c>
      <c r="AI3" s="310" t="s">
        <v>34</v>
      </c>
      <c r="AJ3" s="314" t="s">
        <v>35</v>
      </c>
      <c r="AK3" s="314" t="s">
        <v>479</v>
      </c>
    </row>
    <row r="4" spans="1:37" ht="169.4" customHeight="1" x14ac:dyDescent="0.35">
      <c r="A4" s="1"/>
      <c r="B4" s="310"/>
      <c r="C4" s="310"/>
      <c r="D4" s="310"/>
      <c r="E4" s="310"/>
      <c r="F4" s="310"/>
      <c r="G4" s="310"/>
      <c r="H4" s="310"/>
      <c r="I4" s="310"/>
      <c r="J4" s="15" t="s">
        <v>7</v>
      </c>
      <c r="K4" s="15" t="s">
        <v>8</v>
      </c>
      <c r="L4" s="15" t="s">
        <v>9</v>
      </c>
      <c r="M4" s="15" t="s">
        <v>10</v>
      </c>
      <c r="N4" s="324"/>
      <c r="O4" s="314"/>
      <c r="P4" s="325"/>
      <c r="Q4" s="325"/>
      <c r="R4" s="325"/>
      <c r="S4" s="325"/>
      <c r="T4" s="314"/>
      <c r="U4" s="314"/>
      <c r="V4" s="17" t="s">
        <v>61</v>
      </c>
      <c r="W4" s="17" t="s">
        <v>62</v>
      </c>
      <c r="X4" s="17" t="s">
        <v>15</v>
      </c>
      <c r="Y4" s="17" t="s">
        <v>63</v>
      </c>
      <c r="Z4" s="17" t="s">
        <v>60</v>
      </c>
      <c r="AA4" s="17" t="s">
        <v>25</v>
      </c>
      <c r="AB4" s="314"/>
      <c r="AC4" s="319"/>
      <c r="AD4" s="15" t="s">
        <v>16</v>
      </c>
      <c r="AE4" s="15" t="s">
        <v>17</v>
      </c>
      <c r="AF4" s="17" t="s">
        <v>26</v>
      </c>
      <c r="AG4" s="313"/>
      <c r="AH4" s="310"/>
      <c r="AI4" s="310"/>
      <c r="AJ4" s="314"/>
      <c r="AK4" s="314"/>
    </row>
    <row r="5" spans="1:37" x14ac:dyDescent="0.3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35">
      <c r="A6" s="106"/>
      <c r="B6" s="315" t="s">
        <v>138</v>
      </c>
      <c r="C6" s="315" t="s">
        <v>139</v>
      </c>
      <c r="D6" s="315" t="s">
        <v>157</v>
      </c>
      <c r="E6" s="315" t="s">
        <v>140</v>
      </c>
      <c r="F6" s="315" t="s">
        <v>141</v>
      </c>
      <c r="G6" s="315" t="s">
        <v>142</v>
      </c>
      <c r="H6" s="315" t="s">
        <v>143</v>
      </c>
      <c r="I6" s="315" t="s">
        <v>143</v>
      </c>
      <c r="J6" s="105" t="s">
        <v>144</v>
      </c>
      <c r="K6" s="105" t="s">
        <v>145</v>
      </c>
      <c r="L6" s="105" t="s">
        <v>146</v>
      </c>
      <c r="M6" s="105">
        <v>1</v>
      </c>
      <c r="N6" s="315" t="s">
        <v>147</v>
      </c>
      <c r="O6" s="315" t="s">
        <v>148</v>
      </c>
      <c r="P6" s="326" t="s">
        <v>149</v>
      </c>
      <c r="Q6" s="326" t="s">
        <v>91</v>
      </c>
      <c r="R6" s="326" t="s">
        <v>92</v>
      </c>
      <c r="S6" s="326" t="s">
        <v>93</v>
      </c>
      <c r="T6" s="328">
        <v>500000</v>
      </c>
      <c r="U6" s="328">
        <v>500000</v>
      </c>
      <c r="V6" s="328">
        <v>500000</v>
      </c>
      <c r="W6" s="315" t="s">
        <v>94</v>
      </c>
      <c r="X6" s="315" t="s">
        <v>94</v>
      </c>
      <c r="Y6" s="315" t="s">
        <v>94</v>
      </c>
      <c r="Z6" s="315" t="s">
        <v>94</v>
      </c>
      <c r="AA6" s="334" t="s">
        <v>94</v>
      </c>
      <c r="AB6" s="328">
        <v>88236</v>
      </c>
      <c r="AC6" s="326" t="s">
        <v>150</v>
      </c>
      <c r="AD6" s="326" t="s">
        <v>94</v>
      </c>
      <c r="AE6" s="330">
        <f>T6</f>
        <v>500000</v>
      </c>
      <c r="AF6" s="326" t="s">
        <v>94</v>
      </c>
      <c r="AG6" s="326" t="s">
        <v>151</v>
      </c>
      <c r="AH6" s="332" t="s">
        <v>152</v>
      </c>
      <c r="AI6" s="315" t="s">
        <v>153</v>
      </c>
      <c r="AJ6" s="326" t="s">
        <v>154</v>
      </c>
      <c r="AK6" s="326" t="s">
        <v>154</v>
      </c>
    </row>
    <row r="7" spans="1:37" s="107" customFormat="1" ht="96" customHeight="1" x14ac:dyDescent="0.35">
      <c r="A7" s="106"/>
      <c r="B7" s="316"/>
      <c r="C7" s="316"/>
      <c r="D7" s="316"/>
      <c r="E7" s="316"/>
      <c r="F7" s="316"/>
      <c r="G7" s="316"/>
      <c r="H7" s="316"/>
      <c r="I7" s="316"/>
      <c r="J7" s="105" t="s">
        <v>155</v>
      </c>
      <c r="K7" s="105" t="s">
        <v>156</v>
      </c>
      <c r="L7" s="105" t="s">
        <v>146</v>
      </c>
      <c r="M7" s="105">
        <v>1</v>
      </c>
      <c r="N7" s="316"/>
      <c r="O7" s="316"/>
      <c r="P7" s="327"/>
      <c r="Q7" s="327"/>
      <c r="R7" s="327"/>
      <c r="S7" s="327"/>
      <c r="T7" s="329"/>
      <c r="U7" s="329"/>
      <c r="V7" s="329"/>
      <c r="W7" s="316"/>
      <c r="X7" s="316"/>
      <c r="Y7" s="316"/>
      <c r="Z7" s="316"/>
      <c r="AA7" s="335"/>
      <c r="AB7" s="329"/>
      <c r="AC7" s="327"/>
      <c r="AD7" s="327"/>
      <c r="AE7" s="331"/>
      <c r="AF7" s="327"/>
      <c r="AG7" s="327"/>
      <c r="AH7" s="333"/>
      <c r="AI7" s="316"/>
      <c r="AJ7" s="327"/>
      <c r="AK7" s="327"/>
    </row>
    <row r="8" spans="1:37" s="97" customFormat="1" ht="85.9" customHeight="1" x14ac:dyDescent="0.35">
      <c r="B8" s="315" t="s">
        <v>295</v>
      </c>
      <c r="C8" s="315" t="s">
        <v>296</v>
      </c>
      <c r="D8" s="315" t="s">
        <v>412</v>
      </c>
      <c r="E8" s="315" t="s">
        <v>297</v>
      </c>
      <c r="F8" s="315" t="s">
        <v>296</v>
      </c>
      <c r="G8" s="315" t="s">
        <v>298</v>
      </c>
      <c r="H8" s="315" t="s">
        <v>84</v>
      </c>
      <c r="I8" s="315" t="s">
        <v>84</v>
      </c>
      <c r="J8" s="105" t="s">
        <v>299</v>
      </c>
      <c r="K8" s="105" t="s">
        <v>300</v>
      </c>
      <c r="L8" s="105" t="s">
        <v>239</v>
      </c>
      <c r="M8" s="117">
        <v>10000</v>
      </c>
      <c r="N8" s="315" t="s">
        <v>147</v>
      </c>
      <c r="O8" s="315" t="s">
        <v>130</v>
      </c>
      <c r="P8" s="326" t="s">
        <v>149</v>
      </c>
      <c r="Q8" s="326" t="s">
        <v>91</v>
      </c>
      <c r="R8" s="326" t="s">
        <v>301</v>
      </c>
      <c r="S8" s="326" t="s">
        <v>166</v>
      </c>
      <c r="T8" s="336">
        <v>7565129.6500000004</v>
      </c>
      <c r="U8" s="315" t="s">
        <v>279</v>
      </c>
      <c r="V8" s="336">
        <v>7565129.6500000004</v>
      </c>
      <c r="W8" s="315" t="s">
        <v>279</v>
      </c>
      <c r="X8" s="315" t="s">
        <v>279</v>
      </c>
      <c r="Y8" s="315" t="s">
        <v>279</v>
      </c>
      <c r="Z8" s="315" t="s">
        <v>279</v>
      </c>
      <c r="AA8" s="326" t="s">
        <v>279</v>
      </c>
      <c r="AB8" s="336">
        <v>2469870.35</v>
      </c>
      <c r="AC8" s="326" t="s">
        <v>95</v>
      </c>
      <c r="AD8" s="326" t="s">
        <v>279</v>
      </c>
      <c r="AE8" s="336">
        <v>7565129.6500000004</v>
      </c>
      <c r="AF8" s="326" t="s">
        <v>279</v>
      </c>
      <c r="AG8" s="326" t="s">
        <v>279</v>
      </c>
      <c r="AH8" s="340" t="s">
        <v>415</v>
      </c>
      <c r="AI8" s="340" t="s">
        <v>700</v>
      </c>
      <c r="AJ8" s="326"/>
      <c r="AK8" s="326" t="s">
        <v>493</v>
      </c>
    </row>
    <row r="9" spans="1:37" s="97" customFormat="1" ht="57.5" x14ac:dyDescent="0.35">
      <c r="B9" s="316"/>
      <c r="C9" s="316"/>
      <c r="D9" s="316"/>
      <c r="E9" s="316"/>
      <c r="F9" s="316"/>
      <c r="G9" s="316"/>
      <c r="H9" s="316"/>
      <c r="I9" s="316"/>
      <c r="J9" s="105" t="s">
        <v>304</v>
      </c>
      <c r="K9" s="105" t="s">
        <v>305</v>
      </c>
      <c r="L9" s="105" t="s">
        <v>306</v>
      </c>
      <c r="M9" s="105">
        <v>0.6</v>
      </c>
      <c r="N9" s="316"/>
      <c r="O9" s="316"/>
      <c r="P9" s="327"/>
      <c r="Q9" s="327"/>
      <c r="R9" s="327"/>
      <c r="S9" s="327"/>
      <c r="T9" s="337"/>
      <c r="U9" s="316"/>
      <c r="V9" s="337"/>
      <c r="W9" s="316"/>
      <c r="X9" s="316"/>
      <c r="Y9" s="316"/>
      <c r="Z9" s="316"/>
      <c r="AA9" s="327"/>
      <c r="AB9" s="337"/>
      <c r="AC9" s="327"/>
      <c r="AD9" s="327"/>
      <c r="AE9" s="337"/>
      <c r="AF9" s="327"/>
      <c r="AG9" s="327"/>
      <c r="AH9" s="341"/>
      <c r="AI9" s="341"/>
      <c r="AJ9" s="327"/>
      <c r="AK9" s="327"/>
    </row>
    <row r="10" spans="1:37" s="97" customFormat="1" ht="85.9" customHeight="1" x14ac:dyDescent="0.35">
      <c r="B10" s="315" t="s">
        <v>307</v>
      </c>
      <c r="C10" s="315" t="s">
        <v>308</v>
      </c>
      <c r="D10" s="315" t="s">
        <v>412</v>
      </c>
      <c r="E10" s="315" t="s">
        <v>297</v>
      </c>
      <c r="F10" s="315" t="s">
        <v>308</v>
      </c>
      <c r="G10" s="315" t="s">
        <v>298</v>
      </c>
      <c r="H10" s="315" t="s">
        <v>84</v>
      </c>
      <c r="I10" s="315" t="s">
        <v>84</v>
      </c>
      <c r="J10" s="105" t="s">
        <v>299</v>
      </c>
      <c r="K10" s="105" t="s">
        <v>300</v>
      </c>
      <c r="L10" s="105" t="s">
        <v>239</v>
      </c>
      <c r="M10" s="168">
        <v>18586</v>
      </c>
      <c r="N10" s="315" t="s">
        <v>147</v>
      </c>
      <c r="O10" s="315" t="s">
        <v>137</v>
      </c>
      <c r="P10" s="326" t="s">
        <v>149</v>
      </c>
      <c r="Q10" s="326" t="s">
        <v>91</v>
      </c>
      <c r="R10" s="326" t="s">
        <v>301</v>
      </c>
      <c r="S10" s="326" t="s">
        <v>166</v>
      </c>
      <c r="T10" s="338">
        <v>9306778.9199999999</v>
      </c>
      <c r="U10" s="315" t="s">
        <v>279</v>
      </c>
      <c r="V10" s="338">
        <v>9306778.9199999999</v>
      </c>
      <c r="W10" s="315" t="s">
        <v>279</v>
      </c>
      <c r="X10" s="315" t="s">
        <v>279</v>
      </c>
      <c r="Y10" s="315" t="s">
        <v>279</v>
      </c>
      <c r="Z10" s="315" t="s">
        <v>279</v>
      </c>
      <c r="AA10" s="326" t="s">
        <v>279</v>
      </c>
      <c r="AB10" s="338">
        <v>1642372.76</v>
      </c>
      <c r="AC10" s="326" t="s">
        <v>95</v>
      </c>
      <c r="AD10" s="326" t="s">
        <v>279</v>
      </c>
      <c r="AE10" s="338">
        <v>9306778.9199999999</v>
      </c>
      <c r="AF10" s="326" t="s">
        <v>279</v>
      </c>
      <c r="AG10" s="326" t="s">
        <v>279</v>
      </c>
      <c r="AH10" s="342" t="s">
        <v>404</v>
      </c>
      <c r="AI10" s="342" t="s">
        <v>280</v>
      </c>
      <c r="AJ10" s="344">
        <v>45657</v>
      </c>
      <c r="AK10" s="326" t="s">
        <v>493</v>
      </c>
    </row>
    <row r="11" spans="1:37" s="97" customFormat="1" ht="57.5" x14ac:dyDescent="0.35">
      <c r="B11" s="316"/>
      <c r="C11" s="316"/>
      <c r="D11" s="316"/>
      <c r="E11" s="316"/>
      <c r="F11" s="316"/>
      <c r="G11" s="316"/>
      <c r="H11" s="316"/>
      <c r="I11" s="316"/>
      <c r="J11" s="105" t="s">
        <v>304</v>
      </c>
      <c r="K11" s="105" t="s">
        <v>305</v>
      </c>
      <c r="L11" s="105" t="s">
        <v>306</v>
      </c>
      <c r="M11" s="169">
        <v>9.32</v>
      </c>
      <c r="N11" s="316"/>
      <c r="O11" s="316"/>
      <c r="P11" s="327"/>
      <c r="Q11" s="327"/>
      <c r="R11" s="327"/>
      <c r="S11" s="327"/>
      <c r="T11" s="339"/>
      <c r="U11" s="316"/>
      <c r="V11" s="339"/>
      <c r="W11" s="316"/>
      <c r="X11" s="316"/>
      <c r="Y11" s="316"/>
      <c r="Z11" s="316"/>
      <c r="AA11" s="327"/>
      <c r="AB11" s="339"/>
      <c r="AC11" s="327"/>
      <c r="AD11" s="327"/>
      <c r="AE11" s="339"/>
      <c r="AF11" s="327"/>
      <c r="AG11" s="327"/>
      <c r="AH11" s="343"/>
      <c r="AI11" s="343"/>
      <c r="AJ11" s="327"/>
      <c r="AK11" s="327"/>
    </row>
    <row r="12" spans="1:37" s="97" customFormat="1" ht="85.9" customHeight="1" x14ac:dyDescent="0.35">
      <c r="B12" s="315" t="s">
        <v>309</v>
      </c>
      <c r="C12" s="315" t="s">
        <v>416</v>
      </c>
      <c r="D12" s="315" t="s">
        <v>412</v>
      </c>
      <c r="E12" s="315" t="s">
        <v>297</v>
      </c>
      <c r="F12" s="315" t="s">
        <v>416</v>
      </c>
      <c r="G12" s="315" t="s">
        <v>298</v>
      </c>
      <c r="H12" s="315" t="s">
        <v>84</v>
      </c>
      <c r="I12" s="315" t="s">
        <v>84</v>
      </c>
      <c r="J12" s="105" t="s">
        <v>299</v>
      </c>
      <c r="K12" s="105" t="s">
        <v>300</v>
      </c>
      <c r="L12" s="105" t="s">
        <v>239</v>
      </c>
      <c r="M12" s="117">
        <v>40000</v>
      </c>
      <c r="N12" s="315" t="s">
        <v>147</v>
      </c>
      <c r="O12" s="315" t="s">
        <v>310</v>
      </c>
      <c r="P12" s="326" t="s">
        <v>149</v>
      </c>
      <c r="Q12" s="326" t="s">
        <v>91</v>
      </c>
      <c r="R12" s="326" t="s">
        <v>301</v>
      </c>
      <c r="S12" s="326" t="s">
        <v>166</v>
      </c>
      <c r="T12" s="336">
        <v>8034683</v>
      </c>
      <c r="U12" s="315" t="s">
        <v>279</v>
      </c>
      <c r="V12" s="336">
        <v>8034683</v>
      </c>
      <c r="W12" s="315" t="s">
        <v>279</v>
      </c>
      <c r="X12" s="315" t="s">
        <v>279</v>
      </c>
      <c r="Y12" s="315" t="s">
        <v>279</v>
      </c>
      <c r="Z12" s="315" t="s">
        <v>279</v>
      </c>
      <c r="AA12" s="326" t="s">
        <v>279</v>
      </c>
      <c r="AB12" s="336">
        <v>6849415.4000000004</v>
      </c>
      <c r="AC12" s="326" t="s">
        <v>95</v>
      </c>
      <c r="AD12" s="326" t="s">
        <v>279</v>
      </c>
      <c r="AE12" s="336">
        <v>8034683</v>
      </c>
      <c r="AF12" s="326" t="s">
        <v>279</v>
      </c>
      <c r="AG12" s="326" t="s">
        <v>279</v>
      </c>
      <c r="AH12" s="340" t="s">
        <v>218</v>
      </c>
      <c r="AI12" s="340" t="s">
        <v>311</v>
      </c>
      <c r="AJ12" s="344">
        <v>45471</v>
      </c>
      <c r="AK12" s="326" t="s">
        <v>493</v>
      </c>
    </row>
    <row r="13" spans="1:37" s="97" customFormat="1" ht="57.5" x14ac:dyDescent="0.35">
      <c r="B13" s="316"/>
      <c r="C13" s="316"/>
      <c r="D13" s="316"/>
      <c r="E13" s="316"/>
      <c r="F13" s="316"/>
      <c r="G13" s="316"/>
      <c r="H13" s="316"/>
      <c r="I13" s="316"/>
      <c r="J13" s="105" t="s">
        <v>304</v>
      </c>
      <c r="K13" s="105" t="s">
        <v>305</v>
      </c>
      <c r="L13" s="105" t="s">
        <v>306</v>
      </c>
      <c r="M13" s="105">
        <v>0.28999999999999998</v>
      </c>
      <c r="N13" s="316"/>
      <c r="O13" s="316"/>
      <c r="P13" s="327"/>
      <c r="Q13" s="327"/>
      <c r="R13" s="327"/>
      <c r="S13" s="327"/>
      <c r="T13" s="337"/>
      <c r="U13" s="316"/>
      <c r="V13" s="337"/>
      <c r="W13" s="316"/>
      <c r="X13" s="316"/>
      <c r="Y13" s="316"/>
      <c r="Z13" s="316"/>
      <c r="AA13" s="327"/>
      <c r="AB13" s="337"/>
      <c r="AC13" s="327"/>
      <c r="AD13" s="327"/>
      <c r="AE13" s="337"/>
      <c r="AF13" s="327"/>
      <c r="AG13" s="327"/>
      <c r="AH13" s="341"/>
      <c r="AI13" s="341"/>
      <c r="AJ13" s="327"/>
      <c r="AK13" s="327"/>
    </row>
    <row r="14" spans="1:37" s="97" customFormat="1" ht="85.9" customHeight="1" x14ac:dyDescent="0.35">
      <c r="B14" s="315" t="s">
        <v>312</v>
      </c>
      <c r="C14" s="315" t="s">
        <v>313</v>
      </c>
      <c r="D14" s="315" t="s">
        <v>412</v>
      </c>
      <c r="E14" s="315" t="s">
        <v>297</v>
      </c>
      <c r="F14" s="315" t="s">
        <v>314</v>
      </c>
      <c r="G14" s="315" t="s">
        <v>298</v>
      </c>
      <c r="H14" s="315" t="s">
        <v>84</v>
      </c>
      <c r="I14" s="315" t="s">
        <v>84</v>
      </c>
      <c r="J14" s="105" t="s">
        <v>299</v>
      </c>
      <c r="K14" s="105" t="s">
        <v>300</v>
      </c>
      <c r="L14" s="105" t="s">
        <v>239</v>
      </c>
      <c r="M14" s="117">
        <v>30000</v>
      </c>
      <c r="N14" s="315" t="s">
        <v>147</v>
      </c>
      <c r="O14" s="315" t="s">
        <v>310</v>
      </c>
      <c r="P14" s="326" t="s">
        <v>149</v>
      </c>
      <c r="Q14" s="326" t="s">
        <v>91</v>
      </c>
      <c r="R14" s="326" t="s">
        <v>301</v>
      </c>
      <c r="S14" s="326" t="s">
        <v>166</v>
      </c>
      <c r="T14" s="336">
        <v>4080000</v>
      </c>
      <c r="U14" s="315" t="s">
        <v>279</v>
      </c>
      <c r="V14" s="336">
        <v>4080000</v>
      </c>
      <c r="W14" s="315" t="s">
        <v>279</v>
      </c>
      <c r="X14" s="315" t="s">
        <v>279</v>
      </c>
      <c r="Y14" s="315" t="s">
        <v>279</v>
      </c>
      <c r="Z14" s="315" t="s">
        <v>279</v>
      </c>
      <c r="AA14" s="326" t="s">
        <v>279</v>
      </c>
      <c r="AB14" s="336">
        <v>720000</v>
      </c>
      <c r="AC14" s="326" t="s">
        <v>95</v>
      </c>
      <c r="AD14" s="326" t="s">
        <v>279</v>
      </c>
      <c r="AE14" s="336">
        <v>4080000</v>
      </c>
      <c r="AF14" s="326" t="s">
        <v>279</v>
      </c>
      <c r="AG14" s="326" t="s">
        <v>279</v>
      </c>
      <c r="AH14" s="340" t="s">
        <v>204</v>
      </c>
      <c r="AI14" s="340" t="s">
        <v>205</v>
      </c>
      <c r="AJ14" s="344">
        <v>45377</v>
      </c>
      <c r="AK14" s="344" t="s">
        <v>493</v>
      </c>
    </row>
    <row r="15" spans="1:37" s="97" customFormat="1" ht="57.5" x14ac:dyDescent="0.35">
      <c r="B15" s="345"/>
      <c r="C15" s="345"/>
      <c r="D15" s="345"/>
      <c r="E15" s="345"/>
      <c r="F15" s="316"/>
      <c r="G15" s="345"/>
      <c r="H15" s="316"/>
      <c r="I15" s="316"/>
      <c r="J15" s="105" t="s">
        <v>304</v>
      </c>
      <c r="K15" s="105" t="s">
        <v>305</v>
      </c>
      <c r="L15" s="105" t="s">
        <v>306</v>
      </c>
      <c r="M15" s="105">
        <v>1.4</v>
      </c>
      <c r="N15" s="345"/>
      <c r="O15" s="345"/>
      <c r="P15" s="346"/>
      <c r="Q15" s="346"/>
      <c r="R15" s="346"/>
      <c r="S15" s="346"/>
      <c r="T15" s="347"/>
      <c r="U15" s="345"/>
      <c r="V15" s="347"/>
      <c r="W15" s="345"/>
      <c r="X15" s="345"/>
      <c r="Y15" s="345"/>
      <c r="Z15" s="345"/>
      <c r="AA15" s="346"/>
      <c r="AB15" s="347"/>
      <c r="AC15" s="346"/>
      <c r="AD15" s="346"/>
      <c r="AE15" s="347"/>
      <c r="AF15" s="346"/>
      <c r="AG15" s="346"/>
      <c r="AH15" s="348"/>
      <c r="AI15" s="348"/>
      <c r="AJ15" s="346"/>
      <c r="AK15" s="346"/>
    </row>
    <row r="16" spans="1:37" s="97" customFormat="1" ht="85.9" customHeight="1" x14ac:dyDescent="0.35">
      <c r="B16" s="345"/>
      <c r="C16" s="345"/>
      <c r="D16" s="345"/>
      <c r="E16" s="345"/>
      <c r="F16" s="315" t="s">
        <v>315</v>
      </c>
      <c r="G16" s="345"/>
      <c r="H16" s="315" t="s">
        <v>84</v>
      </c>
      <c r="I16" s="315" t="s">
        <v>84</v>
      </c>
      <c r="J16" s="105" t="s">
        <v>299</v>
      </c>
      <c r="K16" s="105" t="s">
        <v>300</v>
      </c>
      <c r="L16" s="105" t="s">
        <v>239</v>
      </c>
      <c r="M16" s="117">
        <v>30000</v>
      </c>
      <c r="N16" s="345"/>
      <c r="O16" s="345"/>
      <c r="P16" s="346"/>
      <c r="Q16" s="346"/>
      <c r="R16" s="346"/>
      <c r="S16" s="346"/>
      <c r="T16" s="347"/>
      <c r="U16" s="345"/>
      <c r="V16" s="347"/>
      <c r="W16" s="345"/>
      <c r="X16" s="345"/>
      <c r="Y16" s="345"/>
      <c r="Z16" s="345"/>
      <c r="AA16" s="346"/>
      <c r="AB16" s="347"/>
      <c r="AC16" s="346"/>
      <c r="AD16" s="346"/>
      <c r="AE16" s="347"/>
      <c r="AF16" s="346"/>
      <c r="AG16" s="346"/>
      <c r="AH16" s="348"/>
      <c r="AI16" s="348"/>
      <c r="AJ16" s="346"/>
      <c r="AK16" s="346"/>
    </row>
    <row r="17" spans="2:37" s="97" customFormat="1" ht="57.5" x14ac:dyDescent="0.35">
      <c r="B17" s="345"/>
      <c r="C17" s="345"/>
      <c r="D17" s="345"/>
      <c r="E17" s="345"/>
      <c r="F17" s="316"/>
      <c r="G17" s="345"/>
      <c r="H17" s="316"/>
      <c r="I17" s="316"/>
      <c r="J17" s="105" t="s">
        <v>304</v>
      </c>
      <c r="K17" s="105" t="s">
        <v>305</v>
      </c>
      <c r="L17" s="105" t="s">
        <v>306</v>
      </c>
      <c r="M17" s="105">
        <v>2.1</v>
      </c>
      <c r="N17" s="345"/>
      <c r="O17" s="345"/>
      <c r="P17" s="346"/>
      <c r="Q17" s="346"/>
      <c r="R17" s="346"/>
      <c r="S17" s="346"/>
      <c r="T17" s="347"/>
      <c r="U17" s="345"/>
      <c r="V17" s="347"/>
      <c r="W17" s="345"/>
      <c r="X17" s="345"/>
      <c r="Y17" s="345"/>
      <c r="Z17" s="345"/>
      <c r="AA17" s="346"/>
      <c r="AB17" s="347"/>
      <c r="AC17" s="346"/>
      <c r="AD17" s="346"/>
      <c r="AE17" s="347"/>
      <c r="AF17" s="346"/>
      <c r="AG17" s="346"/>
      <c r="AH17" s="348"/>
      <c r="AI17" s="348"/>
      <c r="AJ17" s="346"/>
      <c r="AK17" s="346"/>
    </row>
    <row r="18" spans="2:37" s="97" customFormat="1" ht="85.9" customHeight="1" x14ac:dyDescent="0.35">
      <c r="B18" s="345"/>
      <c r="C18" s="345"/>
      <c r="D18" s="345"/>
      <c r="E18" s="345"/>
      <c r="F18" s="315" t="s">
        <v>316</v>
      </c>
      <c r="G18" s="345"/>
      <c r="H18" s="315" t="s">
        <v>84</v>
      </c>
      <c r="I18" s="315" t="s">
        <v>84</v>
      </c>
      <c r="J18" s="105" t="s">
        <v>299</v>
      </c>
      <c r="K18" s="105" t="s">
        <v>300</v>
      </c>
      <c r="L18" s="105" t="s">
        <v>239</v>
      </c>
      <c r="M18" s="117">
        <v>20000</v>
      </c>
      <c r="N18" s="345"/>
      <c r="O18" s="345"/>
      <c r="P18" s="346"/>
      <c r="Q18" s="346"/>
      <c r="R18" s="346"/>
      <c r="S18" s="346"/>
      <c r="T18" s="347"/>
      <c r="U18" s="345"/>
      <c r="V18" s="347"/>
      <c r="W18" s="345"/>
      <c r="X18" s="345"/>
      <c r="Y18" s="345"/>
      <c r="Z18" s="345"/>
      <c r="AA18" s="346"/>
      <c r="AB18" s="347"/>
      <c r="AC18" s="346"/>
      <c r="AD18" s="346"/>
      <c r="AE18" s="347"/>
      <c r="AF18" s="346"/>
      <c r="AG18" s="346"/>
      <c r="AH18" s="348"/>
      <c r="AI18" s="348"/>
      <c r="AJ18" s="346"/>
      <c r="AK18" s="346"/>
    </row>
    <row r="19" spans="2:37" s="97" customFormat="1" ht="57.5" x14ac:dyDescent="0.35">
      <c r="B19" s="316"/>
      <c r="C19" s="316"/>
      <c r="D19" s="316"/>
      <c r="E19" s="316"/>
      <c r="F19" s="316"/>
      <c r="G19" s="316"/>
      <c r="H19" s="316"/>
      <c r="I19" s="316"/>
      <c r="J19" s="105" t="s">
        <v>304</v>
      </c>
      <c r="K19" s="105" t="s">
        <v>305</v>
      </c>
      <c r="L19" s="105" t="s">
        <v>306</v>
      </c>
      <c r="M19" s="105">
        <v>1.4</v>
      </c>
      <c r="N19" s="316"/>
      <c r="O19" s="316"/>
      <c r="P19" s="327"/>
      <c r="Q19" s="327"/>
      <c r="R19" s="327"/>
      <c r="S19" s="327"/>
      <c r="T19" s="337"/>
      <c r="U19" s="316"/>
      <c r="V19" s="337"/>
      <c r="W19" s="316"/>
      <c r="X19" s="316"/>
      <c r="Y19" s="316"/>
      <c r="Z19" s="316"/>
      <c r="AA19" s="327"/>
      <c r="AB19" s="337"/>
      <c r="AC19" s="327"/>
      <c r="AD19" s="327"/>
      <c r="AE19" s="337"/>
      <c r="AF19" s="327"/>
      <c r="AG19" s="327"/>
      <c r="AH19" s="341"/>
      <c r="AI19" s="341"/>
      <c r="AJ19" s="327"/>
      <c r="AK19" s="327"/>
    </row>
    <row r="20" spans="2:37" s="97" customFormat="1" ht="85.9" customHeight="1" x14ac:dyDescent="0.35">
      <c r="B20" s="326" t="s">
        <v>317</v>
      </c>
      <c r="C20" s="326" t="s">
        <v>318</v>
      </c>
      <c r="D20" s="326" t="s">
        <v>412</v>
      </c>
      <c r="E20" s="326" t="s">
        <v>297</v>
      </c>
      <c r="F20" s="326" t="s">
        <v>318</v>
      </c>
      <c r="G20" s="326" t="s">
        <v>298</v>
      </c>
      <c r="H20" s="326" t="s">
        <v>84</v>
      </c>
      <c r="I20" s="326" t="s">
        <v>84</v>
      </c>
      <c r="J20" s="118" t="s">
        <v>299</v>
      </c>
      <c r="K20" s="118" t="s">
        <v>300</v>
      </c>
      <c r="L20" s="118" t="s">
        <v>239</v>
      </c>
      <c r="M20" s="119">
        <v>10950</v>
      </c>
      <c r="N20" s="326" t="s">
        <v>147</v>
      </c>
      <c r="O20" s="326" t="s">
        <v>122</v>
      </c>
      <c r="P20" s="326" t="s">
        <v>149</v>
      </c>
      <c r="Q20" s="326" t="s">
        <v>91</v>
      </c>
      <c r="R20" s="326" t="s">
        <v>301</v>
      </c>
      <c r="S20" s="326" t="s">
        <v>166</v>
      </c>
      <c r="T20" s="336">
        <v>8391513.8499999996</v>
      </c>
      <c r="U20" s="326" t="s">
        <v>279</v>
      </c>
      <c r="V20" s="336">
        <v>8391513.8499999996</v>
      </c>
      <c r="W20" s="326" t="s">
        <v>279</v>
      </c>
      <c r="X20" s="326" t="s">
        <v>279</v>
      </c>
      <c r="Y20" s="326" t="s">
        <v>279</v>
      </c>
      <c r="Z20" s="326" t="s">
        <v>279</v>
      </c>
      <c r="AA20" s="326" t="s">
        <v>279</v>
      </c>
      <c r="AB20" s="338">
        <v>1481892.58</v>
      </c>
      <c r="AC20" s="326" t="s">
        <v>95</v>
      </c>
      <c r="AD20" s="326" t="s">
        <v>279</v>
      </c>
      <c r="AE20" s="336">
        <v>8391513.8499999996</v>
      </c>
      <c r="AF20" s="326" t="s">
        <v>279</v>
      </c>
      <c r="AG20" s="326" t="s">
        <v>279</v>
      </c>
      <c r="AH20" s="342" t="s">
        <v>204</v>
      </c>
      <c r="AI20" s="342" t="s">
        <v>205</v>
      </c>
      <c r="AJ20" s="344">
        <v>45377</v>
      </c>
      <c r="AK20" s="344" t="s">
        <v>493</v>
      </c>
    </row>
    <row r="21" spans="2:37" s="97" customFormat="1" ht="85.9" customHeight="1" x14ac:dyDescent="0.35">
      <c r="B21" s="346"/>
      <c r="C21" s="346"/>
      <c r="D21" s="346"/>
      <c r="E21" s="346"/>
      <c r="F21" s="346"/>
      <c r="G21" s="346"/>
      <c r="H21" s="346"/>
      <c r="I21" s="346"/>
      <c r="J21" s="118" t="s">
        <v>304</v>
      </c>
      <c r="K21" s="118" t="s">
        <v>305</v>
      </c>
      <c r="L21" s="118" t="s">
        <v>306</v>
      </c>
      <c r="M21" s="175">
        <v>11.42</v>
      </c>
      <c r="N21" s="346"/>
      <c r="O21" s="346"/>
      <c r="P21" s="346"/>
      <c r="Q21" s="346"/>
      <c r="R21" s="346"/>
      <c r="S21" s="346"/>
      <c r="T21" s="347"/>
      <c r="U21" s="346"/>
      <c r="V21" s="347"/>
      <c r="W21" s="346"/>
      <c r="X21" s="346"/>
      <c r="Y21" s="346"/>
      <c r="Z21" s="346"/>
      <c r="AA21" s="346"/>
      <c r="AB21" s="347"/>
      <c r="AC21" s="346"/>
      <c r="AD21" s="346"/>
      <c r="AE21" s="347"/>
      <c r="AF21" s="346"/>
      <c r="AG21" s="346"/>
      <c r="AH21" s="349"/>
      <c r="AI21" s="349"/>
      <c r="AJ21" s="346"/>
      <c r="AK21" s="346"/>
    </row>
    <row r="22" spans="2:37" s="97" customFormat="1" ht="60" customHeight="1" x14ac:dyDescent="0.35">
      <c r="B22" s="327"/>
      <c r="C22" s="327"/>
      <c r="D22" s="327"/>
      <c r="E22" s="327"/>
      <c r="F22" s="327"/>
      <c r="G22" s="327"/>
      <c r="H22" s="327"/>
      <c r="I22" s="327"/>
      <c r="J22" s="118" t="s">
        <v>319</v>
      </c>
      <c r="K22" s="118" t="s">
        <v>320</v>
      </c>
      <c r="L22" s="118" t="s">
        <v>146</v>
      </c>
      <c r="M22" s="118">
        <v>1</v>
      </c>
      <c r="N22" s="327"/>
      <c r="O22" s="327"/>
      <c r="P22" s="327"/>
      <c r="Q22" s="327"/>
      <c r="R22" s="327"/>
      <c r="S22" s="327"/>
      <c r="T22" s="337"/>
      <c r="U22" s="327"/>
      <c r="V22" s="337"/>
      <c r="W22" s="327"/>
      <c r="X22" s="327"/>
      <c r="Y22" s="327"/>
      <c r="Z22" s="327"/>
      <c r="AA22" s="327"/>
      <c r="AB22" s="337"/>
      <c r="AC22" s="327"/>
      <c r="AD22" s="327"/>
      <c r="AE22" s="337"/>
      <c r="AF22" s="327"/>
      <c r="AG22" s="327"/>
      <c r="AH22" s="343"/>
      <c r="AI22" s="343"/>
      <c r="AJ22" s="327"/>
      <c r="AK22" s="327"/>
    </row>
    <row r="23" spans="2:37" s="97" customFormat="1" ht="78.650000000000006" customHeight="1" x14ac:dyDescent="0.35">
      <c r="B23" s="315" t="s">
        <v>413</v>
      </c>
      <c r="C23" s="315" t="s">
        <v>414</v>
      </c>
      <c r="D23" s="315" t="s">
        <v>412</v>
      </c>
      <c r="E23" s="315" t="s">
        <v>297</v>
      </c>
      <c r="F23" s="315" t="s">
        <v>414</v>
      </c>
      <c r="G23" s="315" t="s">
        <v>298</v>
      </c>
      <c r="H23" s="315" t="s">
        <v>84</v>
      </c>
      <c r="I23" s="315" t="s">
        <v>84</v>
      </c>
      <c r="J23" s="105" t="s">
        <v>299</v>
      </c>
      <c r="K23" s="105" t="s">
        <v>300</v>
      </c>
      <c r="L23" s="105" t="s">
        <v>239</v>
      </c>
      <c r="M23" s="170">
        <v>8396</v>
      </c>
      <c r="N23" s="315" t="s">
        <v>147</v>
      </c>
      <c r="O23" s="315" t="s">
        <v>137</v>
      </c>
      <c r="P23" s="326" t="s">
        <v>149</v>
      </c>
      <c r="Q23" s="326" t="s">
        <v>91</v>
      </c>
      <c r="R23" s="326" t="s">
        <v>301</v>
      </c>
      <c r="S23" s="326" t="s">
        <v>166</v>
      </c>
      <c r="T23" s="338">
        <v>1881100</v>
      </c>
      <c r="U23" s="315" t="s">
        <v>279</v>
      </c>
      <c r="V23" s="338">
        <v>1881100</v>
      </c>
      <c r="W23" s="315" t="s">
        <v>279</v>
      </c>
      <c r="X23" s="315" t="s">
        <v>279</v>
      </c>
      <c r="Y23" s="315" t="s">
        <v>279</v>
      </c>
      <c r="Z23" s="315" t="s">
        <v>279</v>
      </c>
      <c r="AA23" s="326" t="s">
        <v>279</v>
      </c>
      <c r="AB23" s="338">
        <v>331958.83</v>
      </c>
      <c r="AC23" s="326" t="s">
        <v>95</v>
      </c>
      <c r="AD23" s="326" t="s">
        <v>279</v>
      </c>
      <c r="AE23" s="338">
        <v>1881100</v>
      </c>
      <c r="AF23" s="326" t="s">
        <v>279</v>
      </c>
      <c r="AG23" s="326" t="s">
        <v>279</v>
      </c>
      <c r="AH23" s="340" t="s">
        <v>701</v>
      </c>
      <c r="AI23" s="340" t="s">
        <v>547</v>
      </c>
      <c r="AJ23" s="326"/>
      <c r="AK23" s="326" t="s">
        <v>493</v>
      </c>
    </row>
    <row r="24" spans="2:37" s="97" customFormat="1" ht="63.65" customHeight="1" x14ac:dyDescent="0.35">
      <c r="B24" s="316"/>
      <c r="C24" s="316"/>
      <c r="D24" s="316"/>
      <c r="E24" s="316"/>
      <c r="F24" s="316"/>
      <c r="G24" s="316"/>
      <c r="H24" s="316"/>
      <c r="I24" s="316"/>
      <c r="J24" s="105" t="s">
        <v>304</v>
      </c>
      <c r="K24" s="105" t="s">
        <v>305</v>
      </c>
      <c r="L24" s="105" t="s">
        <v>306</v>
      </c>
      <c r="M24" s="169">
        <v>4.21</v>
      </c>
      <c r="N24" s="316"/>
      <c r="O24" s="316"/>
      <c r="P24" s="327"/>
      <c r="Q24" s="327"/>
      <c r="R24" s="327"/>
      <c r="S24" s="327"/>
      <c r="T24" s="339"/>
      <c r="U24" s="316"/>
      <c r="V24" s="339"/>
      <c r="W24" s="316"/>
      <c r="X24" s="316"/>
      <c r="Y24" s="316"/>
      <c r="Z24" s="316"/>
      <c r="AA24" s="327"/>
      <c r="AB24" s="339"/>
      <c r="AC24" s="327"/>
      <c r="AD24" s="327"/>
      <c r="AE24" s="339"/>
      <c r="AF24" s="327"/>
      <c r="AG24" s="327"/>
      <c r="AH24" s="341"/>
      <c r="AI24" s="341"/>
      <c r="AJ24" s="327"/>
      <c r="AK24" s="327"/>
    </row>
    <row r="25" spans="2:37" s="97" customFormat="1" ht="78.650000000000006" customHeight="1" x14ac:dyDescent="0.35">
      <c r="B25" s="315" t="s">
        <v>481</v>
      </c>
      <c r="C25" s="315" t="s">
        <v>482</v>
      </c>
      <c r="D25" s="315" t="s">
        <v>412</v>
      </c>
      <c r="E25" s="315" t="s">
        <v>297</v>
      </c>
      <c r="F25" s="315" t="s">
        <v>482</v>
      </c>
      <c r="G25" s="315" t="s">
        <v>298</v>
      </c>
      <c r="H25" s="315" t="s">
        <v>84</v>
      </c>
      <c r="I25" s="315" t="s">
        <v>84</v>
      </c>
      <c r="J25" s="105" t="s">
        <v>299</v>
      </c>
      <c r="K25" s="105" t="s">
        <v>300</v>
      </c>
      <c r="L25" s="105" t="s">
        <v>239</v>
      </c>
      <c r="M25" s="120">
        <v>1500</v>
      </c>
      <c r="N25" s="315" t="s">
        <v>147</v>
      </c>
      <c r="O25" s="315" t="s">
        <v>122</v>
      </c>
      <c r="P25" s="326" t="s">
        <v>149</v>
      </c>
      <c r="Q25" s="326" t="s">
        <v>91</v>
      </c>
      <c r="R25" s="326" t="s">
        <v>301</v>
      </c>
      <c r="S25" s="326" t="s">
        <v>166</v>
      </c>
      <c r="T25" s="338">
        <v>1676138.18</v>
      </c>
      <c r="U25" s="315" t="s">
        <v>279</v>
      </c>
      <c r="V25" s="338">
        <v>1676138.18</v>
      </c>
      <c r="W25" s="315" t="s">
        <v>279</v>
      </c>
      <c r="X25" s="315" t="s">
        <v>279</v>
      </c>
      <c r="Y25" s="315" t="s">
        <v>279</v>
      </c>
      <c r="Z25" s="315" t="s">
        <v>279</v>
      </c>
      <c r="AA25" s="326" t="s">
        <v>279</v>
      </c>
      <c r="AB25" s="338">
        <v>295789.09999999998</v>
      </c>
      <c r="AC25" s="326" t="s">
        <v>95</v>
      </c>
      <c r="AD25" s="326" t="s">
        <v>279</v>
      </c>
      <c r="AE25" s="338">
        <v>1676138.18</v>
      </c>
      <c r="AF25" s="326" t="s">
        <v>279</v>
      </c>
      <c r="AG25" s="326" t="s">
        <v>279</v>
      </c>
      <c r="AH25" s="340" t="s">
        <v>702</v>
      </c>
      <c r="AI25" s="340" t="s">
        <v>703</v>
      </c>
      <c r="AJ25" s="326"/>
      <c r="AK25" s="326" t="s">
        <v>493</v>
      </c>
    </row>
    <row r="26" spans="2:37" s="97" customFormat="1" ht="63.65" customHeight="1" x14ac:dyDescent="0.35">
      <c r="B26" s="316"/>
      <c r="C26" s="316"/>
      <c r="D26" s="316"/>
      <c r="E26" s="316"/>
      <c r="F26" s="316"/>
      <c r="G26" s="316"/>
      <c r="H26" s="316"/>
      <c r="I26" s="316"/>
      <c r="J26" s="105" t="s">
        <v>304</v>
      </c>
      <c r="K26" s="105" t="s">
        <v>305</v>
      </c>
      <c r="L26" s="105" t="s">
        <v>306</v>
      </c>
      <c r="M26" s="105">
        <v>1.94</v>
      </c>
      <c r="N26" s="316"/>
      <c r="O26" s="316"/>
      <c r="P26" s="327"/>
      <c r="Q26" s="327"/>
      <c r="R26" s="327"/>
      <c r="S26" s="327"/>
      <c r="T26" s="337"/>
      <c r="U26" s="316"/>
      <c r="V26" s="337"/>
      <c r="W26" s="316"/>
      <c r="X26" s="316"/>
      <c r="Y26" s="316"/>
      <c r="Z26" s="316"/>
      <c r="AA26" s="327"/>
      <c r="AB26" s="337"/>
      <c r="AC26" s="327"/>
      <c r="AD26" s="327"/>
      <c r="AE26" s="337"/>
      <c r="AF26" s="327"/>
      <c r="AG26" s="327"/>
      <c r="AH26" s="341"/>
      <c r="AI26" s="341"/>
      <c r="AJ26" s="327"/>
      <c r="AK26" s="327"/>
    </row>
    <row r="27" spans="2:37" s="97" customFormat="1" ht="98.65" customHeight="1" x14ac:dyDescent="0.35">
      <c r="B27" s="315" t="s">
        <v>483</v>
      </c>
      <c r="C27" s="315" t="s">
        <v>484</v>
      </c>
      <c r="D27" s="315" t="s">
        <v>412</v>
      </c>
      <c r="E27" s="315" t="s">
        <v>297</v>
      </c>
      <c r="F27" s="315" t="s">
        <v>484</v>
      </c>
      <c r="G27" s="315" t="s">
        <v>298</v>
      </c>
      <c r="H27" s="315" t="s">
        <v>84</v>
      </c>
      <c r="I27" s="315" t="s">
        <v>84</v>
      </c>
      <c r="J27" s="105" t="s">
        <v>485</v>
      </c>
      <c r="K27" s="105" t="s">
        <v>486</v>
      </c>
      <c r="L27" s="105" t="s">
        <v>487</v>
      </c>
      <c r="M27" s="120">
        <v>120</v>
      </c>
      <c r="N27" s="315" t="s">
        <v>278</v>
      </c>
      <c r="O27" s="315" t="s">
        <v>488</v>
      </c>
      <c r="P27" s="326" t="s">
        <v>149</v>
      </c>
      <c r="Q27" s="326" t="s">
        <v>91</v>
      </c>
      <c r="R27" s="326" t="s">
        <v>301</v>
      </c>
      <c r="S27" s="326" t="s">
        <v>166</v>
      </c>
      <c r="T27" s="336">
        <v>221400</v>
      </c>
      <c r="U27" s="315" t="s">
        <v>279</v>
      </c>
      <c r="V27" s="336">
        <v>221400</v>
      </c>
      <c r="W27" s="315" t="s">
        <v>279</v>
      </c>
      <c r="X27" s="315" t="s">
        <v>279</v>
      </c>
      <c r="Y27" s="315" t="s">
        <v>279</v>
      </c>
      <c r="Z27" s="315" t="s">
        <v>279</v>
      </c>
      <c r="AA27" s="326" t="s">
        <v>279</v>
      </c>
      <c r="AB27" s="336">
        <v>1272600</v>
      </c>
      <c r="AC27" s="326" t="s">
        <v>95</v>
      </c>
      <c r="AD27" s="326" t="s">
        <v>279</v>
      </c>
      <c r="AE27" s="336">
        <v>221400</v>
      </c>
      <c r="AF27" s="326" t="s">
        <v>279</v>
      </c>
      <c r="AG27" s="326" t="s">
        <v>279</v>
      </c>
      <c r="AH27" s="340" t="s">
        <v>404</v>
      </c>
      <c r="AI27" s="340" t="s">
        <v>280</v>
      </c>
      <c r="AJ27" s="344">
        <v>45657</v>
      </c>
      <c r="AK27" s="326" t="s">
        <v>493</v>
      </c>
    </row>
    <row r="28" spans="2:37" s="97" customFormat="1" ht="78.650000000000006" customHeight="1" x14ac:dyDescent="0.35">
      <c r="B28" s="345"/>
      <c r="C28" s="345"/>
      <c r="D28" s="345"/>
      <c r="E28" s="345"/>
      <c r="F28" s="345"/>
      <c r="G28" s="345"/>
      <c r="H28" s="345"/>
      <c r="I28" s="345"/>
      <c r="J28" s="105" t="s">
        <v>489</v>
      </c>
      <c r="K28" s="105" t="s">
        <v>490</v>
      </c>
      <c r="L28" s="105" t="s">
        <v>146</v>
      </c>
      <c r="M28" s="120">
        <v>3</v>
      </c>
      <c r="N28" s="345"/>
      <c r="O28" s="345"/>
      <c r="P28" s="346"/>
      <c r="Q28" s="346"/>
      <c r="R28" s="346"/>
      <c r="S28" s="346"/>
      <c r="T28" s="347"/>
      <c r="U28" s="345"/>
      <c r="V28" s="347"/>
      <c r="W28" s="345"/>
      <c r="X28" s="345"/>
      <c r="Y28" s="345"/>
      <c r="Z28" s="345"/>
      <c r="AA28" s="346"/>
      <c r="AB28" s="347"/>
      <c r="AC28" s="346"/>
      <c r="AD28" s="346"/>
      <c r="AE28" s="347"/>
      <c r="AF28" s="346"/>
      <c r="AG28" s="346"/>
      <c r="AH28" s="348"/>
      <c r="AI28" s="348"/>
      <c r="AJ28" s="346"/>
      <c r="AK28" s="346"/>
    </row>
    <row r="29" spans="2:37" s="97" customFormat="1" ht="90" customHeight="1" x14ac:dyDescent="0.35">
      <c r="B29" s="316"/>
      <c r="C29" s="316"/>
      <c r="D29" s="316"/>
      <c r="E29" s="316"/>
      <c r="F29" s="316"/>
      <c r="G29" s="316"/>
      <c r="H29" s="316"/>
      <c r="I29" s="316"/>
      <c r="J29" s="105" t="s">
        <v>491</v>
      </c>
      <c r="K29" s="105" t="s">
        <v>492</v>
      </c>
      <c r="L29" s="105" t="s">
        <v>239</v>
      </c>
      <c r="M29" s="120">
        <v>100000</v>
      </c>
      <c r="N29" s="316"/>
      <c r="O29" s="316"/>
      <c r="P29" s="327"/>
      <c r="Q29" s="327"/>
      <c r="R29" s="327"/>
      <c r="S29" s="327"/>
      <c r="T29" s="337"/>
      <c r="U29" s="316"/>
      <c r="V29" s="337"/>
      <c r="W29" s="316"/>
      <c r="X29" s="316"/>
      <c r="Y29" s="316"/>
      <c r="Z29" s="316"/>
      <c r="AA29" s="327"/>
      <c r="AB29" s="337"/>
      <c r="AC29" s="327"/>
      <c r="AD29" s="327"/>
      <c r="AE29" s="337"/>
      <c r="AF29" s="327"/>
      <c r="AG29" s="327"/>
      <c r="AH29" s="341"/>
      <c r="AI29" s="341"/>
      <c r="AJ29" s="327"/>
      <c r="AK29" s="327"/>
    </row>
    <row r="30" spans="2:37" s="97" customFormat="1" ht="85.9" customHeight="1" x14ac:dyDescent="0.35">
      <c r="B30" s="315" t="s">
        <v>725</v>
      </c>
      <c r="C30" s="315" t="s">
        <v>308</v>
      </c>
      <c r="D30" s="315" t="s">
        <v>412</v>
      </c>
      <c r="E30" s="315" t="s">
        <v>297</v>
      </c>
      <c r="F30" s="315" t="s">
        <v>308</v>
      </c>
      <c r="G30" s="315" t="s">
        <v>298</v>
      </c>
      <c r="H30" s="315" t="s">
        <v>84</v>
      </c>
      <c r="I30" s="315" t="s">
        <v>84</v>
      </c>
      <c r="J30" s="105" t="s">
        <v>299</v>
      </c>
      <c r="K30" s="105" t="s">
        <v>300</v>
      </c>
      <c r="L30" s="105" t="s">
        <v>239</v>
      </c>
      <c r="M30" s="168">
        <v>18586</v>
      </c>
      <c r="N30" s="315" t="s">
        <v>147</v>
      </c>
      <c r="O30" s="315" t="s">
        <v>137</v>
      </c>
      <c r="P30" s="326" t="s">
        <v>149</v>
      </c>
      <c r="Q30" s="326" t="s">
        <v>91</v>
      </c>
      <c r="R30" s="326" t="s">
        <v>301</v>
      </c>
      <c r="S30" s="326" t="s">
        <v>166</v>
      </c>
      <c r="T30" s="338">
        <v>9306778.9199999999</v>
      </c>
      <c r="U30" s="315" t="s">
        <v>279</v>
      </c>
      <c r="V30" s="338">
        <v>9306778.9199999999</v>
      </c>
      <c r="W30" s="315" t="s">
        <v>279</v>
      </c>
      <c r="X30" s="315" t="s">
        <v>279</v>
      </c>
      <c r="Y30" s="315" t="s">
        <v>279</v>
      </c>
      <c r="Z30" s="315" t="s">
        <v>279</v>
      </c>
      <c r="AA30" s="326" t="s">
        <v>279</v>
      </c>
      <c r="AB30" s="338">
        <v>1642372.76</v>
      </c>
      <c r="AC30" s="326" t="s">
        <v>95</v>
      </c>
      <c r="AD30" s="326" t="s">
        <v>279</v>
      </c>
      <c r="AE30" s="338">
        <v>9306778.9199999999</v>
      </c>
      <c r="AF30" s="326" t="s">
        <v>279</v>
      </c>
      <c r="AG30" s="326" t="s">
        <v>279</v>
      </c>
      <c r="AH30" s="342" t="s">
        <v>411</v>
      </c>
      <c r="AI30" s="342" t="s">
        <v>726</v>
      </c>
      <c r="AJ30" s="344">
        <v>45961</v>
      </c>
      <c r="AK30" s="326" t="s">
        <v>493</v>
      </c>
    </row>
    <row r="31" spans="2:37" s="97" customFormat="1" ht="57.5" x14ac:dyDescent="0.35">
      <c r="B31" s="316"/>
      <c r="C31" s="316"/>
      <c r="D31" s="316"/>
      <c r="E31" s="316"/>
      <c r="F31" s="316"/>
      <c r="G31" s="316"/>
      <c r="H31" s="316"/>
      <c r="I31" s="316"/>
      <c r="J31" s="105" t="s">
        <v>304</v>
      </c>
      <c r="K31" s="105" t="s">
        <v>305</v>
      </c>
      <c r="L31" s="105" t="s">
        <v>306</v>
      </c>
      <c r="M31" s="169">
        <v>8</v>
      </c>
      <c r="N31" s="316"/>
      <c r="O31" s="316"/>
      <c r="P31" s="327"/>
      <c r="Q31" s="327"/>
      <c r="R31" s="327"/>
      <c r="S31" s="327"/>
      <c r="T31" s="339"/>
      <c r="U31" s="316"/>
      <c r="V31" s="339"/>
      <c r="W31" s="316"/>
      <c r="X31" s="316"/>
      <c r="Y31" s="316"/>
      <c r="Z31" s="316"/>
      <c r="AA31" s="327"/>
      <c r="AB31" s="339"/>
      <c r="AC31" s="327"/>
      <c r="AD31" s="327"/>
      <c r="AE31" s="339"/>
      <c r="AF31" s="327"/>
      <c r="AG31" s="327"/>
      <c r="AH31" s="343"/>
      <c r="AI31" s="343"/>
      <c r="AJ31" s="327"/>
      <c r="AK31" s="327"/>
    </row>
    <row r="33" spans="2:2" x14ac:dyDescent="0.35">
      <c r="B33" s="108" t="s">
        <v>23</v>
      </c>
    </row>
    <row r="34" spans="2:2" x14ac:dyDescent="0.35">
      <c r="B34" s="109" t="s">
        <v>73</v>
      </c>
    </row>
    <row r="35" spans="2:2" x14ac:dyDescent="0.35">
      <c r="B35" s="109" t="s">
        <v>74</v>
      </c>
    </row>
  </sheetData>
  <mergeCells count="353">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 ref="U30:U31"/>
    <mergeCell ref="V30:V31"/>
    <mergeCell ref="W30:W31"/>
    <mergeCell ref="H30:H31"/>
    <mergeCell ref="I30:I31"/>
    <mergeCell ref="N30:N31"/>
    <mergeCell ref="O30:O31"/>
    <mergeCell ref="P30:P31"/>
    <mergeCell ref="Q30:Q31"/>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AI27:AI29"/>
    <mergeCell ref="AJ27:AJ29"/>
    <mergeCell ref="AK27:AK29"/>
    <mergeCell ref="Z27:Z29"/>
    <mergeCell ref="AA27:AA29"/>
    <mergeCell ref="AB27:AB29"/>
    <mergeCell ref="AC27:AC29"/>
    <mergeCell ref="AD27:AD29"/>
    <mergeCell ref="AE27:AE29"/>
    <mergeCell ref="H27:H29"/>
    <mergeCell ref="I27:I29"/>
    <mergeCell ref="AD25:AD26"/>
    <mergeCell ref="X25:X26"/>
    <mergeCell ref="Y25:Y26"/>
    <mergeCell ref="Z25:Z26"/>
    <mergeCell ref="AA25:AA26"/>
    <mergeCell ref="AB25:AB26"/>
    <mergeCell ref="AC25:AC26"/>
    <mergeCell ref="R25:R26"/>
    <mergeCell ref="S25:S26"/>
    <mergeCell ref="W25:W26"/>
    <mergeCell ref="H25:H26"/>
    <mergeCell ref="I25:I26"/>
    <mergeCell ref="N25:N26"/>
    <mergeCell ref="O25:O26"/>
    <mergeCell ref="P25:P26"/>
    <mergeCell ref="Q25:Q26"/>
    <mergeCell ref="B25:B26"/>
    <mergeCell ref="C25:C26"/>
    <mergeCell ref="D25:D26"/>
    <mergeCell ref="E25:E26"/>
    <mergeCell ref="F25:F26"/>
    <mergeCell ref="G25:G26"/>
    <mergeCell ref="B27:B29"/>
    <mergeCell ref="C27:C29"/>
    <mergeCell ref="D27:D29"/>
    <mergeCell ref="E27:E29"/>
    <mergeCell ref="F27:F29"/>
    <mergeCell ref="G27:G29"/>
    <mergeCell ref="W23:W24"/>
    <mergeCell ref="X23:X24"/>
    <mergeCell ref="Y23:Y24"/>
    <mergeCell ref="AJ25:AJ26"/>
    <mergeCell ref="AK25:AK26"/>
    <mergeCell ref="AE25:AE26"/>
    <mergeCell ref="AF25:AF26"/>
    <mergeCell ref="AG25:AG26"/>
    <mergeCell ref="AH25:AH26"/>
    <mergeCell ref="AI25:AI26"/>
    <mergeCell ref="N23:N24"/>
    <mergeCell ref="O23:O24"/>
    <mergeCell ref="P23:P24"/>
    <mergeCell ref="Q23:Q24"/>
    <mergeCell ref="R23:R24"/>
    <mergeCell ref="S23:S24"/>
    <mergeCell ref="T25:T26"/>
    <mergeCell ref="U25:U26"/>
    <mergeCell ref="V25:V26"/>
    <mergeCell ref="T23:T24"/>
    <mergeCell ref="U23:U24"/>
    <mergeCell ref="V23:V24"/>
    <mergeCell ref="AI23:AI24"/>
    <mergeCell ref="AJ23:AJ24"/>
    <mergeCell ref="AK23:AK24"/>
    <mergeCell ref="Z23:Z24"/>
    <mergeCell ref="AA23:AA24"/>
    <mergeCell ref="AB23:AB24"/>
    <mergeCell ref="AC23:AC24"/>
    <mergeCell ref="AD23:AD24"/>
    <mergeCell ref="AE23:AE24"/>
    <mergeCell ref="AF23:AF24"/>
    <mergeCell ref="AG23:AG24"/>
    <mergeCell ref="AH23:AH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14:T19"/>
    <mergeCell ref="U14:U19"/>
    <mergeCell ref="V14:V19"/>
    <mergeCell ref="W14:W19"/>
    <mergeCell ref="X14:X19"/>
    <mergeCell ref="I14:I15"/>
    <mergeCell ref="N14:N19"/>
    <mergeCell ref="O14:O19"/>
    <mergeCell ref="P14:P19"/>
    <mergeCell ref="Q14:Q19"/>
    <mergeCell ref="R14:R19"/>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V12:V13"/>
    <mergeCell ref="G12:G13"/>
    <mergeCell ref="H12:H13"/>
    <mergeCell ref="I12:I13"/>
    <mergeCell ref="N12:N13"/>
    <mergeCell ref="O12:O13"/>
    <mergeCell ref="P12:P13"/>
    <mergeCell ref="AI12:AI13"/>
    <mergeCell ref="AJ12:AJ13"/>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14C29DB5-C3FB-4BA2-977C-DE5D60C0AFB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259-85F4-4EB3-8169-36EC7E7A15C4}">
  <dimension ref="A1:AJ57"/>
  <sheetViews>
    <sheetView topLeftCell="Q38" zoomScale="80" zoomScaleNormal="80" workbookViewId="0">
      <selection activeCell="Z43" sqref="Z43:Z45"/>
    </sheetView>
  </sheetViews>
  <sheetFormatPr defaultRowHeight="14.5" x14ac:dyDescent="0.35"/>
  <cols>
    <col min="1" max="1" width="5" customWidth="1"/>
    <col min="2" max="2" width="9.54296875" customWidth="1"/>
    <col min="3" max="3" width="15.453125" customWidth="1"/>
    <col min="4" max="4" width="12.7265625" customWidth="1"/>
    <col min="5" max="5" width="13.54296875" customWidth="1"/>
    <col min="6" max="6" width="24.54296875" customWidth="1"/>
    <col min="7" max="7" width="25.54296875" customWidth="1"/>
    <col min="8" max="8" width="10.26953125" customWidth="1"/>
    <col min="9" max="9" width="10.54296875" customWidth="1"/>
    <col min="10" max="10" width="20.453125" customWidth="1"/>
    <col min="11" max="11" width="10.54296875" customWidth="1"/>
    <col min="12" max="12" width="11.453125" customWidth="1"/>
    <col min="13"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8" width="14.54296875" customWidth="1"/>
    <col min="29" max="29" width="13.54296875" customWidth="1"/>
    <col min="30" max="30" width="12.453125" customWidth="1"/>
    <col min="31" max="31" width="11.453125" customWidth="1"/>
    <col min="32" max="32" width="14.54296875" customWidth="1"/>
    <col min="33" max="33" width="11.453125" customWidth="1"/>
    <col min="34" max="34" width="20" customWidth="1"/>
    <col min="35" max="35" width="19.453125" customWidth="1"/>
    <col min="36" max="36" width="10.453125" customWidth="1"/>
  </cols>
  <sheetData>
    <row r="1" spans="1:36" x14ac:dyDescent="0.35">
      <c r="A1" s="1"/>
      <c r="B1" s="297" t="s">
        <v>40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418" t="s">
        <v>0</v>
      </c>
      <c r="C3" s="418" t="s">
        <v>1</v>
      </c>
      <c r="D3" s="418" t="s">
        <v>28</v>
      </c>
      <c r="E3" s="418" t="s">
        <v>29</v>
      </c>
      <c r="F3" s="418" t="s">
        <v>30</v>
      </c>
      <c r="G3" s="418" t="s">
        <v>3</v>
      </c>
      <c r="H3" s="418" t="s">
        <v>4</v>
      </c>
      <c r="I3" s="418" t="s">
        <v>5</v>
      </c>
      <c r="J3" s="419" t="s">
        <v>6</v>
      </c>
      <c r="K3" s="419"/>
      <c r="L3" s="419"/>
      <c r="M3" s="419"/>
      <c r="N3" s="416" t="s">
        <v>47</v>
      </c>
      <c r="O3" s="418" t="s">
        <v>31</v>
      </c>
      <c r="P3" s="425" t="s">
        <v>42</v>
      </c>
      <c r="Q3" s="425" t="s">
        <v>32</v>
      </c>
      <c r="R3" s="425" t="s">
        <v>37</v>
      </c>
      <c r="S3" s="425" t="s">
        <v>33</v>
      </c>
      <c r="T3" s="418" t="s">
        <v>55</v>
      </c>
      <c r="U3" s="418" t="s">
        <v>57</v>
      </c>
      <c r="V3" s="419" t="s">
        <v>59</v>
      </c>
      <c r="W3" s="419"/>
      <c r="X3" s="419"/>
      <c r="Y3" s="419"/>
      <c r="Z3" s="419"/>
      <c r="AA3" s="419"/>
      <c r="AB3" s="418" t="s">
        <v>69</v>
      </c>
      <c r="AC3" s="420" t="s">
        <v>75</v>
      </c>
      <c r="AD3" s="422" t="s">
        <v>77</v>
      </c>
      <c r="AE3" s="423"/>
      <c r="AF3" s="424"/>
      <c r="AG3" s="416" t="s">
        <v>27</v>
      </c>
      <c r="AH3" s="416" t="s">
        <v>36</v>
      </c>
      <c r="AI3" s="418" t="s">
        <v>34</v>
      </c>
      <c r="AJ3" s="416" t="s">
        <v>35</v>
      </c>
    </row>
    <row r="4" spans="1:36" ht="169.4" customHeight="1" x14ac:dyDescent="0.35">
      <c r="A4" s="1"/>
      <c r="B4" s="418"/>
      <c r="C4" s="418"/>
      <c r="D4" s="418"/>
      <c r="E4" s="418"/>
      <c r="F4" s="418"/>
      <c r="G4" s="418"/>
      <c r="H4" s="418"/>
      <c r="I4" s="418"/>
      <c r="J4" s="3" t="s">
        <v>7</v>
      </c>
      <c r="K4" s="3" t="s">
        <v>8</v>
      </c>
      <c r="L4" s="3" t="s">
        <v>9</v>
      </c>
      <c r="M4" s="11" t="s">
        <v>10</v>
      </c>
      <c r="N4" s="417"/>
      <c r="O4" s="418"/>
      <c r="P4" s="425"/>
      <c r="Q4" s="425"/>
      <c r="R4" s="425"/>
      <c r="S4" s="425"/>
      <c r="T4" s="418"/>
      <c r="U4" s="418"/>
      <c r="V4" s="3" t="s">
        <v>61</v>
      </c>
      <c r="W4" s="3" t="s">
        <v>62</v>
      </c>
      <c r="X4" s="3" t="s">
        <v>15</v>
      </c>
      <c r="Y4" s="3" t="s">
        <v>63</v>
      </c>
      <c r="Z4" s="3" t="s">
        <v>60</v>
      </c>
      <c r="AA4" s="3" t="s">
        <v>25</v>
      </c>
      <c r="AB4" s="418"/>
      <c r="AC4" s="421"/>
      <c r="AD4" s="3" t="s">
        <v>16</v>
      </c>
      <c r="AE4" s="3" t="s">
        <v>17</v>
      </c>
      <c r="AF4" s="3" t="s">
        <v>26</v>
      </c>
      <c r="AG4" s="417"/>
      <c r="AH4" s="417"/>
      <c r="AI4" s="418"/>
      <c r="AJ4" s="417"/>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35">
      <c r="A6" s="20"/>
      <c r="B6" s="371" t="s">
        <v>158</v>
      </c>
      <c r="C6" s="371" t="s">
        <v>159</v>
      </c>
      <c r="D6" s="371" t="s">
        <v>225</v>
      </c>
      <c r="E6" s="371" t="s">
        <v>162</v>
      </c>
      <c r="F6" s="371" t="s">
        <v>159</v>
      </c>
      <c r="G6" s="371" t="s">
        <v>163</v>
      </c>
      <c r="H6" s="371" t="s">
        <v>84</v>
      </c>
      <c r="I6" s="371" t="s">
        <v>84</v>
      </c>
      <c r="J6" s="22" t="s">
        <v>172</v>
      </c>
      <c r="K6" s="22" t="s">
        <v>167</v>
      </c>
      <c r="L6" s="22" t="s">
        <v>170</v>
      </c>
      <c r="M6" s="22">
        <v>1</v>
      </c>
      <c r="N6" s="371" t="s">
        <v>147</v>
      </c>
      <c r="O6" s="371" t="s">
        <v>137</v>
      </c>
      <c r="P6" s="362" t="s">
        <v>165</v>
      </c>
      <c r="Q6" s="362" t="s">
        <v>91</v>
      </c>
      <c r="R6" s="362" t="s">
        <v>92</v>
      </c>
      <c r="S6" s="362" t="s">
        <v>166</v>
      </c>
      <c r="T6" s="368">
        <v>200000</v>
      </c>
      <c r="U6" s="368">
        <v>200000</v>
      </c>
      <c r="V6" s="368">
        <v>200000</v>
      </c>
      <c r="W6" s="371"/>
      <c r="X6" s="371"/>
      <c r="Y6" s="371"/>
      <c r="Z6" s="371"/>
      <c r="AA6" s="367"/>
      <c r="AB6" s="368">
        <v>35295</v>
      </c>
      <c r="AC6" s="362" t="s">
        <v>175</v>
      </c>
      <c r="AD6" s="362"/>
      <c r="AE6" s="362"/>
      <c r="AF6" s="370">
        <v>200000</v>
      </c>
      <c r="AG6" s="362"/>
      <c r="AH6" s="364" t="s">
        <v>217</v>
      </c>
      <c r="AI6" s="364" t="s">
        <v>218</v>
      </c>
      <c r="AJ6" s="415" t="s">
        <v>692</v>
      </c>
    </row>
    <row r="7" spans="1:36" s="21" customFormat="1" ht="42" customHeight="1" x14ac:dyDescent="0.35">
      <c r="A7" s="20"/>
      <c r="B7" s="363"/>
      <c r="C7" s="363"/>
      <c r="D7" s="363"/>
      <c r="E7" s="363"/>
      <c r="F7" s="363"/>
      <c r="G7" s="363"/>
      <c r="H7" s="363"/>
      <c r="I7" s="363"/>
      <c r="J7" s="22" t="s">
        <v>169</v>
      </c>
      <c r="K7" s="22" t="s">
        <v>168</v>
      </c>
      <c r="L7" s="22" t="s">
        <v>171</v>
      </c>
      <c r="M7" s="22">
        <v>1</v>
      </c>
      <c r="N7" s="363"/>
      <c r="O7" s="363"/>
      <c r="P7" s="363"/>
      <c r="Q7" s="363"/>
      <c r="R7" s="363"/>
      <c r="S7" s="363"/>
      <c r="T7" s="369"/>
      <c r="U7" s="369"/>
      <c r="V7" s="369"/>
      <c r="W7" s="363"/>
      <c r="X7" s="363"/>
      <c r="Y7" s="363"/>
      <c r="Z7" s="363"/>
      <c r="AA7" s="363"/>
      <c r="AB7" s="369"/>
      <c r="AC7" s="363"/>
      <c r="AD7" s="363"/>
      <c r="AE7" s="363"/>
      <c r="AF7" s="369"/>
      <c r="AG7" s="363"/>
      <c r="AH7" s="365"/>
      <c r="AI7" s="365"/>
      <c r="AJ7" s="363"/>
    </row>
    <row r="8" spans="1:36" s="21" customFormat="1" ht="38.65" customHeight="1" x14ac:dyDescent="0.35">
      <c r="A8" s="20"/>
      <c r="B8" s="371" t="s">
        <v>160</v>
      </c>
      <c r="C8" s="371" t="s">
        <v>161</v>
      </c>
      <c r="D8" s="371" t="s">
        <v>225</v>
      </c>
      <c r="E8" s="371" t="s">
        <v>162</v>
      </c>
      <c r="F8" s="371" t="s">
        <v>161</v>
      </c>
      <c r="G8" s="371" t="s">
        <v>164</v>
      </c>
      <c r="H8" s="371" t="s">
        <v>84</v>
      </c>
      <c r="I8" s="371" t="s">
        <v>84</v>
      </c>
      <c r="J8" s="22" t="s">
        <v>172</v>
      </c>
      <c r="K8" s="22" t="s">
        <v>167</v>
      </c>
      <c r="L8" s="22" t="s">
        <v>170</v>
      </c>
      <c r="M8" s="22">
        <v>1</v>
      </c>
      <c r="N8" s="371" t="s">
        <v>147</v>
      </c>
      <c r="O8" s="371" t="s">
        <v>174</v>
      </c>
      <c r="P8" s="362" t="s">
        <v>165</v>
      </c>
      <c r="Q8" s="362" t="s">
        <v>91</v>
      </c>
      <c r="R8" s="362" t="s">
        <v>92</v>
      </c>
      <c r="S8" s="362" t="s">
        <v>166</v>
      </c>
      <c r="T8" s="368">
        <v>57247.96</v>
      </c>
      <c r="U8" s="368">
        <v>57247.96</v>
      </c>
      <c r="V8" s="368">
        <v>57247.96</v>
      </c>
      <c r="W8" s="371"/>
      <c r="X8" s="371"/>
      <c r="Y8" s="371"/>
      <c r="Z8" s="371"/>
      <c r="AA8" s="367"/>
      <c r="AB8" s="368">
        <v>10102.59</v>
      </c>
      <c r="AC8" s="362" t="s">
        <v>175</v>
      </c>
      <c r="AD8" s="362"/>
      <c r="AE8" s="362"/>
      <c r="AF8" s="370">
        <v>57247.96</v>
      </c>
      <c r="AG8" s="362"/>
      <c r="AH8" s="371" t="s">
        <v>226</v>
      </c>
      <c r="AI8" s="371" t="s">
        <v>227</v>
      </c>
      <c r="AJ8" s="415">
        <v>45322</v>
      </c>
    </row>
    <row r="9" spans="1:36" ht="48" customHeight="1" x14ac:dyDescent="0.35">
      <c r="A9" s="1"/>
      <c r="B9" s="413"/>
      <c r="C9" s="413"/>
      <c r="D9" s="413"/>
      <c r="E9" s="413"/>
      <c r="F9" s="413"/>
      <c r="G9" s="413"/>
      <c r="H9" s="413"/>
      <c r="I9" s="413"/>
      <c r="J9" s="22" t="s">
        <v>173</v>
      </c>
      <c r="K9" s="19" t="s">
        <v>168</v>
      </c>
      <c r="L9" s="22" t="s">
        <v>171</v>
      </c>
      <c r="M9" s="22">
        <v>1</v>
      </c>
      <c r="N9" s="413"/>
      <c r="O9" s="413"/>
      <c r="P9" s="363"/>
      <c r="Q9" s="363"/>
      <c r="R9" s="413"/>
      <c r="S9" s="413"/>
      <c r="T9" s="414"/>
      <c r="U9" s="414"/>
      <c r="V9" s="414"/>
      <c r="W9" s="413"/>
      <c r="X9" s="413"/>
      <c r="Y9" s="413"/>
      <c r="Z9" s="413"/>
      <c r="AA9" s="413"/>
      <c r="AB9" s="414"/>
      <c r="AC9" s="363"/>
      <c r="AD9" s="413"/>
      <c r="AE9" s="413"/>
      <c r="AF9" s="414"/>
      <c r="AG9" s="413"/>
      <c r="AH9" s="363"/>
      <c r="AI9" s="363"/>
      <c r="AJ9" s="413"/>
    </row>
    <row r="10" spans="1:36" ht="46" x14ac:dyDescent="0.35">
      <c r="B10" s="389" t="s">
        <v>260</v>
      </c>
      <c r="C10" s="399" t="s">
        <v>257</v>
      </c>
      <c r="D10" s="399" t="s">
        <v>259</v>
      </c>
      <c r="E10" s="399" t="s">
        <v>258</v>
      </c>
      <c r="F10" s="399" t="s">
        <v>257</v>
      </c>
      <c r="G10" s="399" t="s">
        <v>261</v>
      </c>
      <c r="H10" s="399" t="s">
        <v>84</v>
      </c>
      <c r="I10" s="399" t="s">
        <v>84</v>
      </c>
      <c r="J10" s="102" t="s">
        <v>262</v>
      </c>
      <c r="K10" s="102" t="s">
        <v>263</v>
      </c>
      <c r="L10" s="102" t="s">
        <v>264</v>
      </c>
      <c r="M10" s="102">
        <v>2.54</v>
      </c>
      <c r="N10" s="399" t="s">
        <v>278</v>
      </c>
      <c r="O10" s="399" t="s">
        <v>277</v>
      </c>
      <c r="P10" s="389" t="s">
        <v>165</v>
      </c>
      <c r="Q10" s="389" t="s">
        <v>91</v>
      </c>
      <c r="R10" s="389" t="s">
        <v>92</v>
      </c>
      <c r="S10" s="389" t="s">
        <v>166</v>
      </c>
      <c r="T10" s="393">
        <f>U10+U16</f>
        <v>12827181</v>
      </c>
      <c r="U10" s="393">
        <v>6240000</v>
      </c>
      <c r="V10" s="393">
        <v>6240000</v>
      </c>
      <c r="W10" s="393" t="s">
        <v>279</v>
      </c>
      <c r="X10" s="393" t="s">
        <v>279</v>
      </c>
      <c r="Y10" s="393" t="s">
        <v>279</v>
      </c>
      <c r="Z10" s="393" t="s">
        <v>279</v>
      </c>
      <c r="AA10" s="396" t="s">
        <v>279</v>
      </c>
      <c r="AB10" s="393">
        <v>7217345.2000000002</v>
      </c>
      <c r="AC10" s="386" t="s">
        <v>175</v>
      </c>
      <c r="AD10" s="386" t="s">
        <v>279</v>
      </c>
      <c r="AE10" s="386" t="s">
        <v>279</v>
      </c>
      <c r="AF10" s="386">
        <v>6240000</v>
      </c>
      <c r="AG10" s="389" t="s">
        <v>279</v>
      </c>
      <c r="AH10" s="390" t="s">
        <v>280</v>
      </c>
      <c r="AI10" s="390" t="s">
        <v>281</v>
      </c>
      <c r="AJ10" s="383">
        <v>45716</v>
      </c>
    </row>
    <row r="11" spans="1:36" ht="34.5" x14ac:dyDescent="0.35">
      <c r="B11" s="384"/>
      <c r="C11" s="400"/>
      <c r="D11" s="400"/>
      <c r="E11" s="400"/>
      <c r="F11" s="400"/>
      <c r="G11" s="400"/>
      <c r="H11" s="400"/>
      <c r="I11" s="400"/>
      <c r="J11" s="102" t="s">
        <v>265</v>
      </c>
      <c r="K11" s="102" t="s">
        <v>266</v>
      </c>
      <c r="L11" s="102" t="s">
        <v>264</v>
      </c>
      <c r="M11" s="102">
        <v>12.5</v>
      </c>
      <c r="N11" s="400"/>
      <c r="O11" s="400"/>
      <c r="P11" s="384"/>
      <c r="Q11" s="384"/>
      <c r="R11" s="384"/>
      <c r="S11" s="384"/>
      <c r="T11" s="394"/>
      <c r="U11" s="394"/>
      <c r="V11" s="394"/>
      <c r="W11" s="394"/>
      <c r="X11" s="394"/>
      <c r="Y11" s="394"/>
      <c r="Z11" s="394"/>
      <c r="AA11" s="397"/>
      <c r="AB11" s="394"/>
      <c r="AC11" s="387"/>
      <c r="AD11" s="387"/>
      <c r="AE11" s="387"/>
      <c r="AF11" s="387"/>
      <c r="AG11" s="384"/>
      <c r="AH11" s="391"/>
      <c r="AI11" s="391"/>
      <c r="AJ11" s="384"/>
    </row>
    <row r="12" spans="1:36" ht="23" x14ac:dyDescent="0.35">
      <c r="B12" s="384"/>
      <c r="C12" s="400"/>
      <c r="D12" s="400"/>
      <c r="E12" s="400"/>
      <c r="F12" s="400"/>
      <c r="G12" s="400"/>
      <c r="H12" s="400"/>
      <c r="I12" s="400"/>
      <c r="J12" s="102" t="s">
        <v>267</v>
      </c>
      <c r="K12" s="102" t="s">
        <v>268</v>
      </c>
      <c r="L12" s="102" t="s">
        <v>269</v>
      </c>
      <c r="M12" s="102">
        <v>1315</v>
      </c>
      <c r="N12" s="400"/>
      <c r="O12" s="400"/>
      <c r="P12" s="384"/>
      <c r="Q12" s="384"/>
      <c r="R12" s="384"/>
      <c r="S12" s="384"/>
      <c r="T12" s="394"/>
      <c r="U12" s="394"/>
      <c r="V12" s="394"/>
      <c r="W12" s="394"/>
      <c r="X12" s="394"/>
      <c r="Y12" s="394"/>
      <c r="Z12" s="394"/>
      <c r="AA12" s="397"/>
      <c r="AB12" s="394"/>
      <c r="AC12" s="387"/>
      <c r="AD12" s="387"/>
      <c r="AE12" s="387"/>
      <c r="AF12" s="387"/>
      <c r="AG12" s="384"/>
      <c r="AH12" s="391"/>
      <c r="AI12" s="391"/>
      <c r="AJ12" s="384"/>
    </row>
    <row r="13" spans="1:36" ht="34.5" x14ac:dyDescent="0.35">
      <c r="B13" s="384"/>
      <c r="C13" s="400"/>
      <c r="D13" s="400"/>
      <c r="E13" s="400"/>
      <c r="F13" s="400"/>
      <c r="G13" s="400"/>
      <c r="H13" s="400"/>
      <c r="I13" s="400"/>
      <c r="J13" s="102" t="s">
        <v>270</v>
      </c>
      <c r="K13" s="102" t="s">
        <v>271</v>
      </c>
      <c r="L13" s="102" t="s">
        <v>236</v>
      </c>
      <c r="M13" s="102">
        <v>9251.1</v>
      </c>
      <c r="N13" s="400"/>
      <c r="O13" s="400"/>
      <c r="P13" s="384"/>
      <c r="Q13" s="384"/>
      <c r="R13" s="384"/>
      <c r="S13" s="384"/>
      <c r="T13" s="394"/>
      <c r="U13" s="394"/>
      <c r="V13" s="394"/>
      <c r="W13" s="394"/>
      <c r="X13" s="394"/>
      <c r="Y13" s="394"/>
      <c r="Z13" s="394"/>
      <c r="AA13" s="397"/>
      <c r="AB13" s="394"/>
      <c r="AC13" s="387"/>
      <c r="AD13" s="387"/>
      <c r="AE13" s="387"/>
      <c r="AF13" s="387"/>
      <c r="AG13" s="384"/>
      <c r="AH13" s="391"/>
      <c r="AI13" s="391"/>
      <c r="AJ13" s="384"/>
    </row>
    <row r="14" spans="1:36" ht="34.5" x14ac:dyDescent="0.35">
      <c r="B14" s="384"/>
      <c r="C14" s="400"/>
      <c r="D14" s="400"/>
      <c r="E14" s="400"/>
      <c r="F14" s="400"/>
      <c r="G14" s="400"/>
      <c r="H14" s="400"/>
      <c r="I14" s="400"/>
      <c r="J14" s="102" t="s">
        <v>272</v>
      </c>
      <c r="K14" s="102" t="s">
        <v>273</v>
      </c>
      <c r="L14" s="102" t="s">
        <v>236</v>
      </c>
      <c r="M14" s="103">
        <v>1589.2</v>
      </c>
      <c r="N14" s="400"/>
      <c r="O14" s="400"/>
      <c r="P14" s="384"/>
      <c r="Q14" s="384"/>
      <c r="R14" s="384"/>
      <c r="S14" s="384"/>
      <c r="T14" s="394"/>
      <c r="U14" s="394"/>
      <c r="V14" s="394"/>
      <c r="W14" s="394"/>
      <c r="X14" s="394"/>
      <c r="Y14" s="394"/>
      <c r="Z14" s="394"/>
      <c r="AA14" s="397"/>
      <c r="AB14" s="394"/>
      <c r="AC14" s="387"/>
      <c r="AD14" s="387"/>
      <c r="AE14" s="387"/>
      <c r="AF14" s="387"/>
      <c r="AG14" s="384"/>
      <c r="AH14" s="391"/>
      <c r="AI14" s="391"/>
      <c r="AJ14" s="384"/>
    </row>
    <row r="15" spans="1:36" ht="34.5" x14ac:dyDescent="0.35">
      <c r="B15" s="384"/>
      <c r="C15" s="401"/>
      <c r="D15" s="401"/>
      <c r="E15" s="401"/>
      <c r="F15" s="401"/>
      <c r="G15" s="401"/>
      <c r="H15" s="401"/>
      <c r="I15" s="401"/>
      <c r="J15" s="102" t="s">
        <v>274</v>
      </c>
      <c r="K15" s="102" t="s">
        <v>275</v>
      </c>
      <c r="L15" s="102" t="s">
        <v>276</v>
      </c>
      <c r="M15" s="104">
        <v>2688</v>
      </c>
      <c r="N15" s="401"/>
      <c r="O15" s="401"/>
      <c r="P15" s="385"/>
      <c r="Q15" s="385"/>
      <c r="R15" s="385"/>
      <c r="S15" s="385"/>
      <c r="T15" s="394"/>
      <c r="U15" s="395"/>
      <c r="V15" s="395"/>
      <c r="W15" s="395"/>
      <c r="X15" s="395"/>
      <c r="Y15" s="395"/>
      <c r="Z15" s="395"/>
      <c r="AA15" s="398"/>
      <c r="AB15" s="395"/>
      <c r="AC15" s="388"/>
      <c r="AD15" s="388"/>
      <c r="AE15" s="388"/>
      <c r="AF15" s="388"/>
      <c r="AG15" s="385"/>
      <c r="AH15" s="391"/>
      <c r="AI15" s="391"/>
      <c r="AJ15" s="384"/>
    </row>
    <row r="16" spans="1:36" ht="46" x14ac:dyDescent="0.35">
      <c r="B16" s="384"/>
      <c r="C16" s="399" t="s">
        <v>282</v>
      </c>
      <c r="D16" s="399" t="s">
        <v>259</v>
      </c>
      <c r="E16" s="399" t="s">
        <v>258</v>
      </c>
      <c r="F16" s="399" t="s">
        <v>282</v>
      </c>
      <c r="G16" s="399" t="s">
        <v>261</v>
      </c>
      <c r="H16" s="399" t="s">
        <v>84</v>
      </c>
      <c r="I16" s="399" t="s">
        <v>84</v>
      </c>
      <c r="J16" s="102" t="s">
        <v>262</v>
      </c>
      <c r="K16" s="102" t="s">
        <v>263</v>
      </c>
      <c r="L16" s="102" t="s">
        <v>264</v>
      </c>
      <c r="M16" s="102">
        <v>16.399999999999999</v>
      </c>
      <c r="N16" s="399" t="s">
        <v>278</v>
      </c>
      <c r="O16" s="399" t="s">
        <v>283</v>
      </c>
      <c r="P16" s="389" t="s">
        <v>165</v>
      </c>
      <c r="Q16" s="389" t="s">
        <v>91</v>
      </c>
      <c r="R16" s="389" t="s">
        <v>92</v>
      </c>
      <c r="S16" s="389" t="s">
        <v>166</v>
      </c>
      <c r="T16" s="394"/>
      <c r="U16" s="393">
        <v>6587181</v>
      </c>
      <c r="V16" s="393">
        <v>6587181</v>
      </c>
      <c r="W16" s="393" t="s">
        <v>279</v>
      </c>
      <c r="X16" s="393" t="s">
        <v>279</v>
      </c>
      <c r="Y16" s="393" t="s">
        <v>279</v>
      </c>
      <c r="Z16" s="393" t="s">
        <v>279</v>
      </c>
      <c r="AA16" s="396" t="s">
        <v>279</v>
      </c>
      <c r="AB16" s="393">
        <v>6587181</v>
      </c>
      <c r="AC16" s="386" t="s">
        <v>175</v>
      </c>
      <c r="AD16" s="386" t="s">
        <v>279</v>
      </c>
      <c r="AE16" s="386" t="s">
        <v>279</v>
      </c>
      <c r="AF16" s="386">
        <v>6587181</v>
      </c>
      <c r="AG16" s="389" t="s">
        <v>279</v>
      </c>
      <c r="AH16" s="391"/>
      <c r="AI16" s="391"/>
      <c r="AJ16" s="384"/>
    </row>
    <row r="17" spans="2:36" ht="34.5" x14ac:dyDescent="0.35">
      <c r="B17" s="384"/>
      <c r="C17" s="400"/>
      <c r="D17" s="400"/>
      <c r="E17" s="400"/>
      <c r="F17" s="400"/>
      <c r="G17" s="400"/>
      <c r="H17" s="400"/>
      <c r="I17" s="400"/>
      <c r="J17" s="102" t="s">
        <v>265</v>
      </c>
      <c r="K17" s="102" t="s">
        <v>266</v>
      </c>
      <c r="L17" s="102" t="s">
        <v>264</v>
      </c>
      <c r="M17" s="102">
        <v>24</v>
      </c>
      <c r="N17" s="400"/>
      <c r="O17" s="400"/>
      <c r="P17" s="384"/>
      <c r="Q17" s="384"/>
      <c r="R17" s="384"/>
      <c r="S17" s="384"/>
      <c r="T17" s="394"/>
      <c r="U17" s="394"/>
      <c r="V17" s="394"/>
      <c r="W17" s="394"/>
      <c r="X17" s="394"/>
      <c r="Y17" s="394"/>
      <c r="Z17" s="394"/>
      <c r="AA17" s="397"/>
      <c r="AB17" s="394"/>
      <c r="AC17" s="387"/>
      <c r="AD17" s="387"/>
      <c r="AE17" s="387"/>
      <c r="AF17" s="387"/>
      <c r="AG17" s="384"/>
      <c r="AH17" s="391"/>
      <c r="AI17" s="391"/>
      <c r="AJ17" s="384"/>
    </row>
    <row r="18" spans="2:36" ht="23" x14ac:dyDescent="0.35">
      <c r="B18" s="384"/>
      <c r="C18" s="400"/>
      <c r="D18" s="400"/>
      <c r="E18" s="400"/>
      <c r="F18" s="400"/>
      <c r="G18" s="400"/>
      <c r="H18" s="400"/>
      <c r="I18" s="400"/>
      <c r="J18" s="102" t="s">
        <v>267</v>
      </c>
      <c r="K18" s="102" t="s">
        <v>268</v>
      </c>
      <c r="L18" s="102" t="s">
        <v>269</v>
      </c>
      <c r="M18" s="102">
        <v>3106</v>
      </c>
      <c r="N18" s="400"/>
      <c r="O18" s="400"/>
      <c r="P18" s="384"/>
      <c r="Q18" s="384"/>
      <c r="R18" s="384"/>
      <c r="S18" s="384"/>
      <c r="T18" s="394"/>
      <c r="U18" s="394"/>
      <c r="V18" s="394"/>
      <c r="W18" s="394"/>
      <c r="X18" s="394"/>
      <c r="Y18" s="394"/>
      <c r="Z18" s="394"/>
      <c r="AA18" s="397"/>
      <c r="AB18" s="394"/>
      <c r="AC18" s="387"/>
      <c r="AD18" s="387"/>
      <c r="AE18" s="387"/>
      <c r="AF18" s="387"/>
      <c r="AG18" s="384"/>
      <c r="AH18" s="391"/>
      <c r="AI18" s="391"/>
      <c r="AJ18" s="384"/>
    </row>
    <row r="19" spans="2:36" ht="34.5" x14ac:dyDescent="0.35">
      <c r="B19" s="384"/>
      <c r="C19" s="400"/>
      <c r="D19" s="400"/>
      <c r="E19" s="400"/>
      <c r="F19" s="400"/>
      <c r="G19" s="400"/>
      <c r="H19" s="400"/>
      <c r="I19" s="400"/>
      <c r="J19" s="102" t="s">
        <v>270</v>
      </c>
      <c r="K19" s="102" t="s">
        <v>271</v>
      </c>
      <c r="L19" s="102" t="s">
        <v>236</v>
      </c>
      <c r="M19" s="102">
        <v>1045</v>
      </c>
      <c r="N19" s="400"/>
      <c r="O19" s="400"/>
      <c r="P19" s="384"/>
      <c r="Q19" s="384"/>
      <c r="R19" s="384"/>
      <c r="S19" s="384"/>
      <c r="T19" s="394"/>
      <c r="U19" s="394"/>
      <c r="V19" s="394"/>
      <c r="W19" s="394"/>
      <c r="X19" s="394"/>
      <c r="Y19" s="394"/>
      <c r="Z19" s="394"/>
      <c r="AA19" s="397"/>
      <c r="AB19" s="394"/>
      <c r="AC19" s="387"/>
      <c r="AD19" s="387"/>
      <c r="AE19" s="387"/>
      <c r="AF19" s="387"/>
      <c r="AG19" s="384"/>
      <c r="AH19" s="391"/>
      <c r="AI19" s="391"/>
      <c r="AJ19" s="384"/>
    </row>
    <row r="20" spans="2:36" ht="34.5" x14ac:dyDescent="0.35">
      <c r="B20" s="384"/>
      <c r="C20" s="400"/>
      <c r="D20" s="400"/>
      <c r="E20" s="400"/>
      <c r="F20" s="400"/>
      <c r="G20" s="400"/>
      <c r="H20" s="400"/>
      <c r="I20" s="400"/>
      <c r="J20" s="102" t="s">
        <v>272</v>
      </c>
      <c r="K20" s="102" t="s">
        <v>273</v>
      </c>
      <c r="L20" s="102" t="s">
        <v>236</v>
      </c>
      <c r="M20" s="102">
        <v>2867</v>
      </c>
      <c r="N20" s="400"/>
      <c r="O20" s="400"/>
      <c r="P20" s="384"/>
      <c r="Q20" s="384"/>
      <c r="R20" s="384"/>
      <c r="S20" s="384"/>
      <c r="T20" s="394"/>
      <c r="U20" s="394"/>
      <c r="V20" s="394"/>
      <c r="W20" s="394"/>
      <c r="X20" s="394"/>
      <c r="Y20" s="394"/>
      <c r="Z20" s="394"/>
      <c r="AA20" s="397"/>
      <c r="AB20" s="394"/>
      <c r="AC20" s="387"/>
      <c r="AD20" s="387"/>
      <c r="AE20" s="387"/>
      <c r="AF20" s="387"/>
      <c r="AG20" s="384"/>
      <c r="AH20" s="391"/>
      <c r="AI20" s="391"/>
      <c r="AJ20" s="384"/>
    </row>
    <row r="21" spans="2:36" ht="34.5" x14ac:dyDescent="0.35">
      <c r="B21" s="385"/>
      <c r="C21" s="401"/>
      <c r="D21" s="401"/>
      <c r="E21" s="401"/>
      <c r="F21" s="401"/>
      <c r="G21" s="401"/>
      <c r="H21" s="401"/>
      <c r="I21" s="401"/>
      <c r="J21" s="102" t="s">
        <v>274</v>
      </c>
      <c r="K21" s="102" t="s">
        <v>275</v>
      </c>
      <c r="L21" s="102" t="s">
        <v>276</v>
      </c>
      <c r="M21" s="104">
        <v>150</v>
      </c>
      <c r="N21" s="401"/>
      <c r="O21" s="401"/>
      <c r="P21" s="385"/>
      <c r="Q21" s="385"/>
      <c r="R21" s="385"/>
      <c r="S21" s="385"/>
      <c r="T21" s="395"/>
      <c r="U21" s="395"/>
      <c r="V21" s="395"/>
      <c r="W21" s="395"/>
      <c r="X21" s="395"/>
      <c r="Y21" s="395"/>
      <c r="Z21" s="395"/>
      <c r="AA21" s="398"/>
      <c r="AB21" s="395"/>
      <c r="AC21" s="388"/>
      <c r="AD21" s="388"/>
      <c r="AE21" s="388"/>
      <c r="AF21" s="388"/>
      <c r="AG21" s="385"/>
      <c r="AH21" s="392"/>
      <c r="AI21" s="392"/>
      <c r="AJ21" s="385"/>
    </row>
    <row r="22" spans="2:36" ht="46" x14ac:dyDescent="0.35">
      <c r="B22" s="389" t="s">
        <v>285</v>
      </c>
      <c r="C22" s="399" t="s">
        <v>284</v>
      </c>
      <c r="D22" s="399" t="s">
        <v>259</v>
      </c>
      <c r="E22" s="399" t="s">
        <v>258</v>
      </c>
      <c r="F22" s="399" t="s">
        <v>284</v>
      </c>
      <c r="G22" s="399" t="s">
        <v>261</v>
      </c>
      <c r="H22" s="399" t="s">
        <v>84</v>
      </c>
      <c r="I22" s="399" t="s">
        <v>84</v>
      </c>
      <c r="J22" s="102" t="s">
        <v>262</v>
      </c>
      <c r="K22" s="102" t="s">
        <v>263</v>
      </c>
      <c r="L22" s="102" t="s">
        <v>264</v>
      </c>
      <c r="M22" s="102">
        <v>4.5650000000000004</v>
      </c>
      <c r="N22" s="399" t="s">
        <v>278</v>
      </c>
      <c r="O22" s="399" t="s">
        <v>286</v>
      </c>
      <c r="P22" s="389" t="s">
        <v>165</v>
      </c>
      <c r="Q22" s="389" t="s">
        <v>91</v>
      </c>
      <c r="R22" s="389" t="s">
        <v>92</v>
      </c>
      <c r="S22" s="389" t="s">
        <v>166</v>
      </c>
      <c r="T22" s="393">
        <f>U22+U28</f>
        <v>10185283</v>
      </c>
      <c r="U22" s="393">
        <v>6410880</v>
      </c>
      <c r="V22" s="393">
        <v>6410880</v>
      </c>
      <c r="W22" s="393" t="s">
        <v>279</v>
      </c>
      <c r="X22" s="393" t="s">
        <v>279</v>
      </c>
      <c r="Y22" s="393" t="s">
        <v>279</v>
      </c>
      <c r="Z22" s="393" t="s">
        <v>279</v>
      </c>
      <c r="AA22" s="396" t="s">
        <v>279</v>
      </c>
      <c r="AB22" s="393">
        <v>10191916</v>
      </c>
      <c r="AC22" s="386" t="s">
        <v>175</v>
      </c>
      <c r="AD22" s="386" t="s">
        <v>279</v>
      </c>
      <c r="AE22" s="386" t="s">
        <v>279</v>
      </c>
      <c r="AF22" s="386">
        <v>6410880</v>
      </c>
      <c r="AG22" s="389" t="s">
        <v>279</v>
      </c>
      <c r="AH22" s="390" t="s">
        <v>221</v>
      </c>
      <c r="AI22" s="390" t="s">
        <v>125</v>
      </c>
      <c r="AJ22" s="383">
        <v>45485</v>
      </c>
    </row>
    <row r="23" spans="2:36" ht="34.5" x14ac:dyDescent="0.35">
      <c r="B23" s="384"/>
      <c r="C23" s="400"/>
      <c r="D23" s="400"/>
      <c r="E23" s="400"/>
      <c r="F23" s="400"/>
      <c r="G23" s="400"/>
      <c r="H23" s="400"/>
      <c r="I23" s="400"/>
      <c r="J23" s="102" t="s">
        <v>265</v>
      </c>
      <c r="K23" s="102" t="s">
        <v>266</v>
      </c>
      <c r="L23" s="102" t="s">
        <v>264</v>
      </c>
      <c r="M23" s="102">
        <v>16.018999999999998</v>
      </c>
      <c r="N23" s="400"/>
      <c r="O23" s="400"/>
      <c r="P23" s="384"/>
      <c r="Q23" s="384"/>
      <c r="R23" s="384"/>
      <c r="S23" s="384"/>
      <c r="T23" s="394"/>
      <c r="U23" s="394"/>
      <c r="V23" s="394"/>
      <c r="W23" s="394"/>
      <c r="X23" s="394"/>
      <c r="Y23" s="394"/>
      <c r="Z23" s="394"/>
      <c r="AA23" s="397"/>
      <c r="AB23" s="394"/>
      <c r="AC23" s="387"/>
      <c r="AD23" s="387"/>
      <c r="AE23" s="387"/>
      <c r="AF23" s="387"/>
      <c r="AG23" s="384"/>
      <c r="AH23" s="391"/>
      <c r="AI23" s="391"/>
      <c r="AJ23" s="384"/>
    </row>
    <row r="24" spans="2:36" ht="23" x14ac:dyDescent="0.35">
      <c r="B24" s="384"/>
      <c r="C24" s="400"/>
      <c r="D24" s="400"/>
      <c r="E24" s="400"/>
      <c r="F24" s="400"/>
      <c r="G24" s="400"/>
      <c r="H24" s="400"/>
      <c r="I24" s="400"/>
      <c r="J24" s="102" t="s">
        <v>267</v>
      </c>
      <c r="K24" s="102" t="s">
        <v>268</v>
      </c>
      <c r="L24" s="102" t="s">
        <v>269</v>
      </c>
      <c r="M24" s="114">
        <v>3685</v>
      </c>
      <c r="N24" s="400"/>
      <c r="O24" s="400"/>
      <c r="P24" s="384"/>
      <c r="Q24" s="384"/>
      <c r="R24" s="384"/>
      <c r="S24" s="384"/>
      <c r="T24" s="394"/>
      <c r="U24" s="394"/>
      <c r="V24" s="394"/>
      <c r="W24" s="394"/>
      <c r="X24" s="394"/>
      <c r="Y24" s="394"/>
      <c r="Z24" s="394"/>
      <c r="AA24" s="397"/>
      <c r="AB24" s="394"/>
      <c r="AC24" s="387"/>
      <c r="AD24" s="387"/>
      <c r="AE24" s="387"/>
      <c r="AF24" s="387"/>
      <c r="AG24" s="384"/>
      <c r="AH24" s="391"/>
      <c r="AI24" s="391"/>
      <c r="AJ24" s="384"/>
    </row>
    <row r="25" spans="2:36" ht="34.5" x14ac:dyDescent="0.35">
      <c r="B25" s="384"/>
      <c r="C25" s="400"/>
      <c r="D25" s="400"/>
      <c r="E25" s="400"/>
      <c r="F25" s="400"/>
      <c r="G25" s="400"/>
      <c r="H25" s="400"/>
      <c r="I25" s="400"/>
      <c r="J25" s="102" t="s">
        <v>270</v>
      </c>
      <c r="K25" s="102" t="s">
        <v>271</v>
      </c>
      <c r="L25" s="102" t="s">
        <v>236</v>
      </c>
      <c r="M25" s="114">
        <v>4581</v>
      </c>
      <c r="N25" s="400"/>
      <c r="O25" s="400"/>
      <c r="P25" s="384"/>
      <c r="Q25" s="384"/>
      <c r="R25" s="384"/>
      <c r="S25" s="384"/>
      <c r="T25" s="394"/>
      <c r="U25" s="394"/>
      <c r="V25" s="394"/>
      <c r="W25" s="394"/>
      <c r="X25" s="394"/>
      <c r="Y25" s="394"/>
      <c r="Z25" s="394"/>
      <c r="AA25" s="397"/>
      <c r="AB25" s="394"/>
      <c r="AC25" s="387"/>
      <c r="AD25" s="387"/>
      <c r="AE25" s="387"/>
      <c r="AF25" s="387"/>
      <c r="AG25" s="384"/>
      <c r="AH25" s="391"/>
      <c r="AI25" s="391"/>
      <c r="AJ25" s="384"/>
    </row>
    <row r="26" spans="2:36" ht="34.5" x14ac:dyDescent="0.35">
      <c r="B26" s="384"/>
      <c r="C26" s="400"/>
      <c r="D26" s="400"/>
      <c r="E26" s="400"/>
      <c r="F26" s="400"/>
      <c r="G26" s="400"/>
      <c r="H26" s="400"/>
      <c r="I26" s="400"/>
      <c r="J26" s="102" t="s">
        <v>272</v>
      </c>
      <c r="K26" s="102" t="s">
        <v>273</v>
      </c>
      <c r="L26" s="102" t="s">
        <v>236</v>
      </c>
      <c r="M26" s="102">
        <v>2476</v>
      </c>
      <c r="N26" s="400"/>
      <c r="O26" s="400"/>
      <c r="P26" s="384"/>
      <c r="Q26" s="384"/>
      <c r="R26" s="384"/>
      <c r="S26" s="384"/>
      <c r="T26" s="394"/>
      <c r="U26" s="394"/>
      <c r="V26" s="394"/>
      <c r="W26" s="394"/>
      <c r="X26" s="394"/>
      <c r="Y26" s="394"/>
      <c r="Z26" s="394"/>
      <c r="AA26" s="397"/>
      <c r="AB26" s="394"/>
      <c r="AC26" s="387"/>
      <c r="AD26" s="387"/>
      <c r="AE26" s="387"/>
      <c r="AF26" s="387"/>
      <c r="AG26" s="384"/>
      <c r="AH26" s="391"/>
      <c r="AI26" s="391"/>
      <c r="AJ26" s="384"/>
    </row>
    <row r="27" spans="2:36" ht="34.5" x14ac:dyDescent="0.35">
      <c r="B27" s="384"/>
      <c r="C27" s="401"/>
      <c r="D27" s="401"/>
      <c r="E27" s="401"/>
      <c r="F27" s="401"/>
      <c r="G27" s="401"/>
      <c r="H27" s="401"/>
      <c r="I27" s="401"/>
      <c r="J27" s="102" t="s">
        <v>274</v>
      </c>
      <c r="K27" s="102" t="s">
        <v>275</v>
      </c>
      <c r="L27" s="102" t="s">
        <v>276</v>
      </c>
      <c r="M27" s="104">
        <v>915</v>
      </c>
      <c r="N27" s="401"/>
      <c r="O27" s="401"/>
      <c r="P27" s="385"/>
      <c r="Q27" s="385"/>
      <c r="R27" s="385"/>
      <c r="S27" s="385"/>
      <c r="T27" s="394"/>
      <c r="U27" s="395"/>
      <c r="V27" s="395"/>
      <c r="W27" s="395"/>
      <c r="X27" s="395"/>
      <c r="Y27" s="395"/>
      <c r="Z27" s="395"/>
      <c r="AA27" s="398"/>
      <c r="AB27" s="395"/>
      <c r="AC27" s="388"/>
      <c r="AD27" s="388"/>
      <c r="AE27" s="388"/>
      <c r="AF27" s="388"/>
      <c r="AG27" s="385"/>
      <c r="AH27" s="391"/>
      <c r="AI27" s="391"/>
      <c r="AJ27" s="384"/>
    </row>
    <row r="28" spans="2:36" ht="46" x14ac:dyDescent="0.35">
      <c r="B28" s="384"/>
      <c r="C28" s="399" t="s">
        <v>293</v>
      </c>
      <c r="D28" s="399" t="s">
        <v>259</v>
      </c>
      <c r="E28" s="399" t="s">
        <v>258</v>
      </c>
      <c r="F28" s="399" t="s">
        <v>293</v>
      </c>
      <c r="G28" s="399" t="s">
        <v>261</v>
      </c>
      <c r="H28" s="399" t="s">
        <v>84</v>
      </c>
      <c r="I28" s="399" t="s">
        <v>84</v>
      </c>
      <c r="J28" s="102" t="s">
        <v>262</v>
      </c>
      <c r="K28" s="102" t="s">
        <v>263</v>
      </c>
      <c r="L28" s="102" t="s">
        <v>264</v>
      </c>
      <c r="M28" s="102">
        <v>21.492999999999999</v>
      </c>
      <c r="N28" s="399" t="s">
        <v>278</v>
      </c>
      <c r="O28" s="399" t="s">
        <v>294</v>
      </c>
      <c r="P28" s="389" t="s">
        <v>165</v>
      </c>
      <c r="Q28" s="389" t="s">
        <v>91</v>
      </c>
      <c r="R28" s="389" t="s">
        <v>92</v>
      </c>
      <c r="S28" s="389" t="s">
        <v>166</v>
      </c>
      <c r="T28" s="394"/>
      <c r="U28" s="393">
        <v>3774403</v>
      </c>
      <c r="V28" s="393">
        <v>3774403</v>
      </c>
      <c r="W28" s="393" t="s">
        <v>279</v>
      </c>
      <c r="X28" s="393" t="s">
        <v>279</v>
      </c>
      <c r="Y28" s="393" t="s">
        <v>279</v>
      </c>
      <c r="Z28" s="393" t="s">
        <v>279</v>
      </c>
      <c r="AA28" s="396" t="s">
        <v>279</v>
      </c>
      <c r="AB28" s="393">
        <v>6931714.8399999999</v>
      </c>
      <c r="AC28" s="386" t="s">
        <v>175</v>
      </c>
      <c r="AD28" s="386" t="s">
        <v>279</v>
      </c>
      <c r="AE28" s="386" t="s">
        <v>279</v>
      </c>
      <c r="AF28" s="386">
        <v>3774403</v>
      </c>
      <c r="AG28" s="389" t="s">
        <v>279</v>
      </c>
      <c r="AH28" s="391"/>
      <c r="AI28" s="391"/>
      <c r="AJ28" s="384"/>
    </row>
    <row r="29" spans="2:36" ht="34.5" x14ac:dyDescent="0.35">
      <c r="B29" s="384"/>
      <c r="C29" s="400"/>
      <c r="D29" s="400"/>
      <c r="E29" s="400"/>
      <c r="F29" s="400"/>
      <c r="G29" s="400"/>
      <c r="H29" s="400"/>
      <c r="I29" s="400"/>
      <c r="J29" s="102" t="s">
        <v>265</v>
      </c>
      <c r="K29" s="102" t="s">
        <v>266</v>
      </c>
      <c r="L29" s="102" t="s">
        <v>264</v>
      </c>
      <c r="M29" s="102">
        <v>21.594999999999999</v>
      </c>
      <c r="N29" s="400"/>
      <c r="O29" s="400"/>
      <c r="P29" s="384"/>
      <c r="Q29" s="384"/>
      <c r="R29" s="384"/>
      <c r="S29" s="384"/>
      <c r="T29" s="394"/>
      <c r="U29" s="394"/>
      <c r="V29" s="394"/>
      <c r="W29" s="394"/>
      <c r="X29" s="394"/>
      <c r="Y29" s="394"/>
      <c r="Z29" s="394"/>
      <c r="AA29" s="397"/>
      <c r="AB29" s="394"/>
      <c r="AC29" s="387"/>
      <c r="AD29" s="387"/>
      <c r="AE29" s="387"/>
      <c r="AF29" s="387"/>
      <c r="AG29" s="384"/>
      <c r="AH29" s="391"/>
      <c r="AI29" s="391"/>
      <c r="AJ29" s="384"/>
    </row>
    <row r="30" spans="2:36" ht="34.5" x14ac:dyDescent="0.35">
      <c r="B30" s="384"/>
      <c r="C30" s="400"/>
      <c r="D30" s="400"/>
      <c r="E30" s="400"/>
      <c r="F30" s="400"/>
      <c r="G30" s="400"/>
      <c r="H30" s="400"/>
      <c r="I30" s="400"/>
      <c r="J30" s="102" t="s">
        <v>270</v>
      </c>
      <c r="K30" s="102" t="s">
        <v>271</v>
      </c>
      <c r="L30" s="102" t="s">
        <v>236</v>
      </c>
      <c r="M30" s="102">
        <v>739</v>
      </c>
      <c r="N30" s="400"/>
      <c r="O30" s="400"/>
      <c r="P30" s="384"/>
      <c r="Q30" s="384"/>
      <c r="R30" s="384"/>
      <c r="S30" s="384"/>
      <c r="T30" s="394"/>
      <c r="U30" s="394"/>
      <c r="V30" s="394"/>
      <c r="W30" s="394"/>
      <c r="X30" s="394"/>
      <c r="Y30" s="394"/>
      <c r="Z30" s="394"/>
      <c r="AA30" s="397"/>
      <c r="AB30" s="394"/>
      <c r="AC30" s="387"/>
      <c r="AD30" s="387"/>
      <c r="AE30" s="387"/>
      <c r="AF30" s="387"/>
      <c r="AG30" s="384"/>
      <c r="AH30" s="391"/>
      <c r="AI30" s="391"/>
      <c r="AJ30" s="384"/>
    </row>
    <row r="31" spans="2:36" ht="34.5" x14ac:dyDescent="0.35">
      <c r="B31" s="385"/>
      <c r="C31" s="401"/>
      <c r="D31" s="401"/>
      <c r="E31" s="401"/>
      <c r="F31" s="401"/>
      <c r="G31" s="401"/>
      <c r="H31" s="401"/>
      <c r="I31" s="401"/>
      <c r="J31" s="102" t="s">
        <v>272</v>
      </c>
      <c r="K31" s="102" t="s">
        <v>273</v>
      </c>
      <c r="L31" s="102" t="s">
        <v>236</v>
      </c>
      <c r="M31" s="102">
        <v>780</v>
      </c>
      <c r="N31" s="401"/>
      <c r="O31" s="401"/>
      <c r="P31" s="385"/>
      <c r="Q31" s="385"/>
      <c r="R31" s="385"/>
      <c r="S31" s="385"/>
      <c r="T31" s="395"/>
      <c r="U31" s="395"/>
      <c r="V31" s="395"/>
      <c r="W31" s="395"/>
      <c r="X31" s="395"/>
      <c r="Y31" s="395"/>
      <c r="Z31" s="395"/>
      <c r="AA31" s="398"/>
      <c r="AB31" s="395"/>
      <c r="AC31" s="388"/>
      <c r="AD31" s="388"/>
      <c r="AE31" s="388"/>
      <c r="AF31" s="388"/>
      <c r="AG31" s="385"/>
      <c r="AH31" s="392"/>
      <c r="AI31" s="392"/>
      <c r="AJ31" s="385"/>
    </row>
    <row r="32" spans="2:36" ht="23" x14ac:dyDescent="0.35">
      <c r="B32" s="384" t="s">
        <v>289</v>
      </c>
      <c r="C32" s="400" t="s">
        <v>290</v>
      </c>
      <c r="D32" s="400" t="s">
        <v>259</v>
      </c>
      <c r="E32" s="400" t="s">
        <v>258</v>
      </c>
      <c r="F32" s="400" t="s">
        <v>290</v>
      </c>
      <c r="G32" s="400" t="s">
        <v>261</v>
      </c>
      <c r="H32" s="400" t="s">
        <v>84</v>
      </c>
      <c r="I32" s="400" t="s">
        <v>84</v>
      </c>
      <c r="J32" s="102" t="s">
        <v>267</v>
      </c>
      <c r="K32" s="102" t="s">
        <v>268</v>
      </c>
      <c r="L32" s="102" t="s">
        <v>269</v>
      </c>
      <c r="M32" s="102">
        <v>1928</v>
      </c>
      <c r="N32" s="400" t="s">
        <v>278</v>
      </c>
      <c r="O32" s="400" t="s">
        <v>693</v>
      </c>
      <c r="P32" s="384" t="s">
        <v>165</v>
      </c>
      <c r="Q32" s="384" t="s">
        <v>91</v>
      </c>
      <c r="R32" s="384" t="s">
        <v>92</v>
      </c>
      <c r="S32" s="384" t="s">
        <v>166</v>
      </c>
      <c r="T32" s="394">
        <v>2875330</v>
      </c>
      <c r="U32" s="394">
        <v>2875330</v>
      </c>
      <c r="V32" s="394">
        <v>2875330</v>
      </c>
      <c r="W32" s="394" t="s">
        <v>279</v>
      </c>
      <c r="X32" s="394" t="s">
        <v>279</v>
      </c>
      <c r="Y32" s="394" t="s">
        <v>279</v>
      </c>
      <c r="Z32" s="394" t="s">
        <v>279</v>
      </c>
      <c r="AA32" s="397" t="s">
        <v>279</v>
      </c>
      <c r="AB32" s="394">
        <v>2875330</v>
      </c>
      <c r="AC32" s="387" t="s">
        <v>175</v>
      </c>
      <c r="AD32" s="387" t="s">
        <v>279</v>
      </c>
      <c r="AE32" s="387" t="s">
        <v>279</v>
      </c>
      <c r="AF32" s="387">
        <v>2875330</v>
      </c>
      <c r="AG32" s="384" t="s">
        <v>279</v>
      </c>
      <c r="AH32" s="391" t="s">
        <v>291</v>
      </c>
      <c r="AI32" s="391" t="s">
        <v>390</v>
      </c>
      <c r="AJ32" s="409">
        <v>45624</v>
      </c>
    </row>
    <row r="33" spans="2:36" ht="34.5" x14ac:dyDescent="0.35">
      <c r="B33" s="385"/>
      <c r="C33" s="401"/>
      <c r="D33" s="401"/>
      <c r="E33" s="401"/>
      <c r="F33" s="401"/>
      <c r="G33" s="401"/>
      <c r="H33" s="401"/>
      <c r="I33" s="401"/>
      <c r="J33" s="102" t="s">
        <v>272</v>
      </c>
      <c r="K33" s="102" t="s">
        <v>273</v>
      </c>
      <c r="L33" s="102" t="s">
        <v>236</v>
      </c>
      <c r="M33" s="102">
        <v>1903</v>
      </c>
      <c r="N33" s="401"/>
      <c r="O33" s="401"/>
      <c r="P33" s="385"/>
      <c r="Q33" s="385"/>
      <c r="R33" s="385"/>
      <c r="S33" s="385"/>
      <c r="T33" s="395"/>
      <c r="U33" s="395"/>
      <c r="V33" s="395"/>
      <c r="W33" s="395"/>
      <c r="X33" s="395"/>
      <c r="Y33" s="395"/>
      <c r="Z33" s="395"/>
      <c r="AA33" s="398"/>
      <c r="AB33" s="395"/>
      <c r="AC33" s="388"/>
      <c r="AD33" s="388"/>
      <c r="AE33" s="388"/>
      <c r="AF33" s="388"/>
      <c r="AG33" s="385"/>
      <c r="AH33" s="392"/>
      <c r="AI33" s="392"/>
      <c r="AJ33" s="385"/>
    </row>
    <row r="34" spans="2:36" ht="34.5" x14ac:dyDescent="0.35">
      <c r="B34" s="410" t="s">
        <v>321</v>
      </c>
      <c r="C34" s="399" t="s">
        <v>287</v>
      </c>
      <c r="D34" s="399" t="s">
        <v>259</v>
      </c>
      <c r="E34" s="399" t="s">
        <v>258</v>
      </c>
      <c r="F34" s="399" t="s">
        <v>287</v>
      </c>
      <c r="G34" s="399" t="s">
        <v>261</v>
      </c>
      <c r="H34" s="399" t="s">
        <v>84</v>
      </c>
      <c r="I34" s="399" t="s">
        <v>84</v>
      </c>
      <c r="J34" s="102" t="s">
        <v>265</v>
      </c>
      <c r="K34" s="102" t="s">
        <v>266</v>
      </c>
      <c r="L34" s="102" t="s">
        <v>264</v>
      </c>
      <c r="M34" s="102">
        <v>12.218</v>
      </c>
      <c r="N34" s="399" t="s">
        <v>278</v>
      </c>
      <c r="O34" s="399" t="s">
        <v>288</v>
      </c>
      <c r="P34" s="389" t="s">
        <v>165</v>
      </c>
      <c r="Q34" s="389" t="s">
        <v>91</v>
      </c>
      <c r="R34" s="389" t="s">
        <v>92</v>
      </c>
      <c r="S34" s="389" t="s">
        <v>166</v>
      </c>
      <c r="T34" s="408">
        <v>1486692.27</v>
      </c>
      <c r="U34" s="393">
        <v>1486692.27</v>
      </c>
      <c r="V34" s="393">
        <v>1486692.27</v>
      </c>
      <c r="W34" s="393" t="s">
        <v>279</v>
      </c>
      <c r="X34" s="393" t="s">
        <v>279</v>
      </c>
      <c r="Y34" s="393" t="s">
        <v>279</v>
      </c>
      <c r="Z34" s="393" t="s">
        <v>279</v>
      </c>
      <c r="AA34" s="396" t="s">
        <v>279</v>
      </c>
      <c r="AB34" s="393">
        <v>1992704.02</v>
      </c>
      <c r="AC34" s="386" t="s">
        <v>175</v>
      </c>
      <c r="AD34" s="386" t="s">
        <v>279</v>
      </c>
      <c r="AE34" s="386" t="s">
        <v>279</v>
      </c>
      <c r="AF34" s="386">
        <v>1486692.27</v>
      </c>
      <c r="AG34" s="389" t="s">
        <v>279</v>
      </c>
      <c r="AH34" s="402" t="s">
        <v>205</v>
      </c>
      <c r="AI34" s="402" t="s">
        <v>221</v>
      </c>
      <c r="AJ34" s="405">
        <v>45426</v>
      </c>
    </row>
    <row r="35" spans="2:36" ht="23" x14ac:dyDescent="0.35">
      <c r="B35" s="411"/>
      <c r="C35" s="400"/>
      <c r="D35" s="400"/>
      <c r="E35" s="400"/>
      <c r="F35" s="400"/>
      <c r="G35" s="400"/>
      <c r="H35" s="400"/>
      <c r="I35" s="400"/>
      <c r="J35" s="102" t="s">
        <v>267</v>
      </c>
      <c r="K35" s="102" t="s">
        <v>268</v>
      </c>
      <c r="L35" s="102" t="s">
        <v>269</v>
      </c>
      <c r="M35" s="102">
        <v>660</v>
      </c>
      <c r="N35" s="400"/>
      <c r="O35" s="400"/>
      <c r="P35" s="384"/>
      <c r="Q35" s="384"/>
      <c r="R35" s="384"/>
      <c r="S35" s="384"/>
      <c r="T35" s="408"/>
      <c r="U35" s="394"/>
      <c r="V35" s="394"/>
      <c r="W35" s="394"/>
      <c r="X35" s="394"/>
      <c r="Y35" s="394"/>
      <c r="Z35" s="394"/>
      <c r="AA35" s="397"/>
      <c r="AB35" s="394"/>
      <c r="AC35" s="387"/>
      <c r="AD35" s="387"/>
      <c r="AE35" s="387"/>
      <c r="AF35" s="387"/>
      <c r="AG35" s="384"/>
      <c r="AH35" s="403"/>
      <c r="AI35" s="403"/>
      <c r="AJ35" s="406"/>
    </row>
    <row r="36" spans="2:36" ht="34.5" x14ac:dyDescent="0.35">
      <c r="B36" s="412"/>
      <c r="C36" s="401"/>
      <c r="D36" s="401"/>
      <c r="E36" s="401"/>
      <c r="F36" s="401"/>
      <c r="G36" s="401"/>
      <c r="H36" s="401"/>
      <c r="I36" s="401"/>
      <c r="J36" s="102" t="s">
        <v>272</v>
      </c>
      <c r="K36" s="102" t="s">
        <v>273</v>
      </c>
      <c r="L36" s="102" t="s">
        <v>236</v>
      </c>
      <c r="M36" s="102">
        <v>394</v>
      </c>
      <c r="N36" s="401"/>
      <c r="O36" s="401"/>
      <c r="P36" s="385"/>
      <c r="Q36" s="385"/>
      <c r="R36" s="385"/>
      <c r="S36" s="385"/>
      <c r="T36" s="408"/>
      <c r="U36" s="395"/>
      <c r="V36" s="395"/>
      <c r="W36" s="395"/>
      <c r="X36" s="395"/>
      <c r="Y36" s="395"/>
      <c r="Z36" s="395"/>
      <c r="AA36" s="398"/>
      <c r="AB36" s="395"/>
      <c r="AC36" s="388"/>
      <c r="AD36" s="388"/>
      <c r="AE36" s="388"/>
      <c r="AF36" s="388"/>
      <c r="AG36" s="385"/>
      <c r="AH36" s="404"/>
      <c r="AI36" s="404"/>
      <c r="AJ36" s="407"/>
    </row>
    <row r="37" spans="2:36" ht="40.15" customHeight="1" x14ac:dyDescent="0.35">
      <c r="B37" s="389" t="s">
        <v>370</v>
      </c>
      <c r="C37" s="399" t="s">
        <v>371</v>
      </c>
      <c r="D37" s="399" t="s">
        <v>372</v>
      </c>
      <c r="E37" s="399" t="s">
        <v>373</v>
      </c>
      <c r="F37" s="399" t="s">
        <v>371</v>
      </c>
      <c r="G37" s="399" t="s">
        <v>374</v>
      </c>
      <c r="H37" s="399" t="s">
        <v>84</v>
      </c>
      <c r="I37" s="399" t="s">
        <v>84</v>
      </c>
      <c r="J37" s="112" t="s">
        <v>375</v>
      </c>
      <c r="K37" s="112" t="s">
        <v>376</v>
      </c>
      <c r="L37" s="112" t="s">
        <v>377</v>
      </c>
      <c r="M37" s="113">
        <v>690737.69</v>
      </c>
      <c r="N37" s="399" t="s">
        <v>278</v>
      </c>
      <c r="O37" s="399" t="s">
        <v>378</v>
      </c>
      <c r="P37" s="389" t="s">
        <v>165</v>
      </c>
      <c r="Q37" s="389" t="s">
        <v>91</v>
      </c>
      <c r="R37" s="389" t="s">
        <v>92</v>
      </c>
      <c r="S37" s="389" t="s">
        <v>166</v>
      </c>
      <c r="T37" s="393">
        <v>659148.93000000005</v>
      </c>
      <c r="U37" s="393">
        <v>659148.93000000005</v>
      </c>
      <c r="V37" s="393">
        <v>659148.93000000005</v>
      </c>
      <c r="W37" s="393" t="s">
        <v>279</v>
      </c>
      <c r="X37" s="393" t="s">
        <v>279</v>
      </c>
      <c r="Y37" s="393" t="s">
        <v>279</v>
      </c>
      <c r="Z37" s="393" t="s">
        <v>279</v>
      </c>
      <c r="AA37" s="396" t="s">
        <v>279</v>
      </c>
      <c r="AB37" s="393">
        <v>116320.4</v>
      </c>
      <c r="AC37" s="386" t="s">
        <v>175</v>
      </c>
      <c r="AD37" s="386" t="s">
        <v>279</v>
      </c>
      <c r="AE37" s="386" t="s">
        <v>279</v>
      </c>
      <c r="AF37" s="386">
        <v>659148.93000000005</v>
      </c>
      <c r="AG37" s="389" t="s">
        <v>279</v>
      </c>
      <c r="AH37" s="390" t="s">
        <v>311</v>
      </c>
      <c r="AI37" s="390" t="s">
        <v>379</v>
      </c>
      <c r="AJ37" s="383">
        <v>45530</v>
      </c>
    </row>
    <row r="38" spans="2:36" ht="26" x14ac:dyDescent="0.35">
      <c r="B38" s="384"/>
      <c r="C38" s="400"/>
      <c r="D38" s="400"/>
      <c r="E38" s="400"/>
      <c r="F38" s="400"/>
      <c r="G38" s="400"/>
      <c r="H38" s="400"/>
      <c r="I38" s="400"/>
      <c r="J38" s="112" t="s">
        <v>380</v>
      </c>
      <c r="K38" s="112" t="s">
        <v>381</v>
      </c>
      <c r="L38" s="112" t="s">
        <v>382</v>
      </c>
      <c r="M38" s="112">
        <v>893</v>
      </c>
      <c r="N38" s="400"/>
      <c r="O38" s="400"/>
      <c r="P38" s="384"/>
      <c r="Q38" s="384"/>
      <c r="R38" s="384"/>
      <c r="S38" s="384"/>
      <c r="T38" s="394"/>
      <c r="U38" s="394"/>
      <c r="V38" s="394"/>
      <c r="W38" s="394"/>
      <c r="X38" s="394"/>
      <c r="Y38" s="394"/>
      <c r="Z38" s="394"/>
      <c r="AA38" s="397"/>
      <c r="AB38" s="394"/>
      <c r="AC38" s="387"/>
      <c r="AD38" s="387"/>
      <c r="AE38" s="387"/>
      <c r="AF38" s="387"/>
      <c r="AG38" s="384"/>
      <c r="AH38" s="391"/>
      <c r="AI38" s="391"/>
      <c r="AJ38" s="384"/>
    </row>
    <row r="39" spans="2:36" ht="52" x14ac:dyDescent="0.35">
      <c r="B39" s="384"/>
      <c r="C39" s="400"/>
      <c r="D39" s="400"/>
      <c r="E39" s="400"/>
      <c r="F39" s="400"/>
      <c r="G39" s="400"/>
      <c r="H39" s="400"/>
      <c r="I39" s="400"/>
      <c r="J39" s="112" t="s">
        <v>383</v>
      </c>
      <c r="K39" s="112" t="s">
        <v>384</v>
      </c>
      <c r="L39" s="112" t="s">
        <v>146</v>
      </c>
      <c r="M39" s="112">
        <v>1</v>
      </c>
      <c r="N39" s="400"/>
      <c r="O39" s="400"/>
      <c r="P39" s="384"/>
      <c r="Q39" s="384"/>
      <c r="R39" s="384"/>
      <c r="S39" s="384"/>
      <c r="T39" s="394"/>
      <c r="U39" s="394"/>
      <c r="V39" s="394"/>
      <c r="W39" s="394"/>
      <c r="X39" s="394"/>
      <c r="Y39" s="394"/>
      <c r="Z39" s="394"/>
      <c r="AA39" s="397"/>
      <c r="AB39" s="394"/>
      <c r="AC39" s="387"/>
      <c r="AD39" s="387"/>
      <c r="AE39" s="387"/>
      <c r="AF39" s="387"/>
      <c r="AG39" s="384"/>
      <c r="AH39" s="391"/>
      <c r="AI39" s="391"/>
      <c r="AJ39" s="384"/>
    </row>
    <row r="40" spans="2:36" ht="39" x14ac:dyDescent="0.35">
      <c r="B40" s="389" t="s">
        <v>385</v>
      </c>
      <c r="C40" s="399" t="s">
        <v>386</v>
      </c>
      <c r="D40" s="399" t="s">
        <v>372</v>
      </c>
      <c r="E40" s="399" t="s">
        <v>373</v>
      </c>
      <c r="F40" s="399" t="s">
        <v>386</v>
      </c>
      <c r="G40" s="399" t="s">
        <v>374</v>
      </c>
      <c r="H40" s="399" t="s">
        <v>84</v>
      </c>
      <c r="I40" s="399" t="s">
        <v>84</v>
      </c>
      <c r="J40" s="112" t="s">
        <v>375</v>
      </c>
      <c r="K40" s="112" t="s">
        <v>376</v>
      </c>
      <c r="L40" s="112" t="s">
        <v>377</v>
      </c>
      <c r="M40" s="113">
        <v>758852.94</v>
      </c>
      <c r="N40" s="399" t="s">
        <v>147</v>
      </c>
      <c r="O40" s="399" t="s">
        <v>124</v>
      </c>
      <c r="P40" s="389" t="s">
        <v>165</v>
      </c>
      <c r="Q40" s="389" t="s">
        <v>91</v>
      </c>
      <c r="R40" s="389" t="s">
        <v>92</v>
      </c>
      <c r="S40" s="389" t="s">
        <v>166</v>
      </c>
      <c r="T40" s="393" t="s">
        <v>124</v>
      </c>
      <c r="U40" s="393">
        <v>665661</v>
      </c>
      <c r="V40" s="393">
        <v>665661</v>
      </c>
      <c r="W40" s="393" t="s">
        <v>279</v>
      </c>
      <c r="X40" s="393" t="s">
        <v>279</v>
      </c>
      <c r="Y40" s="393" t="s">
        <v>279</v>
      </c>
      <c r="Z40" s="393" t="s">
        <v>279</v>
      </c>
      <c r="AA40" s="396" t="s">
        <v>279</v>
      </c>
      <c r="AB40" s="393">
        <v>117469.59</v>
      </c>
      <c r="AC40" s="386" t="s">
        <v>175</v>
      </c>
      <c r="AD40" s="386" t="s">
        <v>279</v>
      </c>
      <c r="AE40" s="386" t="s">
        <v>279</v>
      </c>
      <c r="AF40" s="386">
        <v>665661</v>
      </c>
      <c r="AG40" s="389" t="s">
        <v>279</v>
      </c>
      <c r="AH40" s="390" t="s">
        <v>291</v>
      </c>
      <c r="AI40" s="390" t="s">
        <v>292</v>
      </c>
      <c r="AJ40" s="383">
        <v>45624</v>
      </c>
    </row>
    <row r="41" spans="2:36" ht="26" x14ac:dyDescent="0.35">
      <c r="B41" s="384"/>
      <c r="C41" s="400"/>
      <c r="D41" s="400"/>
      <c r="E41" s="400"/>
      <c r="F41" s="400"/>
      <c r="G41" s="400"/>
      <c r="H41" s="400"/>
      <c r="I41" s="400"/>
      <c r="J41" s="112" t="s">
        <v>380</v>
      </c>
      <c r="K41" s="112" t="s">
        <v>381</v>
      </c>
      <c r="L41" s="112" t="s">
        <v>382</v>
      </c>
      <c r="M41" s="112">
        <v>300</v>
      </c>
      <c r="N41" s="400"/>
      <c r="O41" s="400"/>
      <c r="P41" s="384"/>
      <c r="Q41" s="384"/>
      <c r="R41" s="384"/>
      <c r="S41" s="384"/>
      <c r="T41" s="394"/>
      <c r="U41" s="394"/>
      <c r="V41" s="394"/>
      <c r="W41" s="394"/>
      <c r="X41" s="394"/>
      <c r="Y41" s="394"/>
      <c r="Z41" s="394"/>
      <c r="AA41" s="397"/>
      <c r="AB41" s="394"/>
      <c r="AC41" s="387"/>
      <c r="AD41" s="387"/>
      <c r="AE41" s="387"/>
      <c r="AF41" s="387"/>
      <c r="AG41" s="384"/>
      <c r="AH41" s="391"/>
      <c r="AI41" s="391"/>
      <c r="AJ41" s="384"/>
    </row>
    <row r="42" spans="2:36" ht="52" x14ac:dyDescent="0.35">
      <c r="B42" s="384"/>
      <c r="C42" s="400"/>
      <c r="D42" s="400"/>
      <c r="E42" s="400"/>
      <c r="F42" s="400"/>
      <c r="G42" s="400"/>
      <c r="H42" s="400"/>
      <c r="I42" s="400"/>
      <c r="J42" s="112" t="s">
        <v>383</v>
      </c>
      <c r="K42" s="112" t="s">
        <v>384</v>
      </c>
      <c r="L42" s="112" t="s">
        <v>146</v>
      </c>
      <c r="M42" s="112">
        <v>1</v>
      </c>
      <c r="N42" s="400"/>
      <c r="O42" s="400"/>
      <c r="P42" s="384"/>
      <c r="Q42" s="384"/>
      <c r="R42" s="384"/>
      <c r="S42" s="384"/>
      <c r="T42" s="394"/>
      <c r="U42" s="394"/>
      <c r="V42" s="394"/>
      <c r="W42" s="394"/>
      <c r="X42" s="394"/>
      <c r="Y42" s="394"/>
      <c r="Z42" s="394"/>
      <c r="AA42" s="397"/>
      <c r="AB42" s="394"/>
      <c r="AC42" s="387"/>
      <c r="AD42" s="387"/>
      <c r="AE42" s="387"/>
      <c r="AF42" s="387"/>
      <c r="AG42" s="384"/>
      <c r="AH42" s="391"/>
      <c r="AI42" s="391"/>
      <c r="AJ42" s="384"/>
    </row>
    <row r="43" spans="2:36" ht="39" x14ac:dyDescent="0.35">
      <c r="B43" s="389" t="s">
        <v>387</v>
      </c>
      <c r="C43" s="399" t="s">
        <v>388</v>
      </c>
      <c r="D43" s="399" t="s">
        <v>372</v>
      </c>
      <c r="E43" s="399" t="s">
        <v>373</v>
      </c>
      <c r="F43" s="399" t="s">
        <v>388</v>
      </c>
      <c r="G43" s="399" t="s">
        <v>374</v>
      </c>
      <c r="H43" s="399" t="s">
        <v>84</v>
      </c>
      <c r="I43" s="399" t="s">
        <v>84</v>
      </c>
      <c r="J43" s="112" t="s">
        <v>375</v>
      </c>
      <c r="K43" s="112" t="s">
        <v>376</v>
      </c>
      <c r="L43" s="112" t="s">
        <v>377</v>
      </c>
      <c r="M43" s="113">
        <v>6680000</v>
      </c>
      <c r="N43" s="399" t="s">
        <v>147</v>
      </c>
      <c r="O43" s="399" t="s">
        <v>389</v>
      </c>
      <c r="P43" s="389" t="s">
        <v>165</v>
      </c>
      <c r="Q43" s="389" t="s">
        <v>91</v>
      </c>
      <c r="R43" s="389" t="s">
        <v>92</v>
      </c>
      <c r="S43" s="389" t="s">
        <v>166</v>
      </c>
      <c r="T43" s="393">
        <v>6205354.9800000004</v>
      </c>
      <c r="U43" s="393">
        <v>6205354.9800000004</v>
      </c>
      <c r="V43" s="393">
        <v>6205354.9800000004</v>
      </c>
      <c r="W43" s="393" t="s">
        <v>279</v>
      </c>
      <c r="X43" s="393" t="s">
        <v>279</v>
      </c>
      <c r="Y43" s="393" t="s">
        <v>279</v>
      </c>
      <c r="Z43" s="393" t="s">
        <v>279</v>
      </c>
      <c r="AA43" s="396" t="s">
        <v>279</v>
      </c>
      <c r="AB43" s="393">
        <v>1095062.6599999999</v>
      </c>
      <c r="AC43" s="386" t="s">
        <v>175</v>
      </c>
      <c r="AD43" s="386" t="s">
        <v>279</v>
      </c>
      <c r="AE43" s="386" t="s">
        <v>279</v>
      </c>
      <c r="AF43" s="386">
        <v>6205354.9800000004</v>
      </c>
      <c r="AG43" s="389" t="s">
        <v>279</v>
      </c>
      <c r="AH43" s="390" t="s">
        <v>390</v>
      </c>
      <c r="AI43" s="390" t="s">
        <v>547</v>
      </c>
      <c r="AJ43" s="383">
        <v>45869</v>
      </c>
    </row>
    <row r="44" spans="2:36" ht="26" x14ac:dyDescent="0.35">
      <c r="B44" s="384"/>
      <c r="C44" s="400"/>
      <c r="D44" s="400"/>
      <c r="E44" s="400"/>
      <c r="F44" s="400"/>
      <c r="G44" s="400"/>
      <c r="H44" s="400"/>
      <c r="I44" s="400"/>
      <c r="J44" s="112" t="s">
        <v>380</v>
      </c>
      <c r="K44" s="112" t="s">
        <v>381</v>
      </c>
      <c r="L44" s="112" t="s">
        <v>382</v>
      </c>
      <c r="M44" s="112">
        <v>3006</v>
      </c>
      <c r="N44" s="400"/>
      <c r="O44" s="400"/>
      <c r="P44" s="384"/>
      <c r="Q44" s="384"/>
      <c r="R44" s="384"/>
      <c r="S44" s="384"/>
      <c r="T44" s="394"/>
      <c r="U44" s="394"/>
      <c r="V44" s="394"/>
      <c r="W44" s="394"/>
      <c r="X44" s="394"/>
      <c r="Y44" s="394"/>
      <c r="Z44" s="394"/>
      <c r="AA44" s="397"/>
      <c r="AB44" s="394"/>
      <c r="AC44" s="387"/>
      <c r="AD44" s="387"/>
      <c r="AE44" s="387"/>
      <c r="AF44" s="387"/>
      <c r="AG44" s="384"/>
      <c r="AH44" s="391"/>
      <c r="AI44" s="391"/>
      <c r="AJ44" s="384"/>
    </row>
    <row r="45" spans="2:36" ht="52" x14ac:dyDescent="0.35">
      <c r="B45" s="385"/>
      <c r="C45" s="401"/>
      <c r="D45" s="401"/>
      <c r="E45" s="401"/>
      <c r="F45" s="401"/>
      <c r="G45" s="401"/>
      <c r="H45" s="401"/>
      <c r="I45" s="401"/>
      <c r="J45" s="112" t="s">
        <v>383</v>
      </c>
      <c r="K45" s="112" t="s">
        <v>384</v>
      </c>
      <c r="L45" s="112" t="s">
        <v>146</v>
      </c>
      <c r="M45" s="112">
        <v>1</v>
      </c>
      <c r="N45" s="401"/>
      <c r="O45" s="401"/>
      <c r="P45" s="385"/>
      <c r="Q45" s="385"/>
      <c r="R45" s="385"/>
      <c r="S45" s="385"/>
      <c r="T45" s="395"/>
      <c r="U45" s="395"/>
      <c r="V45" s="395"/>
      <c r="W45" s="395"/>
      <c r="X45" s="395"/>
      <c r="Y45" s="395"/>
      <c r="Z45" s="395"/>
      <c r="AA45" s="398"/>
      <c r="AB45" s="395"/>
      <c r="AC45" s="388"/>
      <c r="AD45" s="388"/>
      <c r="AE45" s="388"/>
      <c r="AF45" s="388"/>
      <c r="AG45" s="385"/>
      <c r="AH45" s="392"/>
      <c r="AI45" s="392"/>
      <c r="AJ45" s="385"/>
    </row>
    <row r="46" spans="2:36" ht="52" x14ac:dyDescent="0.35">
      <c r="B46" s="381" t="s">
        <v>391</v>
      </c>
      <c r="C46" s="377" t="s">
        <v>392</v>
      </c>
      <c r="D46" s="377" t="s">
        <v>393</v>
      </c>
      <c r="E46" s="377" t="s">
        <v>394</v>
      </c>
      <c r="F46" s="377" t="s">
        <v>392</v>
      </c>
      <c r="G46" s="377" t="s">
        <v>395</v>
      </c>
      <c r="H46" s="377" t="s">
        <v>84</v>
      </c>
      <c r="I46" s="377" t="s">
        <v>84</v>
      </c>
      <c r="J46" s="115" t="s">
        <v>396</v>
      </c>
      <c r="K46" s="115" t="s">
        <v>397</v>
      </c>
      <c r="L46" s="115" t="s">
        <v>236</v>
      </c>
      <c r="M46" s="116">
        <v>26000</v>
      </c>
      <c r="N46" s="377" t="s">
        <v>147</v>
      </c>
      <c r="O46" s="377" t="s">
        <v>148</v>
      </c>
      <c r="P46" s="377" t="s">
        <v>165</v>
      </c>
      <c r="Q46" s="377" t="s">
        <v>91</v>
      </c>
      <c r="R46" s="377" t="s">
        <v>92</v>
      </c>
      <c r="S46" s="377" t="s">
        <v>166</v>
      </c>
      <c r="T46" s="379">
        <v>284258.13</v>
      </c>
      <c r="U46" s="374">
        <v>284258.13</v>
      </c>
      <c r="V46" s="374">
        <v>284258.13</v>
      </c>
      <c r="W46" s="374" t="s">
        <v>279</v>
      </c>
      <c r="X46" s="374" t="s">
        <v>279</v>
      </c>
      <c r="Y46" s="374" t="s">
        <v>279</v>
      </c>
      <c r="Z46" s="374" t="s">
        <v>279</v>
      </c>
      <c r="AA46" s="374" t="s">
        <v>279</v>
      </c>
      <c r="AB46" s="374">
        <v>50163.199999999997</v>
      </c>
      <c r="AC46" s="374" t="s">
        <v>175</v>
      </c>
      <c r="AD46" s="374" t="s">
        <v>279</v>
      </c>
      <c r="AE46" s="374" t="s">
        <v>279</v>
      </c>
      <c r="AF46" s="376">
        <v>284258.13</v>
      </c>
      <c r="AG46" s="374" t="s">
        <v>279</v>
      </c>
      <c r="AH46" s="372" t="s">
        <v>311</v>
      </c>
      <c r="AI46" s="372" t="s">
        <v>379</v>
      </c>
      <c r="AJ46" s="372" t="s">
        <v>480</v>
      </c>
    </row>
    <row r="47" spans="2:36" ht="52" x14ac:dyDescent="0.35">
      <c r="B47" s="382"/>
      <c r="C47" s="378"/>
      <c r="D47" s="378"/>
      <c r="E47" s="378"/>
      <c r="F47" s="378"/>
      <c r="G47" s="378"/>
      <c r="H47" s="378"/>
      <c r="I47" s="378"/>
      <c r="J47" s="115" t="s">
        <v>398</v>
      </c>
      <c r="K47" s="115" t="s">
        <v>399</v>
      </c>
      <c r="L47" s="115" t="s">
        <v>400</v>
      </c>
      <c r="M47" s="116">
        <v>3</v>
      </c>
      <c r="N47" s="378"/>
      <c r="O47" s="378"/>
      <c r="P47" s="378"/>
      <c r="Q47" s="378"/>
      <c r="R47" s="378"/>
      <c r="S47" s="378"/>
      <c r="T47" s="380"/>
      <c r="U47" s="375"/>
      <c r="V47" s="375"/>
      <c r="W47" s="375"/>
      <c r="X47" s="375"/>
      <c r="Y47" s="375"/>
      <c r="Z47" s="375"/>
      <c r="AA47" s="375"/>
      <c r="AB47" s="375"/>
      <c r="AC47" s="375"/>
      <c r="AD47" s="375"/>
      <c r="AE47" s="375"/>
      <c r="AF47" s="376"/>
      <c r="AG47" s="375"/>
      <c r="AH47" s="373"/>
      <c r="AI47" s="373"/>
      <c r="AJ47" s="373"/>
    </row>
    <row r="48" spans="2:36" ht="52" x14ac:dyDescent="0.35">
      <c r="B48" s="381" t="s">
        <v>401</v>
      </c>
      <c r="C48" s="377" t="s">
        <v>402</v>
      </c>
      <c r="D48" s="377" t="s">
        <v>393</v>
      </c>
      <c r="E48" s="377" t="s">
        <v>394</v>
      </c>
      <c r="F48" s="377" t="s">
        <v>402</v>
      </c>
      <c r="G48" s="377" t="s">
        <v>395</v>
      </c>
      <c r="H48" s="377" t="s">
        <v>84</v>
      </c>
      <c r="I48" s="377" t="s">
        <v>84</v>
      </c>
      <c r="J48" s="115" t="s">
        <v>396</v>
      </c>
      <c r="K48" s="115" t="s">
        <v>397</v>
      </c>
      <c r="L48" s="115" t="s">
        <v>236</v>
      </c>
      <c r="M48" s="116">
        <v>6000</v>
      </c>
      <c r="N48" s="377" t="s">
        <v>147</v>
      </c>
      <c r="O48" s="377" t="s">
        <v>403</v>
      </c>
      <c r="P48" s="377" t="s">
        <v>165</v>
      </c>
      <c r="Q48" s="377" t="s">
        <v>91</v>
      </c>
      <c r="R48" s="377" t="s">
        <v>92</v>
      </c>
      <c r="S48" s="377" t="s">
        <v>166</v>
      </c>
      <c r="T48" s="379">
        <v>335000</v>
      </c>
      <c r="U48" s="374">
        <v>335000</v>
      </c>
      <c r="V48" s="374">
        <v>335000</v>
      </c>
      <c r="W48" s="374" t="s">
        <v>279</v>
      </c>
      <c r="X48" s="374" t="s">
        <v>279</v>
      </c>
      <c r="Y48" s="374" t="s">
        <v>279</v>
      </c>
      <c r="Z48" s="374" t="s">
        <v>279</v>
      </c>
      <c r="AA48" s="374" t="s">
        <v>279</v>
      </c>
      <c r="AB48" s="374">
        <v>59118</v>
      </c>
      <c r="AC48" s="374" t="s">
        <v>175</v>
      </c>
      <c r="AD48" s="374" t="s">
        <v>279</v>
      </c>
      <c r="AE48" s="374" t="s">
        <v>279</v>
      </c>
      <c r="AF48" s="376">
        <v>335000</v>
      </c>
      <c r="AG48" s="374" t="s">
        <v>279</v>
      </c>
      <c r="AH48" s="372" t="s">
        <v>379</v>
      </c>
      <c r="AI48" s="372" t="s">
        <v>404</v>
      </c>
      <c r="AJ48" s="372" t="s">
        <v>694</v>
      </c>
    </row>
    <row r="49" spans="2:36" ht="52" x14ac:dyDescent="0.35">
      <c r="B49" s="382"/>
      <c r="C49" s="378"/>
      <c r="D49" s="378"/>
      <c r="E49" s="378"/>
      <c r="F49" s="378"/>
      <c r="G49" s="378"/>
      <c r="H49" s="378"/>
      <c r="I49" s="378"/>
      <c r="J49" s="115" t="s">
        <v>398</v>
      </c>
      <c r="K49" s="115" t="s">
        <v>399</v>
      </c>
      <c r="L49" s="115" t="s">
        <v>400</v>
      </c>
      <c r="M49" s="115">
        <v>0.6</v>
      </c>
      <c r="N49" s="378"/>
      <c r="O49" s="378"/>
      <c r="P49" s="378"/>
      <c r="Q49" s="378"/>
      <c r="R49" s="378"/>
      <c r="S49" s="378"/>
      <c r="T49" s="380"/>
      <c r="U49" s="375"/>
      <c r="V49" s="375"/>
      <c r="W49" s="375"/>
      <c r="X49" s="375"/>
      <c r="Y49" s="375"/>
      <c r="Z49" s="375"/>
      <c r="AA49" s="375"/>
      <c r="AB49" s="375"/>
      <c r="AC49" s="375"/>
      <c r="AD49" s="375"/>
      <c r="AE49" s="375"/>
      <c r="AF49" s="376"/>
      <c r="AG49" s="375"/>
      <c r="AH49" s="373"/>
      <c r="AI49" s="373"/>
      <c r="AJ49" s="373"/>
    </row>
    <row r="50" spans="2:36" ht="52" x14ac:dyDescent="0.35">
      <c r="B50" s="381" t="s">
        <v>405</v>
      </c>
      <c r="C50" s="377" t="s">
        <v>406</v>
      </c>
      <c r="D50" s="377" t="s">
        <v>393</v>
      </c>
      <c r="E50" s="377" t="s">
        <v>394</v>
      </c>
      <c r="F50" s="377" t="s">
        <v>406</v>
      </c>
      <c r="G50" s="377" t="s">
        <v>395</v>
      </c>
      <c r="H50" s="377" t="s">
        <v>84</v>
      </c>
      <c r="I50" s="377" t="s">
        <v>84</v>
      </c>
      <c r="J50" s="115" t="s">
        <v>396</v>
      </c>
      <c r="K50" s="115" t="s">
        <v>397</v>
      </c>
      <c r="L50" s="115" t="s">
        <v>236</v>
      </c>
      <c r="M50" s="116">
        <v>23700</v>
      </c>
      <c r="N50" s="377" t="s">
        <v>147</v>
      </c>
      <c r="O50" s="377" t="s">
        <v>407</v>
      </c>
      <c r="P50" s="377" t="s">
        <v>165</v>
      </c>
      <c r="Q50" s="377" t="s">
        <v>91</v>
      </c>
      <c r="R50" s="377" t="s">
        <v>92</v>
      </c>
      <c r="S50" s="377" t="s">
        <v>166</v>
      </c>
      <c r="T50" s="379">
        <v>1500000</v>
      </c>
      <c r="U50" s="374">
        <v>1500000</v>
      </c>
      <c r="V50" s="374">
        <v>1500000</v>
      </c>
      <c r="W50" s="374" t="s">
        <v>279</v>
      </c>
      <c r="X50" s="374" t="s">
        <v>279</v>
      </c>
      <c r="Y50" s="374" t="s">
        <v>279</v>
      </c>
      <c r="Z50" s="374" t="s">
        <v>279</v>
      </c>
      <c r="AA50" s="374" t="s">
        <v>279</v>
      </c>
      <c r="AB50" s="374">
        <v>264706</v>
      </c>
      <c r="AC50" s="374" t="s">
        <v>175</v>
      </c>
      <c r="AD50" s="374" t="s">
        <v>279</v>
      </c>
      <c r="AE50" s="374" t="s">
        <v>279</v>
      </c>
      <c r="AF50" s="376">
        <v>1500000</v>
      </c>
      <c r="AG50" s="374" t="s">
        <v>279</v>
      </c>
      <c r="AH50" s="372" t="s">
        <v>280</v>
      </c>
      <c r="AI50" s="372" t="s">
        <v>390</v>
      </c>
      <c r="AJ50" s="372" t="s">
        <v>709</v>
      </c>
    </row>
    <row r="51" spans="2:36" ht="52" x14ac:dyDescent="0.35">
      <c r="B51" s="382"/>
      <c r="C51" s="378"/>
      <c r="D51" s="378"/>
      <c r="E51" s="378"/>
      <c r="F51" s="378"/>
      <c r="G51" s="378"/>
      <c r="H51" s="378"/>
      <c r="I51" s="378"/>
      <c r="J51" s="115" t="s">
        <v>398</v>
      </c>
      <c r="K51" s="115" t="s">
        <v>399</v>
      </c>
      <c r="L51" s="115" t="s">
        <v>400</v>
      </c>
      <c r="M51" s="116">
        <v>2</v>
      </c>
      <c r="N51" s="378"/>
      <c r="O51" s="378"/>
      <c r="P51" s="378"/>
      <c r="Q51" s="378"/>
      <c r="R51" s="378"/>
      <c r="S51" s="378"/>
      <c r="T51" s="380"/>
      <c r="U51" s="375"/>
      <c r="V51" s="375"/>
      <c r="W51" s="375"/>
      <c r="X51" s="375"/>
      <c r="Y51" s="375"/>
      <c r="Z51" s="375"/>
      <c r="AA51" s="375"/>
      <c r="AB51" s="375"/>
      <c r="AC51" s="375"/>
      <c r="AD51" s="375"/>
      <c r="AE51" s="375"/>
      <c r="AF51" s="376"/>
      <c r="AG51" s="375"/>
      <c r="AH51" s="373"/>
      <c r="AI51" s="373"/>
      <c r="AJ51" s="373"/>
    </row>
    <row r="52" spans="2:36" ht="52" x14ac:dyDescent="0.35">
      <c r="B52" s="381" t="s">
        <v>408</v>
      </c>
      <c r="C52" s="377" t="s">
        <v>409</v>
      </c>
      <c r="D52" s="377" t="s">
        <v>393</v>
      </c>
      <c r="E52" s="377" t="s">
        <v>394</v>
      </c>
      <c r="F52" s="377" t="s">
        <v>409</v>
      </c>
      <c r="G52" s="377" t="s">
        <v>395</v>
      </c>
      <c r="H52" s="377" t="s">
        <v>84</v>
      </c>
      <c r="I52" s="377" t="s">
        <v>84</v>
      </c>
      <c r="J52" s="115" t="s">
        <v>396</v>
      </c>
      <c r="K52" s="115" t="s">
        <v>397</v>
      </c>
      <c r="L52" s="115" t="s">
        <v>236</v>
      </c>
      <c r="M52" s="116">
        <v>5920</v>
      </c>
      <c r="N52" s="377" t="s">
        <v>147</v>
      </c>
      <c r="O52" s="377" t="s">
        <v>410</v>
      </c>
      <c r="P52" s="377" t="s">
        <v>165</v>
      </c>
      <c r="Q52" s="377" t="s">
        <v>91</v>
      </c>
      <c r="R52" s="377" t="s">
        <v>92</v>
      </c>
      <c r="S52" s="377" t="s">
        <v>166</v>
      </c>
      <c r="T52" s="379">
        <v>680638.67</v>
      </c>
      <c r="U52" s="374">
        <v>680638.67</v>
      </c>
      <c r="V52" s="374">
        <v>680638.67</v>
      </c>
      <c r="W52" s="374" t="s">
        <v>279</v>
      </c>
      <c r="X52" s="374" t="s">
        <v>279</v>
      </c>
      <c r="Y52" s="374" t="s">
        <v>279</v>
      </c>
      <c r="Z52" s="374" t="s">
        <v>279</v>
      </c>
      <c r="AA52" s="374" t="s">
        <v>279</v>
      </c>
      <c r="AB52" s="374">
        <v>120112.71</v>
      </c>
      <c r="AC52" s="374" t="s">
        <v>175</v>
      </c>
      <c r="AD52" s="374" t="s">
        <v>279</v>
      </c>
      <c r="AE52" s="374" t="s">
        <v>279</v>
      </c>
      <c r="AF52" s="376">
        <v>680638.67</v>
      </c>
      <c r="AG52" s="374" t="s">
        <v>279</v>
      </c>
      <c r="AH52" s="372" t="s">
        <v>303</v>
      </c>
      <c r="AI52" s="372" t="s">
        <v>411</v>
      </c>
      <c r="AJ52" s="372"/>
    </row>
    <row r="53" spans="2:36" ht="52" x14ac:dyDescent="0.35">
      <c r="B53" s="382"/>
      <c r="C53" s="378"/>
      <c r="D53" s="378"/>
      <c r="E53" s="378"/>
      <c r="F53" s="378"/>
      <c r="G53" s="378"/>
      <c r="H53" s="378"/>
      <c r="I53" s="378"/>
      <c r="J53" s="115" t="s">
        <v>398</v>
      </c>
      <c r="K53" s="115" t="s">
        <v>399</v>
      </c>
      <c r="L53" s="115" t="s">
        <v>400</v>
      </c>
      <c r="M53" s="115">
        <v>2</v>
      </c>
      <c r="N53" s="378"/>
      <c r="O53" s="378"/>
      <c r="P53" s="378"/>
      <c r="Q53" s="378"/>
      <c r="R53" s="378"/>
      <c r="S53" s="378"/>
      <c r="T53" s="380"/>
      <c r="U53" s="375"/>
      <c r="V53" s="375"/>
      <c r="W53" s="375"/>
      <c r="X53" s="375"/>
      <c r="Y53" s="375"/>
      <c r="Z53" s="375"/>
      <c r="AA53" s="375"/>
      <c r="AB53" s="375"/>
      <c r="AC53" s="375"/>
      <c r="AD53" s="375"/>
      <c r="AE53" s="375"/>
      <c r="AF53" s="376"/>
      <c r="AG53" s="375"/>
      <c r="AH53" s="373"/>
      <c r="AI53" s="373"/>
      <c r="AJ53" s="373"/>
    </row>
    <row r="54" spans="2:36" ht="46" x14ac:dyDescent="0.35">
      <c r="B54" s="371" t="s">
        <v>691</v>
      </c>
      <c r="C54" s="371" t="s">
        <v>159</v>
      </c>
      <c r="D54" s="371" t="s">
        <v>225</v>
      </c>
      <c r="E54" s="371" t="s">
        <v>162</v>
      </c>
      <c r="F54" s="371" t="s">
        <v>159</v>
      </c>
      <c r="G54" s="371" t="s">
        <v>163</v>
      </c>
      <c r="H54" s="371" t="s">
        <v>84</v>
      </c>
      <c r="I54" s="371" t="s">
        <v>84</v>
      </c>
      <c r="J54" s="22" t="s">
        <v>172</v>
      </c>
      <c r="K54" s="22" t="s">
        <v>167</v>
      </c>
      <c r="L54" s="22" t="s">
        <v>170</v>
      </c>
      <c r="M54" s="22">
        <v>1</v>
      </c>
      <c r="N54" s="371" t="s">
        <v>147</v>
      </c>
      <c r="O54" s="371" t="s">
        <v>137</v>
      </c>
      <c r="P54" s="362" t="s">
        <v>165</v>
      </c>
      <c r="Q54" s="362" t="s">
        <v>91</v>
      </c>
      <c r="R54" s="362" t="s">
        <v>92</v>
      </c>
      <c r="S54" s="362" t="s">
        <v>166</v>
      </c>
      <c r="T54" s="368">
        <v>200000</v>
      </c>
      <c r="U54" s="368">
        <v>200000</v>
      </c>
      <c r="V54" s="368">
        <v>200000</v>
      </c>
      <c r="W54" s="371"/>
      <c r="X54" s="371"/>
      <c r="Y54" s="371"/>
      <c r="Z54" s="371"/>
      <c r="AA54" s="367"/>
      <c r="AB54" s="368">
        <v>35295</v>
      </c>
      <c r="AC54" s="362" t="s">
        <v>175</v>
      </c>
      <c r="AD54" s="362"/>
      <c r="AE54" s="362"/>
      <c r="AF54" s="370">
        <v>200000</v>
      </c>
      <c r="AG54" s="362"/>
      <c r="AH54" s="364" t="s">
        <v>280</v>
      </c>
      <c r="AI54" s="364" t="s">
        <v>281</v>
      </c>
      <c r="AJ54" s="350">
        <v>45716</v>
      </c>
    </row>
    <row r="55" spans="2:36" ht="46" x14ac:dyDescent="0.35">
      <c r="B55" s="363"/>
      <c r="C55" s="363"/>
      <c r="D55" s="363"/>
      <c r="E55" s="363"/>
      <c r="F55" s="363"/>
      <c r="G55" s="363"/>
      <c r="H55" s="363"/>
      <c r="I55" s="363"/>
      <c r="J55" s="22" t="s">
        <v>169</v>
      </c>
      <c r="K55" s="22" t="s">
        <v>168</v>
      </c>
      <c r="L55" s="22" t="s">
        <v>171</v>
      </c>
      <c r="M55" s="22">
        <v>1</v>
      </c>
      <c r="N55" s="363"/>
      <c r="O55" s="363"/>
      <c r="P55" s="363"/>
      <c r="Q55" s="363"/>
      <c r="R55" s="363"/>
      <c r="S55" s="363"/>
      <c r="T55" s="369"/>
      <c r="U55" s="369"/>
      <c r="V55" s="369"/>
      <c r="W55" s="363"/>
      <c r="X55" s="363"/>
      <c r="Y55" s="363"/>
      <c r="Z55" s="363"/>
      <c r="AA55" s="363"/>
      <c r="AB55" s="369"/>
      <c r="AC55" s="363"/>
      <c r="AD55" s="363"/>
      <c r="AE55" s="363"/>
      <c r="AF55" s="369"/>
      <c r="AG55" s="363"/>
      <c r="AH55" s="365"/>
      <c r="AI55" s="365"/>
      <c r="AJ55" s="366"/>
    </row>
    <row r="56" spans="2:36" ht="23" x14ac:dyDescent="0.35">
      <c r="B56" s="358" t="s">
        <v>735</v>
      </c>
      <c r="C56" s="358" t="s">
        <v>736</v>
      </c>
      <c r="D56" s="358" t="s">
        <v>737</v>
      </c>
      <c r="E56" s="358" t="s">
        <v>738</v>
      </c>
      <c r="F56" s="358" t="s">
        <v>736</v>
      </c>
      <c r="G56" s="358" t="s">
        <v>739</v>
      </c>
      <c r="H56" s="358" t="s">
        <v>84</v>
      </c>
      <c r="I56" s="358" t="s">
        <v>84</v>
      </c>
      <c r="J56" s="217" t="s">
        <v>740</v>
      </c>
      <c r="K56" s="217" t="s">
        <v>741</v>
      </c>
      <c r="L56" s="217" t="s">
        <v>400</v>
      </c>
      <c r="M56" s="217">
        <v>0.12</v>
      </c>
      <c r="N56" s="358" t="s">
        <v>147</v>
      </c>
      <c r="O56" s="358" t="s">
        <v>120</v>
      </c>
      <c r="P56" s="352" t="s">
        <v>165</v>
      </c>
      <c r="Q56" s="352" t="s">
        <v>91</v>
      </c>
      <c r="R56" s="352" t="s">
        <v>92</v>
      </c>
      <c r="S56" s="352" t="s">
        <v>166</v>
      </c>
      <c r="T56" s="354">
        <v>72000</v>
      </c>
      <c r="U56" s="354">
        <v>72000</v>
      </c>
      <c r="V56" s="354">
        <v>72000</v>
      </c>
      <c r="W56" s="358" t="s">
        <v>279</v>
      </c>
      <c r="X56" s="358" t="s">
        <v>279</v>
      </c>
      <c r="Y56" s="358" t="s">
        <v>279</v>
      </c>
      <c r="Z56" s="358" t="s">
        <v>279</v>
      </c>
      <c r="AA56" s="360" t="s">
        <v>279</v>
      </c>
      <c r="AB56" s="354">
        <v>12706</v>
      </c>
      <c r="AC56" s="352" t="s">
        <v>175</v>
      </c>
      <c r="AD56" s="352" t="s">
        <v>279</v>
      </c>
      <c r="AE56" s="352" t="s">
        <v>279</v>
      </c>
      <c r="AF56" s="354">
        <v>72000</v>
      </c>
      <c r="AG56" s="352" t="s">
        <v>26</v>
      </c>
      <c r="AH56" s="356" t="s">
        <v>742</v>
      </c>
      <c r="AI56" s="356" t="s">
        <v>743</v>
      </c>
      <c r="AJ56" s="350"/>
    </row>
    <row r="57" spans="2:36" ht="57.5" x14ac:dyDescent="0.35">
      <c r="B57" s="359"/>
      <c r="C57" s="359"/>
      <c r="D57" s="359"/>
      <c r="E57" s="359"/>
      <c r="F57" s="359"/>
      <c r="G57" s="359"/>
      <c r="H57" s="359"/>
      <c r="I57" s="359"/>
      <c r="J57" s="217" t="s">
        <v>744</v>
      </c>
      <c r="K57" s="217" t="s">
        <v>745</v>
      </c>
      <c r="L57" s="217" t="s">
        <v>400</v>
      </c>
      <c r="M57" s="217">
        <v>0.12</v>
      </c>
      <c r="N57" s="359"/>
      <c r="O57" s="359"/>
      <c r="P57" s="353"/>
      <c r="Q57" s="353"/>
      <c r="R57" s="353"/>
      <c r="S57" s="353"/>
      <c r="T57" s="355"/>
      <c r="U57" s="355"/>
      <c r="V57" s="355"/>
      <c r="W57" s="359"/>
      <c r="X57" s="359"/>
      <c r="Y57" s="359"/>
      <c r="Z57" s="359"/>
      <c r="AA57" s="361"/>
      <c r="AB57" s="355"/>
      <c r="AC57" s="353"/>
      <c r="AD57" s="353"/>
      <c r="AE57" s="353"/>
      <c r="AF57" s="355"/>
      <c r="AG57" s="353"/>
      <c r="AH57" s="357"/>
      <c r="AI57" s="357"/>
      <c r="AJ57" s="351"/>
    </row>
  </sheetData>
  <mergeCells count="5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R56:R57"/>
    <mergeCell ref="S56:S57"/>
    <mergeCell ref="T56:T57"/>
    <mergeCell ref="U56:U57"/>
    <mergeCell ref="V56:V57"/>
    <mergeCell ref="W56:W57"/>
    <mergeCell ref="H56:H57"/>
    <mergeCell ref="I56:I57"/>
    <mergeCell ref="N56:N57"/>
    <mergeCell ref="O56:O57"/>
    <mergeCell ref="P56:P57"/>
    <mergeCell ref="Q56:Q57"/>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796875" defaultRowHeight="14.5" x14ac:dyDescent="0.35"/>
  <cols>
    <col min="1" max="1" width="5" style="176" customWidth="1"/>
    <col min="2" max="2" width="13.7265625" style="186" customWidth="1"/>
    <col min="3" max="3" width="13.7265625" style="195" customWidth="1"/>
    <col min="4" max="4" width="13.54296875" style="195" customWidth="1"/>
    <col min="5" max="5" width="17.453125" style="186" customWidth="1"/>
    <col min="6" max="6" width="18.453125" style="186" customWidth="1"/>
    <col min="7" max="7" width="39.1796875" style="186" customWidth="1"/>
    <col min="8" max="8" width="15" style="186" customWidth="1"/>
    <col min="9" max="9" width="17.453125" style="186" customWidth="1"/>
    <col min="10" max="10" width="34.1796875" style="176" customWidth="1"/>
    <col min="11" max="11" width="12.54296875" style="194" customWidth="1"/>
    <col min="12" max="12" width="13.81640625" style="194" customWidth="1"/>
    <col min="13" max="13" width="15.26953125" style="194" customWidth="1"/>
    <col min="14" max="14" width="12.81640625" style="186" customWidth="1"/>
    <col min="15" max="15" width="15.54296875" style="176" customWidth="1"/>
    <col min="16" max="16" width="15.54296875" style="186" customWidth="1"/>
    <col min="17" max="17" width="18.54296875" style="186" customWidth="1"/>
    <col min="18" max="18" width="15.54296875" style="186" customWidth="1"/>
    <col min="19" max="19" width="14" style="186" customWidth="1"/>
    <col min="20" max="20" width="21.1796875" style="214" customWidth="1"/>
    <col min="21" max="22" width="16.1796875" style="176" customWidth="1"/>
    <col min="23" max="28" width="14.26953125" style="176" customWidth="1"/>
    <col min="29" max="29" width="11.453125" style="176" customWidth="1"/>
    <col min="30" max="30" width="12.453125" style="176" customWidth="1"/>
    <col min="31" max="31" width="15.54296875" style="176" customWidth="1"/>
    <col min="32" max="33" width="11.453125" style="176" customWidth="1"/>
    <col min="34" max="34" width="24.453125" style="176" customWidth="1"/>
    <col min="35" max="35" width="19.453125" style="176" customWidth="1"/>
    <col min="36" max="36" width="11.453125" style="176" customWidth="1"/>
    <col min="37" max="16384" width="9.1796875" style="176"/>
  </cols>
  <sheetData>
    <row r="1" spans="1:36" x14ac:dyDescent="0.35">
      <c r="A1" s="14"/>
      <c r="B1" s="426" t="s">
        <v>40</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14"/>
    </row>
    <row r="2" spans="1:36" ht="15" thickBot="1" x14ac:dyDescent="0.4">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35">
      <c r="A3" s="14"/>
      <c r="B3" s="427" t="s">
        <v>0</v>
      </c>
      <c r="C3" s="429" t="s">
        <v>1</v>
      </c>
      <c r="D3" s="429" t="s">
        <v>28</v>
      </c>
      <c r="E3" s="429" t="s">
        <v>29</v>
      </c>
      <c r="F3" s="429" t="s">
        <v>30</v>
      </c>
      <c r="G3" s="429" t="s">
        <v>3</v>
      </c>
      <c r="H3" s="429" t="s">
        <v>588</v>
      </c>
      <c r="I3" s="429" t="s">
        <v>589</v>
      </c>
      <c r="J3" s="431" t="s">
        <v>6</v>
      </c>
      <c r="K3" s="431"/>
      <c r="L3" s="431"/>
      <c r="M3" s="431"/>
      <c r="N3" s="429" t="s">
        <v>47</v>
      </c>
      <c r="O3" s="429" t="s">
        <v>31</v>
      </c>
      <c r="P3" s="429" t="s">
        <v>42</v>
      </c>
      <c r="Q3" s="429" t="s">
        <v>32</v>
      </c>
      <c r="R3" s="429" t="s">
        <v>37</v>
      </c>
      <c r="S3" s="429" t="s">
        <v>33</v>
      </c>
      <c r="T3" s="436" t="s">
        <v>55</v>
      </c>
      <c r="U3" s="429" t="s">
        <v>57</v>
      </c>
      <c r="V3" s="431" t="s">
        <v>59</v>
      </c>
      <c r="W3" s="431"/>
      <c r="X3" s="431"/>
      <c r="Y3" s="431"/>
      <c r="Z3" s="431"/>
      <c r="AA3" s="431"/>
      <c r="AB3" s="429" t="s">
        <v>69</v>
      </c>
      <c r="AC3" s="429" t="s">
        <v>75</v>
      </c>
      <c r="AD3" s="429" t="s">
        <v>177</v>
      </c>
      <c r="AE3" s="429"/>
      <c r="AF3" s="429"/>
      <c r="AG3" s="429" t="s">
        <v>27</v>
      </c>
      <c r="AH3" s="429" t="s">
        <v>36</v>
      </c>
      <c r="AI3" s="429" t="s">
        <v>34</v>
      </c>
      <c r="AJ3" s="432" t="s">
        <v>35</v>
      </c>
    </row>
    <row r="4" spans="1:36" ht="169.4" customHeight="1" thickBot="1" x14ac:dyDescent="0.4">
      <c r="A4" s="14"/>
      <c r="B4" s="428"/>
      <c r="C4" s="430"/>
      <c r="D4" s="430"/>
      <c r="E4" s="430"/>
      <c r="F4" s="430"/>
      <c r="G4" s="430"/>
      <c r="H4" s="430"/>
      <c r="I4" s="430"/>
      <c r="J4" s="200" t="s">
        <v>7</v>
      </c>
      <c r="K4" s="200" t="s">
        <v>8</v>
      </c>
      <c r="L4" s="200" t="s">
        <v>9</v>
      </c>
      <c r="M4" s="200" t="s">
        <v>10</v>
      </c>
      <c r="N4" s="430"/>
      <c r="O4" s="430"/>
      <c r="P4" s="430"/>
      <c r="Q4" s="430"/>
      <c r="R4" s="430"/>
      <c r="S4" s="430"/>
      <c r="T4" s="437"/>
      <c r="U4" s="430"/>
      <c r="V4" s="200" t="s">
        <v>178</v>
      </c>
      <c r="W4" s="200" t="s">
        <v>62</v>
      </c>
      <c r="X4" s="200" t="s">
        <v>15</v>
      </c>
      <c r="Y4" s="200" t="s">
        <v>63</v>
      </c>
      <c r="Z4" s="200" t="s">
        <v>60</v>
      </c>
      <c r="AA4" s="200" t="s">
        <v>25</v>
      </c>
      <c r="AB4" s="430"/>
      <c r="AC4" s="430"/>
      <c r="AD4" s="200" t="s">
        <v>16</v>
      </c>
      <c r="AE4" s="200" t="s">
        <v>17</v>
      </c>
      <c r="AF4" s="200" t="s">
        <v>26</v>
      </c>
      <c r="AG4" s="430"/>
      <c r="AH4" s="430"/>
      <c r="AI4" s="430"/>
      <c r="AJ4" s="432"/>
    </row>
    <row r="5" spans="1:36" x14ac:dyDescent="0.3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35">
      <c r="A6" s="14"/>
      <c r="B6" s="433" t="s">
        <v>590</v>
      </c>
      <c r="C6" s="433" t="s">
        <v>591</v>
      </c>
      <c r="D6" s="433" t="s">
        <v>592</v>
      </c>
      <c r="E6" s="434" t="s">
        <v>593</v>
      </c>
      <c r="F6" s="435" t="s">
        <v>594</v>
      </c>
      <c r="G6" s="435" t="s">
        <v>595</v>
      </c>
      <c r="H6" s="433" t="s">
        <v>84</v>
      </c>
      <c r="I6" s="433" t="s">
        <v>596</v>
      </c>
      <c r="J6" s="179" t="s">
        <v>597</v>
      </c>
      <c r="K6" s="180" t="s">
        <v>598</v>
      </c>
      <c r="L6" s="180" t="s">
        <v>400</v>
      </c>
      <c r="M6" s="180">
        <v>5.01</v>
      </c>
      <c r="N6" s="433" t="s">
        <v>147</v>
      </c>
      <c r="O6" s="433" t="s">
        <v>130</v>
      </c>
      <c r="P6" s="433" t="s">
        <v>599</v>
      </c>
      <c r="Q6" s="433" t="s">
        <v>91</v>
      </c>
      <c r="R6" s="433" t="s">
        <v>92</v>
      </c>
      <c r="S6" s="433" t="s">
        <v>166</v>
      </c>
      <c r="T6" s="438">
        <f>U6</f>
        <v>2300000</v>
      </c>
      <c r="U6" s="438">
        <v>2300000</v>
      </c>
      <c r="V6" s="438">
        <v>2300000</v>
      </c>
      <c r="W6" s="438">
        <v>0</v>
      </c>
      <c r="X6" s="438">
        <v>0</v>
      </c>
      <c r="Y6" s="438">
        <v>0</v>
      </c>
      <c r="Z6" s="438">
        <v>0</v>
      </c>
      <c r="AA6" s="438">
        <v>0</v>
      </c>
      <c r="AB6" s="438">
        <v>405882.36</v>
      </c>
      <c r="AC6" s="433" t="s">
        <v>95</v>
      </c>
      <c r="AD6" s="433" t="s">
        <v>596</v>
      </c>
      <c r="AE6" s="438">
        <v>2300000</v>
      </c>
      <c r="AF6" s="433" t="s">
        <v>596</v>
      </c>
      <c r="AG6" s="433" t="s">
        <v>596</v>
      </c>
      <c r="AH6" s="440" t="s">
        <v>255</v>
      </c>
      <c r="AI6" s="433" t="s">
        <v>559</v>
      </c>
      <c r="AJ6" s="439">
        <v>45635</v>
      </c>
    </row>
    <row r="7" spans="1:36" ht="24" customHeight="1" x14ac:dyDescent="0.35">
      <c r="A7" s="14"/>
      <c r="B7" s="433"/>
      <c r="C7" s="433"/>
      <c r="D7" s="433"/>
      <c r="E7" s="434"/>
      <c r="F7" s="435"/>
      <c r="G7" s="435"/>
      <c r="H7" s="433"/>
      <c r="I7" s="433"/>
      <c r="J7" s="179" t="s">
        <v>600</v>
      </c>
      <c r="K7" s="180" t="s">
        <v>601</v>
      </c>
      <c r="L7" s="180" t="s">
        <v>602</v>
      </c>
      <c r="M7" s="180">
        <v>50100</v>
      </c>
      <c r="N7" s="433"/>
      <c r="O7" s="433"/>
      <c r="P7" s="433"/>
      <c r="Q7" s="433"/>
      <c r="R7" s="433"/>
      <c r="S7" s="433"/>
      <c r="T7" s="438"/>
      <c r="U7" s="438"/>
      <c r="V7" s="438"/>
      <c r="W7" s="438"/>
      <c r="X7" s="438"/>
      <c r="Y7" s="438"/>
      <c r="Z7" s="438"/>
      <c r="AA7" s="438"/>
      <c r="AB7" s="438"/>
      <c r="AC7" s="433"/>
      <c r="AD7" s="433"/>
      <c r="AE7" s="438"/>
      <c r="AF7" s="433"/>
      <c r="AG7" s="433"/>
      <c r="AH7" s="440"/>
      <c r="AI7" s="433"/>
      <c r="AJ7" s="433"/>
    </row>
    <row r="8" spans="1:36" ht="72" customHeight="1" x14ac:dyDescent="0.35">
      <c r="A8" s="14"/>
      <c r="B8" s="433"/>
      <c r="C8" s="433"/>
      <c r="D8" s="433"/>
      <c r="E8" s="434"/>
      <c r="F8" s="435"/>
      <c r="G8" s="435"/>
      <c r="H8" s="433"/>
      <c r="I8" s="433"/>
      <c r="J8" s="179" t="s">
        <v>603</v>
      </c>
      <c r="K8" s="180" t="s">
        <v>604</v>
      </c>
      <c r="L8" s="180" t="s">
        <v>605</v>
      </c>
      <c r="M8" s="180">
        <v>1</v>
      </c>
      <c r="N8" s="433"/>
      <c r="O8" s="433"/>
      <c r="P8" s="433"/>
      <c r="Q8" s="433"/>
      <c r="R8" s="433"/>
      <c r="S8" s="433"/>
      <c r="T8" s="438"/>
      <c r="U8" s="438"/>
      <c r="V8" s="438"/>
      <c r="W8" s="438"/>
      <c r="X8" s="438"/>
      <c r="Y8" s="438"/>
      <c r="Z8" s="438"/>
      <c r="AA8" s="438"/>
      <c r="AB8" s="438"/>
      <c r="AC8" s="433"/>
      <c r="AD8" s="433"/>
      <c r="AE8" s="438"/>
      <c r="AF8" s="433"/>
      <c r="AG8" s="433"/>
      <c r="AH8" s="440"/>
      <c r="AI8" s="433"/>
      <c r="AJ8" s="433"/>
    </row>
    <row r="9" spans="1:36" ht="39.75" customHeight="1" x14ac:dyDescent="0.35">
      <c r="A9" s="14"/>
      <c r="B9" s="433" t="s">
        <v>606</v>
      </c>
      <c r="C9" s="433" t="s">
        <v>607</v>
      </c>
      <c r="D9" s="433" t="s">
        <v>592</v>
      </c>
      <c r="E9" s="435" t="s">
        <v>593</v>
      </c>
      <c r="F9" s="435" t="s">
        <v>608</v>
      </c>
      <c r="G9" s="435" t="s">
        <v>595</v>
      </c>
      <c r="H9" s="433" t="s">
        <v>84</v>
      </c>
      <c r="I9" s="433" t="s">
        <v>596</v>
      </c>
      <c r="J9" s="179" t="s">
        <v>597</v>
      </c>
      <c r="K9" s="180" t="s">
        <v>609</v>
      </c>
      <c r="L9" s="180" t="s">
        <v>400</v>
      </c>
      <c r="M9" s="180">
        <v>15</v>
      </c>
      <c r="N9" s="433" t="s">
        <v>147</v>
      </c>
      <c r="O9" s="433" t="s">
        <v>137</v>
      </c>
      <c r="P9" s="433" t="s">
        <v>599</v>
      </c>
      <c r="Q9" s="433" t="s">
        <v>91</v>
      </c>
      <c r="R9" s="433" t="s">
        <v>92</v>
      </c>
      <c r="S9" s="433" t="s">
        <v>166</v>
      </c>
      <c r="T9" s="438">
        <f>U9</f>
        <v>4675000</v>
      </c>
      <c r="U9" s="438">
        <v>4675000</v>
      </c>
      <c r="V9" s="438">
        <v>4675000</v>
      </c>
      <c r="W9" s="438">
        <v>0</v>
      </c>
      <c r="X9" s="438">
        <v>0</v>
      </c>
      <c r="Y9" s="438">
        <v>0</v>
      </c>
      <c r="Z9" s="438">
        <v>0</v>
      </c>
      <c r="AA9" s="438">
        <v>0</v>
      </c>
      <c r="AB9" s="438">
        <v>825000</v>
      </c>
      <c r="AC9" s="433" t="s">
        <v>95</v>
      </c>
      <c r="AD9" s="433" t="s">
        <v>596</v>
      </c>
      <c r="AE9" s="438">
        <v>4675000</v>
      </c>
      <c r="AF9" s="433" t="s">
        <v>596</v>
      </c>
      <c r="AG9" s="433" t="s">
        <v>596</v>
      </c>
      <c r="AH9" s="441" t="s">
        <v>292</v>
      </c>
      <c r="AI9" s="441" t="s">
        <v>610</v>
      </c>
      <c r="AJ9" s="439">
        <v>45666</v>
      </c>
    </row>
    <row r="10" spans="1:36" ht="31.5" customHeight="1" x14ac:dyDescent="0.35">
      <c r="A10" s="14"/>
      <c r="B10" s="433"/>
      <c r="C10" s="433"/>
      <c r="D10" s="433"/>
      <c r="E10" s="435"/>
      <c r="F10" s="435"/>
      <c r="G10" s="435"/>
      <c r="H10" s="433"/>
      <c r="I10" s="433"/>
      <c r="J10" s="179" t="s">
        <v>611</v>
      </c>
      <c r="K10" s="180" t="s">
        <v>612</v>
      </c>
      <c r="L10" s="180" t="s">
        <v>98</v>
      </c>
      <c r="M10" s="180">
        <v>26982</v>
      </c>
      <c r="N10" s="433"/>
      <c r="O10" s="433"/>
      <c r="P10" s="433"/>
      <c r="Q10" s="433"/>
      <c r="R10" s="433"/>
      <c r="S10" s="433"/>
      <c r="T10" s="438"/>
      <c r="U10" s="438"/>
      <c r="V10" s="438"/>
      <c r="W10" s="438"/>
      <c r="X10" s="438"/>
      <c r="Y10" s="438"/>
      <c r="Z10" s="438"/>
      <c r="AA10" s="438"/>
      <c r="AB10" s="438"/>
      <c r="AC10" s="433"/>
      <c r="AD10" s="433"/>
      <c r="AE10" s="438"/>
      <c r="AF10" s="433"/>
      <c r="AG10" s="433"/>
      <c r="AH10" s="441"/>
      <c r="AI10" s="441"/>
      <c r="AJ10" s="433"/>
    </row>
    <row r="11" spans="1:36" ht="24" customHeight="1" x14ac:dyDescent="0.35">
      <c r="A11" s="14"/>
      <c r="B11" s="433"/>
      <c r="C11" s="433"/>
      <c r="D11" s="433"/>
      <c r="E11" s="435"/>
      <c r="F11" s="435"/>
      <c r="G11" s="435"/>
      <c r="H11" s="433"/>
      <c r="I11" s="433"/>
      <c r="J11" s="179" t="s">
        <v>600</v>
      </c>
      <c r="K11" s="180" t="s">
        <v>613</v>
      </c>
      <c r="L11" s="180" t="s">
        <v>602</v>
      </c>
      <c r="M11" s="180">
        <v>150000</v>
      </c>
      <c r="N11" s="433"/>
      <c r="O11" s="433"/>
      <c r="P11" s="433"/>
      <c r="Q11" s="433"/>
      <c r="R11" s="433"/>
      <c r="S11" s="433"/>
      <c r="T11" s="438"/>
      <c r="U11" s="438"/>
      <c r="V11" s="438"/>
      <c r="W11" s="438"/>
      <c r="X11" s="438"/>
      <c r="Y11" s="438"/>
      <c r="Z11" s="438"/>
      <c r="AA11" s="438"/>
      <c r="AB11" s="438"/>
      <c r="AC11" s="433"/>
      <c r="AD11" s="433"/>
      <c r="AE11" s="438"/>
      <c r="AF11" s="433"/>
      <c r="AG11" s="433"/>
      <c r="AH11" s="441"/>
      <c r="AI11" s="441"/>
      <c r="AJ11" s="433"/>
    </row>
    <row r="12" spans="1:36" ht="32.25" customHeight="1" x14ac:dyDescent="0.35">
      <c r="A12" s="14"/>
      <c r="B12" s="433"/>
      <c r="C12" s="433"/>
      <c r="D12" s="433"/>
      <c r="E12" s="435"/>
      <c r="F12" s="435"/>
      <c r="G12" s="435"/>
      <c r="H12" s="433"/>
      <c r="I12" s="433"/>
      <c r="J12" s="181" t="s">
        <v>614</v>
      </c>
      <c r="K12" s="180" t="s">
        <v>615</v>
      </c>
      <c r="L12" s="180" t="s">
        <v>616</v>
      </c>
      <c r="M12" s="180">
        <v>2.5</v>
      </c>
      <c r="N12" s="433"/>
      <c r="O12" s="433"/>
      <c r="P12" s="433"/>
      <c r="Q12" s="433"/>
      <c r="R12" s="433"/>
      <c r="S12" s="433"/>
      <c r="T12" s="438"/>
      <c r="U12" s="438"/>
      <c r="V12" s="438"/>
      <c r="W12" s="438"/>
      <c r="X12" s="438"/>
      <c r="Y12" s="438"/>
      <c r="Z12" s="438"/>
      <c r="AA12" s="438"/>
      <c r="AB12" s="438"/>
      <c r="AC12" s="433"/>
      <c r="AD12" s="433"/>
      <c r="AE12" s="438"/>
      <c r="AF12" s="433"/>
      <c r="AG12" s="433"/>
      <c r="AH12" s="441"/>
      <c r="AI12" s="441"/>
      <c r="AJ12" s="433"/>
    </row>
    <row r="13" spans="1:36" ht="24" customHeight="1" x14ac:dyDescent="0.35">
      <c r="A13" s="14"/>
      <c r="B13" s="433"/>
      <c r="C13" s="433"/>
      <c r="D13" s="433"/>
      <c r="E13" s="435"/>
      <c r="F13" s="435"/>
      <c r="G13" s="435"/>
      <c r="H13" s="433"/>
      <c r="I13" s="433"/>
      <c r="J13" s="181" t="s">
        <v>603</v>
      </c>
      <c r="K13" s="180" t="s">
        <v>604</v>
      </c>
      <c r="L13" s="180" t="s">
        <v>605</v>
      </c>
      <c r="M13" s="180">
        <v>1</v>
      </c>
      <c r="N13" s="433"/>
      <c r="O13" s="433"/>
      <c r="P13" s="433"/>
      <c r="Q13" s="433"/>
      <c r="R13" s="433"/>
      <c r="S13" s="433"/>
      <c r="T13" s="438"/>
      <c r="U13" s="438"/>
      <c r="V13" s="438"/>
      <c r="W13" s="438"/>
      <c r="X13" s="438"/>
      <c r="Y13" s="438"/>
      <c r="Z13" s="438"/>
      <c r="AA13" s="438"/>
      <c r="AB13" s="438"/>
      <c r="AC13" s="433"/>
      <c r="AD13" s="433"/>
      <c r="AE13" s="438"/>
      <c r="AF13" s="433"/>
      <c r="AG13" s="433"/>
      <c r="AH13" s="441"/>
      <c r="AI13" s="441"/>
      <c r="AJ13" s="433"/>
    </row>
    <row r="14" spans="1:36" ht="39.75" customHeight="1" x14ac:dyDescent="0.35">
      <c r="A14" s="14"/>
      <c r="B14" s="433" t="s">
        <v>621</v>
      </c>
      <c r="C14" s="433" t="s">
        <v>622</v>
      </c>
      <c r="D14" s="433" t="s">
        <v>592</v>
      </c>
      <c r="E14" s="435" t="s">
        <v>593</v>
      </c>
      <c r="F14" s="435" t="s">
        <v>695</v>
      </c>
      <c r="G14" s="435" t="s">
        <v>595</v>
      </c>
      <c r="H14" s="433" t="s">
        <v>84</v>
      </c>
      <c r="I14" s="433" t="s">
        <v>596</v>
      </c>
      <c r="J14" s="181" t="s">
        <v>597</v>
      </c>
      <c r="K14" s="183" t="s">
        <v>598</v>
      </c>
      <c r="L14" s="180" t="s">
        <v>617</v>
      </c>
      <c r="M14" s="183">
        <v>8.3000000000000007</v>
      </c>
      <c r="N14" s="433" t="s">
        <v>147</v>
      </c>
      <c r="O14" s="433" t="s">
        <v>120</v>
      </c>
      <c r="P14" s="433" t="s">
        <v>599</v>
      </c>
      <c r="Q14" s="433" t="s">
        <v>91</v>
      </c>
      <c r="R14" s="433" t="s">
        <v>92</v>
      </c>
      <c r="S14" s="433" t="s">
        <v>166</v>
      </c>
      <c r="T14" s="438">
        <f>U14</f>
        <v>425000</v>
      </c>
      <c r="U14" s="438">
        <v>425000</v>
      </c>
      <c r="V14" s="438">
        <v>425000</v>
      </c>
      <c r="W14" s="438">
        <v>0</v>
      </c>
      <c r="X14" s="438">
        <v>0</v>
      </c>
      <c r="Y14" s="438">
        <v>0</v>
      </c>
      <c r="Z14" s="438">
        <v>0</v>
      </c>
      <c r="AA14" s="438">
        <v>0</v>
      </c>
      <c r="AB14" s="438">
        <v>75000</v>
      </c>
      <c r="AC14" s="433" t="s">
        <v>95</v>
      </c>
      <c r="AD14" s="433" t="s">
        <v>596</v>
      </c>
      <c r="AE14" s="438">
        <v>425000</v>
      </c>
      <c r="AF14" s="433" t="s">
        <v>596</v>
      </c>
      <c r="AG14" s="433" t="s">
        <v>596</v>
      </c>
      <c r="AH14" s="441" t="s">
        <v>623</v>
      </c>
      <c r="AI14" s="441" t="s">
        <v>390</v>
      </c>
      <c r="AJ14" s="443">
        <v>45785</v>
      </c>
    </row>
    <row r="15" spans="1:36" ht="39.75" customHeight="1" x14ac:dyDescent="0.35">
      <c r="A15" s="14"/>
      <c r="B15" s="433"/>
      <c r="C15" s="433"/>
      <c r="D15" s="433"/>
      <c r="E15" s="435"/>
      <c r="F15" s="435"/>
      <c r="G15" s="435"/>
      <c r="H15" s="433"/>
      <c r="I15" s="433"/>
      <c r="J15" s="181" t="s">
        <v>611</v>
      </c>
      <c r="K15" s="184" t="s">
        <v>624</v>
      </c>
      <c r="L15" s="180" t="s">
        <v>183</v>
      </c>
      <c r="M15" s="184">
        <v>100</v>
      </c>
      <c r="N15" s="433"/>
      <c r="O15" s="433"/>
      <c r="P15" s="433"/>
      <c r="Q15" s="433"/>
      <c r="R15" s="433"/>
      <c r="S15" s="433"/>
      <c r="T15" s="438"/>
      <c r="U15" s="438"/>
      <c r="V15" s="438"/>
      <c r="W15" s="438"/>
      <c r="X15" s="438"/>
      <c r="Y15" s="438"/>
      <c r="Z15" s="438"/>
      <c r="AA15" s="438"/>
      <c r="AB15" s="438"/>
      <c r="AC15" s="433"/>
      <c r="AD15" s="433"/>
      <c r="AE15" s="438"/>
      <c r="AF15" s="433"/>
      <c r="AG15" s="433"/>
      <c r="AH15" s="441"/>
      <c r="AI15" s="441"/>
      <c r="AJ15" s="442"/>
    </row>
    <row r="16" spans="1:36" ht="27" customHeight="1" x14ac:dyDescent="0.35">
      <c r="A16" s="14"/>
      <c r="B16" s="433"/>
      <c r="C16" s="433"/>
      <c r="D16" s="433"/>
      <c r="E16" s="435"/>
      <c r="F16" s="435"/>
      <c r="G16" s="435"/>
      <c r="H16" s="433"/>
      <c r="I16" s="433"/>
      <c r="J16" s="181" t="s">
        <v>600</v>
      </c>
      <c r="K16" s="184" t="s">
        <v>613</v>
      </c>
      <c r="L16" s="180" t="s">
        <v>618</v>
      </c>
      <c r="M16" s="184">
        <v>83000</v>
      </c>
      <c r="N16" s="433"/>
      <c r="O16" s="433"/>
      <c r="P16" s="433"/>
      <c r="Q16" s="433"/>
      <c r="R16" s="433"/>
      <c r="S16" s="433"/>
      <c r="T16" s="438"/>
      <c r="U16" s="438"/>
      <c r="V16" s="438"/>
      <c r="W16" s="438"/>
      <c r="X16" s="438"/>
      <c r="Y16" s="438"/>
      <c r="Z16" s="438"/>
      <c r="AA16" s="438"/>
      <c r="AB16" s="438"/>
      <c r="AC16" s="433"/>
      <c r="AD16" s="433"/>
      <c r="AE16" s="438"/>
      <c r="AF16" s="433"/>
      <c r="AG16" s="433"/>
      <c r="AH16" s="441"/>
      <c r="AI16" s="441"/>
      <c r="AJ16" s="442"/>
    </row>
    <row r="17" spans="1:36" ht="27" customHeight="1" x14ac:dyDescent="0.35">
      <c r="A17" s="14"/>
      <c r="B17" s="433"/>
      <c r="C17" s="433"/>
      <c r="D17" s="433"/>
      <c r="E17" s="435"/>
      <c r="F17" s="435"/>
      <c r="G17" s="435"/>
      <c r="H17" s="433"/>
      <c r="I17" s="433"/>
      <c r="J17" s="181" t="s">
        <v>614</v>
      </c>
      <c r="K17" s="182" t="s">
        <v>305</v>
      </c>
      <c r="L17" s="180" t="s">
        <v>619</v>
      </c>
      <c r="M17" s="182">
        <v>1</v>
      </c>
      <c r="N17" s="433"/>
      <c r="O17" s="433"/>
      <c r="P17" s="433"/>
      <c r="Q17" s="433"/>
      <c r="R17" s="433"/>
      <c r="S17" s="433"/>
      <c r="T17" s="438"/>
      <c r="U17" s="438"/>
      <c r="V17" s="438"/>
      <c r="W17" s="438"/>
      <c r="X17" s="438"/>
      <c r="Y17" s="438"/>
      <c r="Z17" s="438"/>
      <c r="AA17" s="438"/>
      <c r="AB17" s="438"/>
      <c r="AC17" s="433"/>
      <c r="AD17" s="433"/>
      <c r="AE17" s="438"/>
      <c r="AF17" s="433"/>
      <c r="AG17" s="433"/>
      <c r="AH17" s="441"/>
      <c r="AI17" s="441"/>
      <c r="AJ17" s="442"/>
    </row>
    <row r="18" spans="1:36" ht="27" customHeight="1" x14ac:dyDescent="0.35">
      <c r="A18" s="14"/>
      <c r="B18" s="433"/>
      <c r="C18" s="433"/>
      <c r="D18" s="433"/>
      <c r="E18" s="435"/>
      <c r="F18" s="435"/>
      <c r="G18" s="435"/>
      <c r="H18" s="433"/>
      <c r="I18" s="433"/>
      <c r="J18" s="181" t="s">
        <v>603</v>
      </c>
      <c r="K18" s="182" t="s">
        <v>604</v>
      </c>
      <c r="L18" s="180" t="s">
        <v>605</v>
      </c>
      <c r="M18" s="182">
        <v>1</v>
      </c>
      <c r="N18" s="433"/>
      <c r="O18" s="433"/>
      <c r="P18" s="433"/>
      <c r="Q18" s="433"/>
      <c r="R18" s="433"/>
      <c r="S18" s="433"/>
      <c r="T18" s="438"/>
      <c r="U18" s="438"/>
      <c r="V18" s="438"/>
      <c r="W18" s="438"/>
      <c r="X18" s="438"/>
      <c r="Y18" s="438"/>
      <c r="Z18" s="438"/>
      <c r="AA18" s="438"/>
      <c r="AB18" s="438"/>
      <c r="AC18" s="433"/>
      <c r="AD18" s="433"/>
      <c r="AE18" s="438"/>
      <c r="AF18" s="433"/>
      <c r="AG18" s="433"/>
      <c r="AH18" s="441"/>
      <c r="AI18" s="441"/>
      <c r="AJ18" s="442"/>
    </row>
    <row r="19" spans="1:36" ht="39.75" customHeight="1" x14ac:dyDescent="0.35">
      <c r="A19" s="14"/>
      <c r="B19" s="433" t="s">
        <v>625</v>
      </c>
      <c r="C19" s="433" t="s">
        <v>626</v>
      </c>
      <c r="D19" s="433" t="s">
        <v>592</v>
      </c>
      <c r="E19" s="435" t="s">
        <v>593</v>
      </c>
      <c r="F19" s="435" t="s">
        <v>629</v>
      </c>
      <c r="G19" s="435" t="s">
        <v>595</v>
      </c>
      <c r="H19" s="433" t="s">
        <v>84</v>
      </c>
      <c r="I19" s="433" t="s">
        <v>596</v>
      </c>
      <c r="J19" s="181" t="s">
        <v>597</v>
      </c>
      <c r="K19" s="173" t="s">
        <v>598</v>
      </c>
      <c r="L19" s="204" t="s">
        <v>400</v>
      </c>
      <c r="M19" s="205">
        <v>29</v>
      </c>
      <c r="N19" s="442" t="s">
        <v>147</v>
      </c>
      <c r="O19" s="433" t="s">
        <v>110</v>
      </c>
      <c r="P19" s="433" t="s">
        <v>599</v>
      </c>
      <c r="Q19" s="433" t="s">
        <v>91</v>
      </c>
      <c r="R19" s="433" t="s">
        <v>92</v>
      </c>
      <c r="S19" s="433" t="s">
        <v>166</v>
      </c>
      <c r="T19" s="438">
        <f>U19+U24+U29</f>
        <v>2819050</v>
      </c>
      <c r="U19" s="438">
        <f>V19</f>
        <v>816050</v>
      </c>
      <c r="V19" s="438">
        <v>816050</v>
      </c>
      <c r="W19" s="438">
        <v>0</v>
      </c>
      <c r="X19" s="438">
        <v>0</v>
      </c>
      <c r="Y19" s="438">
        <v>0</v>
      </c>
      <c r="Z19" s="438">
        <v>0</v>
      </c>
      <c r="AA19" s="438">
        <v>0</v>
      </c>
      <c r="AB19" s="438">
        <v>144008.82999999999</v>
      </c>
      <c r="AC19" s="433" t="s">
        <v>95</v>
      </c>
      <c r="AD19" s="433" t="s">
        <v>596</v>
      </c>
      <c r="AE19" s="438">
        <f>V19</f>
        <v>816050</v>
      </c>
      <c r="AF19" s="433" t="s">
        <v>596</v>
      </c>
      <c r="AG19" s="433" t="s">
        <v>596</v>
      </c>
      <c r="AH19" s="444">
        <v>45717</v>
      </c>
      <c r="AI19" s="444">
        <v>45778</v>
      </c>
      <c r="AJ19" s="443">
        <v>45726</v>
      </c>
    </row>
    <row r="20" spans="1:36" ht="31.5" customHeight="1" x14ac:dyDescent="0.35">
      <c r="A20" s="14"/>
      <c r="B20" s="433"/>
      <c r="C20" s="433"/>
      <c r="D20" s="433"/>
      <c r="E20" s="435"/>
      <c r="F20" s="435"/>
      <c r="G20" s="435"/>
      <c r="H20" s="433"/>
      <c r="I20" s="433"/>
      <c r="J20" s="181" t="s">
        <v>611</v>
      </c>
      <c r="K20" s="184" t="s">
        <v>612</v>
      </c>
      <c r="L20" s="204" t="s">
        <v>183</v>
      </c>
      <c r="M20" s="206">
        <v>500</v>
      </c>
      <c r="N20" s="442"/>
      <c r="O20" s="433"/>
      <c r="P20" s="433"/>
      <c r="Q20" s="433"/>
      <c r="R20" s="433"/>
      <c r="S20" s="433"/>
      <c r="T20" s="438"/>
      <c r="U20" s="438"/>
      <c r="V20" s="438"/>
      <c r="W20" s="438"/>
      <c r="X20" s="438"/>
      <c r="Y20" s="438"/>
      <c r="Z20" s="438"/>
      <c r="AA20" s="438"/>
      <c r="AB20" s="438"/>
      <c r="AC20" s="433"/>
      <c r="AD20" s="433"/>
      <c r="AE20" s="438"/>
      <c r="AF20" s="433"/>
      <c r="AG20" s="433"/>
      <c r="AH20" s="444"/>
      <c r="AI20" s="444"/>
      <c r="AJ20" s="442"/>
    </row>
    <row r="21" spans="1:36" ht="31.5" customHeight="1" x14ac:dyDescent="0.35">
      <c r="A21" s="14"/>
      <c r="B21" s="433"/>
      <c r="C21" s="433"/>
      <c r="D21" s="433"/>
      <c r="E21" s="435"/>
      <c r="F21" s="435"/>
      <c r="G21" s="435"/>
      <c r="H21" s="433"/>
      <c r="I21" s="433"/>
      <c r="J21" s="181" t="s">
        <v>600</v>
      </c>
      <c r="K21" s="184" t="s">
        <v>601</v>
      </c>
      <c r="L21" s="204" t="s">
        <v>602</v>
      </c>
      <c r="M21" s="206">
        <v>290000</v>
      </c>
      <c r="N21" s="442"/>
      <c r="O21" s="433"/>
      <c r="P21" s="433"/>
      <c r="Q21" s="433"/>
      <c r="R21" s="433"/>
      <c r="S21" s="433"/>
      <c r="T21" s="438"/>
      <c r="U21" s="438"/>
      <c r="V21" s="438"/>
      <c r="W21" s="438"/>
      <c r="X21" s="438"/>
      <c r="Y21" s="438"/>
      <c r="Z21" s="438"/>
      <c r="AA21" s="438"/>
      <c r="AB21" s="438"/>
      <c r="AC21" s="433"/>
      <c r="AD21" s="433"/>
      <c r="AE21" s="438"/>
      <c r="AF21" s="433"/>
      <c r="AG21" s="433"/>
      <c r="AH21" s="444"/>
      <c r="AI21" s="444"/>
      <c r="AJ21" s="442"/>
    </row>
    <row r="22" spans="1:36" ht="31.5" customHeight="1" x14ac:dyDescent="0.35">
      <c r="A22" s="14"/>
      <c r="B22" s="433"/>
      <c r="C22" s="433"/>
      <c r="D22" s="433"/>
      <c r="E22" s="435"/>
      <c r="F22" s="435"/>
      <c r="G22" s="435"/>
      <c r="H22" s="433"/>
      <c r="I22" s="433"/>
      <c r="J22" s="181" t="s">
        <v>614</v>
      </c>
      <c r="K22" s="173" t="s">
        <v>615</v>
      </c>
      <c r="L22" s="204" t="s">
        <v>619</v>
      </c>
      <c r="M22" s="205">
        <v>0.5</v>
      </c>
      <c r="N22" s="442"/>
      <c r="O22" s="433"/>
      <c r="P22" s="433"/>
      <c r="Q22" s="433"/>
      <c r="R22" s="433"/>
      <c r="S22" s="433"/>
      <c r="T22" s="438"/>
      <c r="U22" s="438"/>
      <c r="V22" s="438"/>
      <c r="W22" s="438"/>
      <c r="X22" s="438"/>
      <c r="Y22" s="438"/>
      <c r="Z22" s="438"/>
      <c r="AA22" s="438"/>
      <c r="AB22" s="438"/>
      <c r="AC22" s="433"/>
      <c r="AD22" s="433"/>
      <c r="AE22" s="438"/>
      <c r="AF22" s="433"/>
      <c r="AG22" s="433"/>
      <c r="AH22" s="444"/>
      <c r="AI22" s="444"/>
      <c r="AJ22" s="442"/>
    </row>
    <row r="23" spans="1:36" ht="31.5" customHeight="1" x14ac:dyDescent="0.35">
      <c r="A23" s="14"/>
      <c r="B23" s="433"/>
      <c r="C23" s="433"/>
      <c r="D23" s="433"/>
      <c r="E23" s="435"/>
      <c r="F23" s="435"/>
      <c r="G23" s="435"/>
      <c r="H23" s="433"/>
      <c r="I23" s="433"/>
      <c r="J23" s="181" t="s">
        <v>603</v>
      </c>
      <c r="K23" s="182" t="s">
        <v>620</v>
      </c>
      <c r="L23" s="204" t="s">
        <v>605</v>
      </c>
      <c r="M23" s="207">
        <v>1</v>
      </c>
      <c r="N23" s="442"/>
      <c r="O23" s="433"/>
      <c r="P23" s="433"/>
      <c r="Q23" s="433"/>
      <c r="R23" s="433"/>
      <c r="S23" s="433"/>
      <c r="T23" s="438"/>
      <c r="U23" s="438"/>
      <c r="V23" s="438"/>
      <c r="W23" s="438"/>
      <c r="X23" s="438"/>
      <c r="Y23" s="438"/>
      <c r="Z23" s="438"/>
      <c r="AA23" s="438"/>
      <c r="AB23" s="438"/>
      <c r="AC23" s="433"/>
      <c r="AD23" s="433"/>
      <c r="AE23" s="438"/>
      <c r="AF23" s="433"/>
      <c r="AG23" s="433"/>
      <c r="AH23" s="444"/>
      <c r="AI23" s="444"/>
      <c r="AJ23" s="442"/>
    </row>
    <row r="24" spans="1:36" ht="39.75" customHeight="1" x14ac:dyDescent="0.35">
      <c r="A24" s="14"/>
      <c r="B24" s="433"/>
      <c r="C24" s="433"/>
      <c r="D24" s="433"/>
      <c r="E24" s="435"/>
      <c r="F24" s="445" t="s">
        <v>628</v>
      </c>
      <c r="G24" s="445" t="s">
        <v>595</v>
      </c>
      <c r="H24" s="442" t="s">
        <v>84</v>
      </c>
      <c r="I24" s="442" t="s">
        <v>596</v>
      </c>
      <c r="J24" s="208" t="s">
        <v>597</v>
      </c>
      <c r="K24" s="209" t="s">
        <v>598</v>
      </c>
      <c r="L24" s="204" t="s">
        <v>617</v>
      </c>
      <c r="M24" s="209">
        <v>0.3</v>
      </c>
      <c r="N24" s="433" t="s">
        <v>147</v>
      </c>
      <c r="O24" s="433" t="s">
        <v>122</v>
      </c>
      <c r="P24" s="433" t="s">
        <v>599</v>
      </c>
      <c r="Q24" s="433" t="s">
        <v>91</v>
      </c>
      <c r="R24" s="433" t="s">
        <v>92</v>
      </c>
      <c r="S24" s="433" t="s">
        <v>166</v>
      </c>
      <c r="T24" s="438"/>
      <c r="U24" s="438">
        <v>1000000</v>
      </c>
      <c r="V24" s="438">
        <v>1000000</v>
      </c>
      <c r="W24" s="438">
        <v>0</v>
      </c>
      <c r="X24" s="438">
        <v>0</v>
      </c>
      <c r="Y24" s="438">
        <v>0</v>
      </c>
      <c r="Z24" s="438">
        <v>0</v>
      </c>
      <c r="AA24" s="438">
        <v>0</v>
      </c>
      <c r="AB24" s="438">
        <v>176470.59</v>
      </c>
      <c r="AC24" s="433" t="s">
        <v>95</v>
      </c>
      <c r="AD24" s="433" t="s">
        <v>596</v>
      </c>
      <c r="AE24" s="438">
        <v>1000000</v>
      </c>
      <c r="AF24" s="433" t="s">
        <v>596</v>
      </c>
      <c r="AG24" s="433" t="s">
        <v>596</v>
      </c>
      <c r="AH24" s="444"/>
      <c r="AI24" s="444"/>
      <c r="AJ24" s="442"/>
    </row>
    <row r="25" spans="1:36" ht="39.75" customHeight="1" x14ac:dyDescent="0.35">
      <c r="A25" s="14"/>
      <c r="B25" s="433"/>
      <c r="C25" s="433"/>
      <c r="D25" s="433"/>
      <c r="E25" s="435"/>
      <c r="F25" s="445"/>
      <c r="G25" s="445"/>
      <c r="H25" s="442"/>
      <c r="I25" s="442"/>
      <c r="J25" s="208" t="s">
        <v>727</v>
      </c>
      <c r="K25" s="209" t="s">
        <v>612</v>
      </c>
      <c r="L25" s="204" t="s">
        <v>98</v>
      </c>
      <c r="M25" s="209">
        <v>750</v>
      </c>
      <c r="N25" s="433"/>
      <c r="O25" s="433"/>
      <c r="P25" s="433"/>
      <c r="Q25" s="433"/>
      <c r="R25" s="433"/>
      <c r="S25" s="433"/>
      <c r="T25" s="438"/>
      <c r="U25" s="438"/>
      <c r="V25" s="438"/>
      <c r="W25" s="438"/>
      <c r="X25" s="438"/>
      <c r="Y25" s="438"/>
      <c r="Z25" s="438"/>
      <c r="AA25" s="438"/>
      <c r="AB25" s="438"/>
      <c r="AC25" s="433"/>
      <c r="AD25" s="433"/>
      <c r="AE25" s="438"/>
      <c r="AF25" s="433"/>
      <c r="AG25" s="433"/>
      <c r="AH25" s="444"/>
      <c r="AI25" s="444"/>
      <c r="AJ25" s="442"/>
    </row>
    <row r="26" spans="1:36" ht="24.75" customHeight="1" x14ac:dyDescent="0.35">
      <c r="A26" s="14"/>
      <c r="B26" s="433"/>
      <c r="C26" s="433"/>
      <c r="D26" s="433"/>
      <c r="E26" s="435"/>
      <c r="F26" s="445"/>
      <c r="G26" s="445"/>
      <c r="H26" s="442"/>
      <c r="I26" s="442"/>
      <c r="J26" s="208" t="s">
        <v>600</v>
      </c>
      <c r="K26" s="206" t="s">
        <v>613</v>
      </c>
      <c r="L26" s="204" t="s">
        <v>602</v>
      </c>
      <c r="M26" s="206">
        <v>3000</v>
      </c>
      <c r="N26" s="433"/>
      <c r="O26" s="433"/>
      <c r="P26" s="433"/>
      <c r="Q26" s="433"/>
      <c r="R26" s="433"/>
      <c r="S26" s="433"/>
      <c r="T26" s="438"/>
      <c r="U26" s="438"/>
      <c r="V26" s="438"/>
      <c r="W26" s="438"/>
      <c r="X26" s="438"/>
      <c r="Y26" s="438"/>
      <c r="Z26" s="438"/>
      <c r="AA26" s="438"/>
      <c r="AB26" s="438"/>
      <c r="AC26" s="433"/>
      <c r="AD26" s="433"/>
      <c r="AE26" s="438"/>
      <c r="AF26" s="433"/>
      <c r="AG26" s="433"/>
      <c r="AH26" s="444"/>
      <c r="AI26" s="444"/>
      <c r="AJ26" s="442"/>
    </row>
    <row r="27" spans="1:36" ht="24.75" customHeight="1" x14ac:dyDescent="0.35">
      <c r="A27" s="14"/>
      <c r="B27" s="433"/>
      <c r="C27" s="433"/>
      <c r="D27" s="433"/>
      <c r="E27" s="435"/>
      <c r="F27" s="445"/>
      <c r="G27" s="445"/>
      <c r="H27" s="442"/>
      <c r="I27" s="442"/>
      <c r="J27" s="208" t="s">
        <v>728</v>
      </c>
      <c r="K27" s="206" t="s">
        <v>615</v>
      </c>
      <c r="L27" s="204" t="s">
        <v>616</v>
      </c>
      <c r="M27" s="210">
        <v>0.99</v>
      </c>
      <c r="N27" s="433"/>
      <c r="O27" s="433"/>
      <c r="P27" s="433"/>
      <c r="Q27" s="433"/>
      <c r="R27" s="433"/>
      <c r="S27" s="433"/>
      <c r="T27" s="438"/>
      <c r="U27" s="438"/>
      <c r="V27" s="438"/>
      <c r="W27" s="438"/>
      <c r="X27" s="438"/>
      <c r="Y27" s="438"/>
      <c r="Z27" s="438"/>
      <c r="AA27" s="438"/>
      <c r="AB27" s="438"/>
      <c r="AC27" s="433"/>
      <c r="AD27" s="433"/>
      <c r="AE27" s="438"/>
      <c r="AF27" s="433"/>
      <c r="AG27" s="433"/>
      <c r="AH27" s="444"/>
      <c r="AI27" s="444"/>
      <c r="AJ27" s="442"/>
    </row>
    <row r="28" spans="1:36" ht="57" customHeight="1" x14ac:dyDescent="0.35">
      <c r="A28" s="14"/>
      <c r="B28" s="433"/>
      <c r="C28" s="433"/>
      <c r="D28" s="433"/>
      <c r="E28" s="435"/>
      <c r="F28" s="445"/>
      <c r="G28" s="445"/>
      <c r="H28" s="442"/>
      <c r="I28" s="442"/>
      <c r="J28" s="208" t="s">
        <v>603</v>
      </c>
      <c r="K28" s="207" t="s">
        <v>604</v>
      </c>
      <c r="L28" s="204" t="s">
        <v>605</v>
      </c>
      <c r="M28" s="207">
        <v>1</v>
      </c>
      <c r="N28" s="433"/>
      <c r="O28" s="433"/>
      <c r="P28" s="433"/>
      <c r="Q28" s="433"/>
      <c r="R28" s="433"/>
      <c r="S28" s="433"/>
      <c r="T28" s="438"/>
      <c r="U28" s="438"/>
      <c r="V28" s="438"/>
      <c r="W28" s="438"/>
      <c r="X28" s="438"/>
      <c r="Y28" s="438"/>
      <c r="Z28" s="438"/>
      <c r="AA28" s="438"/>
      <c r="AB28" s="438"/>
      <c r="AC28" s="433"/>
      <c r="AD28" s="433"/>
      <c r="AE28" s="438"/>
      <c r="AF28" s="433"/>
      <c r="AG28" s="433"/>
      <c r="AH28" s="444"/>
      <c r="AI28" s="444"/>
      <c r="AJ28" s="442"/>
    </row>
    <row r="29" spans="1:36" ht="39.75" customHeight="1" x14ac:dyDescent="0.35">
      <c r="A29" s="14"/>
      <c r="B29" s="433"/>
      <c r="C29" s="433"/>
      <c r="D29" s="433"/>
      <c r="E29" s="435"/>
      <c r="F29" s="445" t="s">
        <v>729</v>
      </c>
      <c r="G29" s="435" t="s">
        <v>595</v>
      </c>
      <c r="H29" s="433" t="s">
        <v>84</v>
      </c>
      <c r="I29" s="433" t="s">
        <v>596</v>
      </c>
      <c r="J29" s="181" t="s">
        <v>597</v>
      </c>
      <c r="K29" s="171" t="s">
        <v>609</v>
      </c>
      <c r="L29" s="180" t="s">
        <v>400</v>
      </c>
      <c r="M29" s="171">
        <v>3.6</v>
      </c>
      <c r="N29" s="433" t="s">
        <v>147</v>
      </c>
      <c r="O29" s="433" t="s">
        <v>124</v>
      </c>
      <c r="P29" s="433" t="s">
        <v>599</v>
      </c>
      <c r="Q29" s="433" t="s">
        <v>91</v>
      </c>
      <c r="R29" s="433" t="s">
        <v>92</v>
      </c>
      <c r="S29" s="433" t="s">
        <v>166</v>
      </c>
      <c r="T29" s="438"/>
      <c r="U29" s="438">
        <f>V29</f>
        <v>1003000</v>
      </c>
      <c r="V29" s="438">
        <v>1003000</v>
      </c>
      <c r="W29" s="438">
        <v>0</v>
      </c>
      <c r="X29" s="438">
        <v>0</v>
      </c>
      <c r="Y29" s="438">
        <v>0</v>
      </c>
      <c r="Z29" s="438">
        <v>0</v>
      </c>
      <c r="AA29" s="438">
        <v>0</v>
      </c>
      <c r="AB29" s="438">
        <v>177000</v>
      </c>
      <c r="AC29" s="433" t="s">
        <v>95</v>
      </c>
      <c r="AD29" s="433" t="s">
        <v>596</v>
      </c>
      <c r="AE29" s="438">
        <f>V29</f>
        <v>1003000</v>
      </c>
      <c r="AF29" s="433" t="s">
        <v>596</v>
      </c>
      <c r="AG29" s="433" t="s">
        <v>596</v>
      </c>
      <c r="AH29" s="444"/>
      <c r="AI29" s="444"/>
      <c r="AJ29" s="442"/>
    </row>
    <row r="30" spans="1:36" ht="39.75" customHeight="1" x14ac:dyDescent="0.35">
      <c r="A30" s="14"/>
      <c r="B30" s="433"/>
      <c r="C30" s="433"/>
      <c r="D30" s="433"/>
      <c r="E30" s="435"/>
      <c r="F30" s="445"/>
      <c r="G30" s="435"/>
      <c r="H30" s="433"/>
      <c r="I30" s="433"/>
      <c r="J30" s="181" t="s">
        <v>696</v>
      </c>
      <c r="K30" s="171" t="s">
        <v>624</v>
      </c>
      <c r="L30" s="180" t="s">
        <v>98</v>
      </c>
      <c r="M30" s="171">
        <v>1000</v>
      </c>
      <c r="N30" s="433"/>
      <c r="O30" s="433"/>
      <c r="P30" s="433"/>
      <c r="Q30" s="433"/>
      <c r="R30" s="433"/>
      <c r="S30" s="433"/>
      <c r="T30" s="438"/>
      <c r="U30" s="438"/>
      <c r="V30" s="438"/>
      <c r="W30" s="438"/>
      <c r="X30" s="438"/>
      <c r="Y30" s="438"/>
      <c r="Z30" s="438"/>
      <c r="AA30" s="438"/>
      <c r="AB30" s="438"/>
      <c r="AC30" s="433"/>
      <c r="AD30" s="433"/>
      <c r="AE30" s="438"/>
      <c r="AF30" s="433"/>
      <c r="AG30" s="433"/>
      <c r="AH30" s="444"/>
      <c r="AI30" s="444"/>
      <c r="AJ30" s="442"/>
    </row>
    <row r="31" spans="1:36" ht="39.75" customHeight="1" x14ac:dyDescent="0.35">
      <c r="A31" s="14"/>
      <c r="B31" s="433"/>
      <c r="C31" s="433"/>
      <c r="D31" s="433"/>
      <c r="E31" s="435"/>
      <c r="F31" s="445"/>
      <c r="G31" s="435"/>
      <c r="H31" s="433"/>
      <c r="I31" s="433"/>
      <c r="J31" s="181" t="s">
        <v>614</v>
      </c>
      <c r="K31" s="171" t="s">
        <v>615</v>
      </c>
      <c r="L31" s="180" t="s">
        <v>616</v>
      </c>
      <c r="M31" s="171">
        <v>1.5</v>
      </c>
      <c r="N31" s="433"/>
      <c r="O31" s="433"/>
      <c r="P31" s="433"/>
      <c r="Q31" s="433"/>
      <c r="R31" s="433"/>
      <c r="S31" s="433"/>
      <c r="T31" s="438"/>
      <c r="U31" s="438"/>
      <c r="V31" s="438"/>
      <c r="W31" s="438"/>
      <c r="X31" s="438"/>
      <c r="Y31" s="438"/>
      <c r="Z31" s="438"/>
      <c r="AA31" s="438"/>
      <c r="AB31" s="438"/>
      <c r="AC31" s="433"/>
      <c r="AD31" s="433"/>
      <c r="AE31" s="438"/>
      <c r="AF31" s="433"/>
      <c r="AG31" s="433"/>
      <c r="AH31" s="444"/>
      <c r="AI31" s="444"/>
      <c r="AJ31" s="442"/>
    </row>
    <row r="32" spans="1:36" ht="24.75" customHeight="1" x14ac:dyDescent="0.35">
      <c r="A32" s="14"/>
      <c r="B32" s="433"/>
      <c r="C32" s="433"/>
      <c r="D32" s="433"/>
      <c r="E32" s="435"/>
      <c r="F32" s="445"/>
      <c r="G32" s="435"/>
      <c r="H32" s="433"/>
      <c r="I32" s="433"/>
      <c r="J32" s="181" t="s">
        <v>600</v>
      </c>
      <c r="K32" s="172" t="s">
        <v>613</v>
      </c>
      <c r="L32" s="180" t="s">
        <v>602</v>
      </c>
      <c r="M32" s="172">
        <v>36000</v>
      </c>
      <c r="N32" s="433"/>
      <c r="O32" s="433"/>
      <c r="P32" s="433"/>
      <c r="Q32" s="433"/>
      <c r="R32" s="433"/>
      <c r="S32" s="433"/>
      <c r="T32" s="438"/>
      <c r="U32" s="438"/>
      <c r="V32" s="438"/>
      <c r="W32" s="438"/>
      <c r="X32" s="438"/>
      <c r="Y32" s="438"/>
      <c r="Z32" s="438"/>
      <c r="AA32" s="438"/>
      <c r="AB32" s="438"/>
      <c r="AC32" s="433"/>
      <c r="AD32" s="433"/>
      <c r="AE32" s="438"/>
      <c r="AF32" s="433"/>
      <c r="AG32" s="433"/>
      <c r="AH32" s="444"/>
      <c r="AI32" s="444"/>
      <c r="AJ32" s="442"/>
    </row>
    <row r="33" spans="1:36" ht="24.75" customHeight="1" x14ac:dyDescent="0.35">
      <c r="A33" s="14"/>
      <c r="B33" s="433"/>
      <c r="C33" s="433"/>
      <c r="D33" s="433"/>
      <c r="E33" s="435"/>
      <c r="F33" s="445"/>
      <c r="G33" s="435"/>
      <c r="H33" s="433"/>
      <c r="I33" s="433"/>
      <c r="J33" s="181" t="s">
        <v>603</v>
      </c>
      <c r="K33" s="172" t="s">
        <v>604</v>
      </c>
      <c r="L33" s="180" t="s">
        <v>605</v>
      </c>
      <c r="M33" s="172">
        <v>1</v>
      </c>
      <c r="N33" s="433"/>
      <c r="O33" s="433"/>
      <c r="P33" s="433"/>
      <c r="Q33" s="433"/>
      <c r="R33" s="433"/>
      <c r="S33" s="433"/>
      <c r="T33" s="438"/>
      <c r="U33" s="438"/>
      <c r="V33" s="438"/>
      <c r="W33" s="438"/>
      <c r="X33" s="438"/>
      <c r="Y33" s="438"/>
      <c r="Z33" s="438"/>
      <c r="AA33" s="438"/>
      <c r="AB33" s="438"/>
      <c r="AC33" s="433"/>
      <c r="AD33" s="433"/>
      <c r="AE33" s="438"/>
      <c r="AF33" s="433"/>
      <c r="AG33" s="433"/>
      <c r="AH33" s="444"/>
      <c r="AI33" s="444"/>
      <c r="AJ33" s="442"/>
    </row>
    <row r="34" spans="1:36" ht="58.5" customHeight="1" x14ac:dyDescent="0.35">
      <c r="A34" s="14"/>
      <c r="B34" s="433" t="s">
        <v>630</v>
      </c>
      <c r="C34" s="433" t="s">
        <v>631</v>
      </c>
      <c r="D34" s="433" t="s">
        <v>592</v>
      </c>
      <c r="E34" s="435" t="s">
        <v>627</v>
      </c>
      <c r="F34" s="435" t="s">
        <v>632</v>
      </c>
      <c r="G34" s="435" t="s">
        <v>595</v>
      </c>
      <c r="H34" s="433" t="s">
        <v>84</v>
      </c>
      <c r="I34" s="433" t="s">
        <v>596</v>
      </c>
      <c r="J34" s="181" t="s">
        <v>597</v>
      </c>
      <c r="K34" s="173" t="s">
        <v>598</v>
      </c>
      <c r="L34" s="180" t="s">
        <v>400</v>
      </c>
      <c r="M34" s="173">
        <v>10.84</v>
      </c>
      <c r="N34" s="433" t="s">
        <v>147</v>
      </c>
      <c r="O34" s="433" t="s">
        <v>120</v>
      </c>
      <c r="P34" s="433" t="s">
        <v>599</v>
      </c>
      <c r="Q34" s="433" t="s">
        <v>91</v>
      </c>
      <c r="R34" s="433" t="s">
        <v>92</v>
      </c>
      <c r="S34" s="433" t="s">
        <v>166</v>
      </c>
      <c r="T34" s="438">
        <f>U34</f>
        <v>2025550</v>
      </c>
      <c r="U34" s="438">
        <v>2025550</v>
      </c>
      <c r="V34" s="438">
        <v>2025550</v>
      </c>
      <c r="W34" s="438">
        <v>0</v>
      </c>
      <c r="X34" s="438">
        <v>0</v>
      </c>
      <c r="Y34" s="438">
        <v>0</v>
      </c>
      <c r="Z34" s="438">
        <v>0</v>
      </c>
      <c r="AA34" s="438">
        <v>0</v>
      </c>
      <c r="AB34" s="438">
        <v>357450</v>
      </c>
      <c r="AC34" s="433" t="s">
        <v>95</v>
      </c>
      <c r="AD34" s="433" t="s">
        <v>596</v>
      </c>
      <c r="AE34" s="438">
        <v>2025550</v>
      </c>
      <c r="AF34" s="433" t="s">
        <v>596</v>
      </c>
      <c r="AG34" s="433" t="s">
        <v>596</v>
      </c>
      <c r="AH34" s="433" t="s">
        <v>256</v>
      </c>
      <c r="AI34" s="433" t="s">
        <v>447</v>
      </c>
      <c r="AJ34" s="443">
        <v>45817</v>
      </c>
    </row>
    <row r="35" spans="1:36" ht="36.75" customHeight="1" x14ac:dyDescent="0.35">
      <c r="A35" s="14"/>
      <c r="B35" s="433"/>
      <c r="C35" s="433"/>
      <c r="D35" s="433"/>
      <c r="E35" s="435"/>
      <c r="F35" s="435"/>
      <c r="G35" s="435"/>
      <c r="H35" s="433"/>
      <c r="I35" s="433"/>
      <c r="J35" s="181" t="s">
        <v>600</v>
      </c>
      <c r="K35" s="184" t="s">
        <v>613</v>
      </c>
      <c r="L35" s="180" t="s">
        <v>602</v>
      </c>
      <c r="M35" s="184">
        <v>108400</v>
      </c>
      <c r="N35" s="433"/>
      <c r="O35" s="433"/>
      <c r="P35" s="433"/>
      <c r="Q35" s="433"/>
      <c r="R35" s="433"/>
      <c r="S35" s="433"/>
      <c r="T35" s="438"/>
      <c r="U35" s="438"/>
      <c r="V35" s="438"/>
      <c r="W35" s="438"/>
      <c r="X35" s="438"/>
      <c r="Y35" s="438"/>
      <c r="Z35" s="438"/>
      <c r="AA35" s="438"/>
      <c r="AB35" s="438"/>
      <c r="AC35" s="433"/>
      <c r="AD35" s="433"/>
      <c r="AE35" s="438"/>
      <c r="AF35" s="433"/>
      <c r="AG35" s="433"/>
      <c r="AH35" s="433"/>
      <c r="AI35" s="433"/>
      <c r="AJ35" s="442"/>
    </row>
    <row r="36" spans="1:36" ht="36.75" customHeight="1" x14ac:dyDescent="0.35">
      <c r="A36" s="14"/>
      <c r="B36" s="433"/>
      <c r="C36" s="433"/>
      <c r="D36" s="433"/>
      <c r="E36" s="435"/>
      <c r="F36" s="435"/>
      <c r="G36" s="435"/>
      <c r="H36" s="433"/>
      <c r="I36" s="433"/>
      <c r="J36" s="181" t="s">
        <v>603</v>
      </c>
      <c r="K36" s="182" t="s">
        <v>620</v>
      </c>
      <c r="L36" s="180" t="s">
        <v>605</v>
      </c>
      <c r="M36" s="182">
        <v>1</v>
      </c>
      <c r="N36" s="433"/>
      <c r="O36" s="433"/>
      <c r="P36" s="433"/>
      <c r="Q36" s="433"/>
      <c r="R36" s="433"/>
      <c r="S36" s="433"/>
      <c r="T36" s="438"/>
      <c r="U36" s="438"/>
      <c r="V36" s="438"/>
      <c r="W36" s="438"/>
      <c r="X36" s="438"/>
      <c r="Y36" s="438"/>
      <c r="Z36" s="438"/>
      <c r="AA36" s="438"/>
      <c r="AB36" s="438"/>
      <c r="AC36" s="433"/>
      <c r="AD36" s="433"/>
      <c r="AE36" s="438"/>
      <c r="AF36" s="433"/>
      <c r="AG36" s="433"/>
      <c r="AH36" s="433"/>
      <c r="AI36" s="433"/>
      <c r="AJ36" s="442"/>
    </row>
    <row r="37" spans="1:36" ht="39.75" customHeight="1" x14ac:dyDescent="0.35">
      <c r="A37" s="14"/>
      <c r="B37" s="433" t="s">
        <v>634</v>
      </c>
      <c r="C37" s="433" t="s">
        <v>635</v>
      </c>
      <c r="D37" s="433" t="s">
        <v>592</v>
      </c>
      <c r="E37" s="435" t="s">
        <v>627</v>
      </c>
      <c r="F37" s="435" t="s">
        <v>697</v>
      </c>
      <c r="G37" s="435" t="s">
        <v>595</v>
      </c>
      <c r="H37" s="433" t="s">
        <v>84</v>
      </c>
      <c r="I37" s="433" t="s">
        <v>596</v>
      </c>
      <c r="J37" s="181" t="s">
        <v>597</v>
      </c>
      <c r="K37" s="173" t="s">
        <v>609</v>
      </c>
      <c r="L37" s="180" t="s">
        <v>400</v>
      </c>
      <c r="M37" s="173">
        <v>0.96</v>
      </c>
      <c r="N37" s="433" t="s">
        <v>147</v>
      </c>
      <c r="O37" s="433" t="s">
        <v>120</v>
      </c>
      <c r="P37" s="433" t="s">
        <v>599</v>
      </c>
      <c r="Q37" s="433" t="s">
        <v>91</v>
      </c>
      <c r="R37" s="433" t="s">
        <v>92</v>
      </c>
      <c r="S37" s="433" t="s">
        <v>166</v>
      </c>
      <c r="T37" s="438">
        <v>5323265.32</v>
      </c>
      <c r="U37" s="438">
        <v>5323265.32</v>
      </c>
      <c r="V37" s="438">
        <v>5323265.32</v>
      </c>
      <c r="W37" s="438">
        <v>0</v>
      </c>
      <c r="X37" s="438">
        <v>0</v>
      </c>
      <c r="Y37" s="438">
        <v>0</v>
      </c>
      <c r="Z37" s="438">
        <v>0</v>
      </c>
      <c r="AA37" s="438">
        <v>0</v>
      </c>
      <c r="AB37" s="438">
        <v>939399.77</v>
      </c>
      <c r="AC37" s="433" t="s">
        <v>95</v>
      </c>
      <c r="AD37" s="433" t="s">
        <v>596</v>
      </c>
      <c r="AE37" s="438">
        <v>5323265.32</v>
      </c>
      <c r="AF37" s="433" t="s">
        <v>596</v>
      </c>
      <c r="AG37" s="433" t="s">
        <v>596</v>
      </c>
      <c r="AH37" s="433" t="s">
        <v>557</v>
      </c>
      <c r="AI37" s="433" t="s">
        <v>558</v>
      </c>
      <c r="AJ37" s="433"/>
    </row>
    <row r="38" spans="1:36" ht="39.75" customHeight="1" x14ac:dyDescent="0.35">
      <c r="A38" s="14"/>
      <c r="B38" s="433"/>
      <c r="C38" s="433"/>
      <c r="D38" s="433"/>
      <c r="E38" s="435"/>
      <c r="F38" s="435"/>
      <c r="G38" s="435"/>
      <c r="H38" s="433"/>
      <c r="I38" s="433"/>
      <c r="J38" s="181" t="s">
        <v>698</v>
      </c>
      <c r="K38" s="173" t="s">
        <v>624</v>
      </c>
      <c r="L38" s="180" t="s">
        <v>98</v>
      </c>
      <c r="M38" s="174">
        <v>600</v>
      </c>
      <c r="N38" s="433"/>
      <c r="O38" s="433"/>
      <c r="P38" s="433"/>
      <c r="Q38" s="433"/>
      <c r="R38" s="433"/>
      <c r="S38" s="433"/>
      <c r="T38" s="438"/>
      <c r="U38" s="438"/>
      <c r="V38" s="438"/>
      <c r="W38" s="438"/>
      <c r="X38" s="438"/>
      <c r="Y38" s="438"/>
      <c r="Z38" s="438"/>
      <c r="AA38" s="438"/>
      <c r="AB38" s="438"/>
      <c r="AC38" s="433"/>
      <c r="AD38" s="433"/>
      <c r="AE38" s="438"/>
      <c r="AF38" s="433"/>
      <c r="AG38" s="433"/>
      <c r="AH38" s="433"/>
      <c r="AI38" s="433"/>
      <c r="AJ38" s="433"/>
    </row>
    <row r="39" spans="1:36" ht="39.75" customHeight="1" x14ac:dyDescent="0.35">
      <c r="A39" s="14"/>
      <c r="B39" s="433"/>
      <c r="C39" s="433"/>
      <c r="D39" s="433"/>
      <c r="E39" s="435"/>
      <c r="F39" s="435"/>
      <c r="G39" s="435"/>
      <c r="H39" s="433"/>
      <c r="I39" s="433"/>
      <c r="J39" s="181" t="s">
        <v>699</v>
      </c>
      <c r="K39" s="173" t="s">
        <v>305</v>
      </c>
      <c r="L39" s="180" t="s">
        <v>616</v>
      </c>
      <c r="M39" s="174">
        <v>2.5</v>
      </c>
      <c r="N39" s="433"/>
      <c r="O39" s="433"/>
      <c r="P39" s="433"/>
      <c r="Q39" s="433"/>
      <c r="R39" s="433"/>
      <c r="S39" s="433"/>
      <c r="T39" s="438"/>
      <c r="U39" s="438"/>
      <c r="V39" s="438"/>
      <c r="W39" s="438"/>
      <c r="X39" s="438"/>
      <c r="Y39" s="438"/>
      <c r="Z39" s="438"/>
      <c r="AA39" s="438"/>
      <c r="AB39" s="438"/>
      <c r="AC39" s="433"/>
      <c r="AD39" s="433"/>
      <c r="AE39" s="438"/>
      <c r="AF39" s="433"/>
      <c r="AG39" s="433"/>
      <c r="AH39" s="433"/>
      <c r="AI39" s="433"/>
      <c r="AJ39" s="433"/>
    </row>
    <row r="40" spans="1:36" ht="39.75" customHeight="1" x14ac:dyDescent="0.35">
      <c r="A40" s="14"/>
      <c r="B40" s="433"/>
      <c r="C40" s="433"/>
      <c r="D40" s="433"/>
      <c r="E40" s="435"/>
      <c r="F40" s="435"/>
      <c r="G40" s="435"/>
      <c r="H40" s="433"/>
      <c r="I40" s="433"/>
      <c r="J40" s="181" t="s">
        <v>600</v>
      </c>
      <c r="K40" s="184" t="s">
        <v>613</v>
      </c>
      <c r="L40" s="180" t="s">
        <v>602</v>
      </c>
      <c r="M40" s="184">
        <v>9650</v>
      </c>
      <c r="N40" s="433"/>
      <c r="O40" s="433"/>
      <c r="P40" s="433"/>
      <c r="Q40" s="433"/>
      <c r="R40" s="433"/>
      <c r="S40" s="433"/>
      <c r="T40" s="438"/>
      <c r="U40" s="438"/>
      <c r="V40" s="438"/>
      <c r="W40" s="438"/>
      <c r="X40" s="438"/>
      <c r="Y40" s="438"/>
      <c r="Z40" s="438"/>
      <c r="AA40" s="438"/>
      <c r="AB40" s="438"/>
      <c r="AC40" s="433"/>
      <c r="AD40" s="433"/>
      <c r="AE40" s="438"/>
      <c r="AF40" s="433"/>
      <c r="AG40" s="433"/>
      <c r="AH40" s="433"/>
      <c r="AI40" s="433"/>
      <c r="AJ40" s="433"/>
    </row>
    <row r="41" spans="1:36" ht="56.25" customHeight="1" x14ac:dyDescent="0.35">
      <c r="A41" s="14"/>
      <c r="B41" s="433"/>
      <c r="C41" s="433"/>
      <c r="D41" s="433"/>
      <c r="E41" s="435"/>
      <c r="F41" s="435"/>
      <c r="G41" s="435"/>
      <c r="H41" s="433"/>
      <c r="I41" s="433"/>
      <c r="J41" s="181" t="s">
        <v>603</v>
      </c>
      <c r="K41" s="182" t="s">
        <v>620</v>
      </c>
      <c r="L41" s="180" t="s">
        <v>605</v>
      </c>
      <c r="M41" s="182">
        <v>1</v>
      </c>
      <c r="N41" s="433"/>
      <c r="O41" s="433"/>
      <c r="P41" s="433"/>
      <c r="Q41" s="433"/>
      <c r="R41" s="433"/>
      <c r="S41" s="433"/>
      <c r="T41" s="438"/>
      <c r="U41" s="438"/>
      <c r="V41" s="438"/>
      <c r="W41" s="438"/>
      <c r="X41" s="438"/>
      <c r="Y41" s="438"/>
      <c r="Z41" s="438"/>
      <c r="AA41" s="438"/>
      <c r="AB41" s="438"/>
      <c r="AC41" s="433"/>
      <c r="AD41" s="433"/>
      <c r="AE41" s="438"/>
      <c r="AF41" s="433"/>
      <c r="AG41" s="433"/>
      <c r="AH41" s="433"/>
      <c r="AI41" s="433"/>
      <c r="AJ41" s="433"/>
    </row>
    <row r="42" spans="1:36" ht="39.75" customHeight="1" x14ac:dyDescent="0.35">
      <c r="A42" s="14"/>
      <c r="B42" s="433" t="s">
        <v>636</v>
      </c>
      <c r="C42" s="433" t="s">
        <v>637</v>
      </c>
      <c r="D42" s="433" t="s">
        <v>638</v>
      </c>
      <c r="E42" s="435" t="s">
        <v>639</v>
      </c>
      <c r="F42" s="435" t="s">
        <v>640</v>
      </c>
      <c r="G42" s="435" t="s">
        <v>595</v>
      </c>
      <c r="H42" s="433" t="s">
        <v>84</v>
      </c>
      <c r="I42" s="433" t="s">
        <v>596</v>
      </c>
      <c r="J42" s="181" t="s">
        <v>641</v>
      </c>
      <c r="K42" s="184" t="s">
        <v>642</v>
      </c>
      <c r="L42" s="180" t="s">
        <v>643</v>
      </c>
      <c r="M42" s="184">
        <v>3600</v>
      </c>
      <c r="N42" s="433" t="s">
        <v>147</v>
      </c>
      <c r="O42" s="433" t="s">
        <v>122</v>
      </c>
      <c r="P42" s="433" t="s">
        <v>599</v>
      </c>
      <c r="Q42" s="433" t="s">
        <v>91</v>
      </c>
      <c r="R42" s="433" t="s">
        <v>92</v>
      </c>
      <c r="S42" s="433" t="s">
        <v>166</v>
      </c>
      <c r="T42" s="438">
        <f>U42+U44</f>
        <v>1876620.62</v>
      </c>
      <c r="U42" s="438">
        <v>800000</v>
      </c>
      <c r="V42" s="438">
        <v>800000</v>
      </c>
      <c r="W42" s="438">
        <v>0</v>
      </c>
      <c r="X42" s="438">
        <v>0</v>
      </c>
      <c r="Y42" s="438">
        <v>0</v>
      </c>
      <c r="Z42" s="438">
        <v>0</v>
      </c>
      <c r="AA42" s="438">
        <v>0</v>
      </c>
      <c r="AB42" s="438">
        <v>141176.48000000001</v>
      </c>
      <c r="AC42" s="433" t="s">
        <v>95</v>
      </c>
      <c r="AD42" s="433" t="s">
        <v>596</v>
      </c>
      <c r="AE42" s="438">
        <v>800000</v>
      </c>
      <c r="AF42" s="433" t="s">
        <v>596</v>
      </c>
      <c r="AG42" s="433" t="s">
        <v>596</v>
      </c>
      <c r="AH42" s="440" t="s">
        <v>423</v>
      </c>
      <c r="AI42" s="433" t="s">
        <v>424</v>
      </c>
      <c r="AJ42" s="439">
        <v>45565</v>
      </c>
    </row>
    <row r="43" spans="1:36" ht="39" customHeight="1" x14ac:dyDescent="0.35">
      <c r="A43" s="14"/>
      <c r="B43" s="433"/>
      <c r="C43" s="433"/>
      <c r="D43" s="433"/>
      <c r="E43" s="435"/>
      <c r="F43" s="435"/>
      <c r="G43" s="435"/>
      <c r="H43" s="433"/>
      <c r="I43" s="433"/>
      <c r="J43" s="181" t="s">
        <v>603</v>
      </c>
      <c r="K43" s="180" t="s">
        <v>604</v>
      </c>
      <c r="L43" s="180" t="s">
        <v>605</v>
      </c>
      <c r="M43" s="180">
        <v>1</v>
      </c>
      <c r="N43" s="433"/>
      <c r="O43" s="433"/>
      <c r="P43" s="433"/>
      <c r="Q43" s="433"/>
      <c r="R43" s="433"/>
      <c r="S43" s="433"/>
      <c r="T43" s="438"/>
      <c r="U43" s="438"/>
      <c r="V43" s="438"/>
      <c r="W43" s="438"/>
      <c r="X43" s="438"/>
      <c r="Y43" s="438"/>
      <c r="Z43" s="438"/>
      <c r="AA43" s="438"/>
      <c r="AB43" s="438"/>
      <c r="AC43" s="433"/>
      <c r="AD43" s="433"/>
      <c r="AE43" s="438"/>
      <c r="AF43" s="433"/>
      <c r="AG43" s="433"/>
      <c r="AH43" s="433"/>
      <c r="AI43" s="433"/>
      <c r="AJ43" s="433"/>
    </row>
    <row r="44" spans="1:36" ht="39.75" customHeight="1" x14ac:dyDescent="0.35">
      <c r="A44" s="14"/>
      <c r="B44" s="433"/>
      <c r="C44" s="433"/>
      <c r="D44" s="433"/>
      <c r="E44" s="435"/>
      <c r="F44" s="435" t="s">
        <v>644</v>
      </c>
      <c r="G44" s="435" t="s">
        <v>595</v>
      </c>
      <c r="H44" s="433" t="s">
        <v>84</v>
      </c>
      <c r="I44" s="433" t="s">
        <v>596</v>
      </c>
      <c r="J44" s="181" t="s">
        <v>641</v>
      </c>
      <c r="K44" s="182" t="s">
        <v>642</v>
      </c>
      <c r="L44" s="180" t="s">
        <v>643</v>
      </c>
      <c r="M44" s="182">
        <v>3800</v>
      </c>
      <c r="N44" s="433" t="s">
        <v>147</v>
      </c>
      <c r="O44" s="433" t="s">
        <v>124</v>
      </c>
      <c r="P44" s="433" t="s">
        <v>599</v>
      </c>
      <c r="Q44" s="433" t="s">
        <v>91</v>
      </c>
      <c r="R44" s="433" t="s">
        <v>92</v>
      </c>
      <c r="S44" s="433" t="s">
        <v>166</v>
      </c>
      <c r="T44" s="438"/>
      <c r="U44" s="438">
        <v>1076620.6200000001</v>
      </c>
      <c r="V44" s="438">
        <v>1076620.6200000001</v>
      </c>
      <c r="W44" s="438">
        <v>0</v>
      </c>
      <c r="X44" s="438">
        <v>0</v>
      </c>
      <c r="Y44" s="438">
        <v>0</v>
      </c>
      <c r="Z44" s="438">
        <v>0</v>
      </c>
      <c r="AA44" s="438">
        <v>0</v>
      </c>
      <c r="AB44" s="438">
        <v>189991.88</v>
      </c>
      <c r="AC44" s="433" t="s">
        <v>95</v>
      </c>
      <c r="AD44" s="433" t="s">
        <v>596</v>
      </c>
      <c r="AE44" s="438">
        <v>1076620.6200000001</v>
      </c>
      <c r="AF44" s="433" t="s">
        <v>596</v>
      </c>
      <c r="AG44" s="433" t="s">
        <v>596</v>
      </c>
      <c r="AH44" s="433"/>
      <c r="AI44" s="433"/>
      <c r="AJ44" s="433"/>
    </row>
    <row r="45" spans="1:36" ht="44.25" customHeight="1" x14ac:dyDescent="0.35">
      <c r="A45" s="14"/>
      <c r="B45" s="433"/>
      <c r="C45" s="433"/>
      <c r="D45" s="433"/>
      <c r="E45" s="435"/>
      <c r="F45" s="435"/>
      <c r="G45" s="435"/>
      <c r="H45" s="433"/>
      <c r="I45" s="433"/>
      <c r="J45" s="181" t="s">
        <v>603</v>
      </c>
      <c r="K45" s="182" t="s">
        <v>604</v>
      </c>
      <c r="L45" s="180" t="s">
        <v>605</v>
      </c>
      <c r="M45" s="182">
        <v>1</v>
      </c>
      <c r="N45" s="433"/>
      <c r="O45" s="433"/>
      <c r="P45" s="433"/>
      <c r="Q45" s="433"/>
      <c r="R45" s="433"/>
      <c r="S45" s="433"/>
      <c r="T45" s="438"/>
      <c r="U45" s="438"/>
      <c r="V45" s="438"/>
      <c r="W45" s="438"/>
      <c r="X45" s="438"/>
      <c r="Y45" s="438"/>
      <c r="Z45" s="438"/>
      <c r="AA45" s="438"/>
      <c r="AB45" s="438"/>
      <c r="AC45" s="433"/>
      <c r="AD45" s="433"/>
      <c r="AE45" s="438"/>
      <c r="AF45" s="433"/>
      <c r="AG45" s="433"/>
      <c r="AH45" s="433"/>
      <c r="AI45" s="433"/>
      <c r="AJ45" s="433"/>
    </row>
    <row r="46" spans="1:36" ht="39.75" customHeight="1" x14ac:dyDescent="0.35">
      <c r="A46" s="14"/>
      <c r="B46" s="446" t="s">
        <v>645</v>
      </c>
      <c r="C46" s="433"/>
      <c r="D46" s="433"/>
      <c r="E46" s="433"/>
      <c r="F46" s="435" t="s">
        <v>650</v>
      </c>
      <c r="G46" s="435" t="s">
        <v>595</v>
      </c>
      <c r="H46" s="433" t="s">
        <v>84</v>
      </c>
      <c r="I46" s="433" t="s">
        <v>596</v>
      </c>
      <c r="J46" s="181" t="s">
        <v>641</v>
      </c>
      <c r="K46" s="182" t="s">
        <v>642</v>
      </c>
      <c r="L46" s="180" t="s">
        <v>643</v>
      </c>
      <c r="M46" s="182">
        <v>2200</v>
      </c>
      <c r="N46" s="433" t="s">
        <v>147</v>
      </c>
      <c r="O46" s="433" t="s">
        <v>137</v>
      </c>
      <c r="P46" s="433" t="s">
        <v>599</v>
      </c>
      <c r="Q46" s="433" t="s">
        <v>91</v>
      </c>
      <c r="R46" s="433" t="s">
        <v>92</v>
      </c>
      <c r="S46" s="433" t="s">
        <v>166</v>
      </c>
      <c r="T46" s="438">
        <f>+U46</f>
        <v>297500</v>
      </c>
      <c r="U46" s="438">
        <v>297500</v>
      </c>
      <c r="V46" s="438">
        <v>297500</v>
      </c>
      <c r="W46" s="438">
        <v>0</v>
      </c>
      <c r="X46" s="438">
        <v>0</v>
      </c>
      <c r="Y46" s="438">
        <v>0</v>
      </c>
      <c r="Z46" s="438">
        <v>0</v>
      </c>
      <c r="AA46" s="438">
        <v>0</v>
      </c>
      <c r="AB46" s="438">
        <v>52500</v>
      </c>
      <c r="AC46" s="433" t="s">
        <v>95</v>
      </c>
      <c r="AD46" s="433" t="s">
        <v>596</v>
      </c>
      <c r="AE46" s="438">
        <v>297500</v>
      </c>
      <c r="AF46" s="433" t="s">
        <v>596</v>
      </c>
      <c r="AG46" s="433" t="s">
        <v>596</v>
      </c>
      <c r="AH46" s="433"/>
      <c r="AI46" s="433"/>
      <c r="AJ46" s="433"/>
    </row>
    <row r="47" spans="1:36" ht="57.75" customHeight="1" x14ac:dyDescent="0.35">
      <c r="A47" s="14"/>
      <c r="B47" s="446"/>
      <c r="C47" s="433"/>
      <c r="D47" s="433"/>
      <c r="E47" s="433"/>
      <c r="F47" s="435"/>
      <c r="G47" s="435"/>
      <c r="H47" s="433"/>
      <c r="I47" s="433"/>
      <c r="J47" s="181" t="s">
        <v>603</v>
      </c>
      <c r="K47" s="182" t="s">
        <v>620</v>
      </c>
      <c r="L47" s="180" t="s">
        <v>605</v>
      </c>
      <c r="M47" s="182">
        <v>1</v>
      </c>
      <c r="N47" s="433"/>
      <c r="O47" s="433"/>
      <c r="P47" s="433"/>
      <c r="Q47" s="433"/>
      <c r="R47" s="433"/>
      <c r="S47" s="433"/>
      <c r="T47" s="433"/>
      <c r="U47" s="438"/>
      <c r="V47" s="438"/>
      <c r="W47" s="438"/>
      <c r="X47" s="438"/>
      <c r="Y47" s="438"/>
      <c r="Z47" s="438"/>
      <c r="AA47" s="438"/>
      <c r="AB47" s="438"/>
      <c r="AC47" s="433"/>
      <c r="AD47" s="433"/>
      <c r="AE47" s="438"/>
      <c r="AF47" s="433"/>
      <c r="AG47" s="433"/>
      <c r="AH47" s="433"/>
      <c r="AI47" s="433"/>
      <c r="AJ47" s="433"/>
    </row>
    <row r="48" spans="1:36" ht="90.75" customHeight="1" x14ac:dyDescent="0.35">
      <c r="A48" s="14"/>
      <c r="B48" s="433" t="s">
        <v>651</v>
      </c>
      <c r="C48" s="433" t="s">
        <v>652</v>
      </c>
      <c r="D48" s="180" t="s">
        <v>653</v>
      </c>
      <c r="E48" s="181" t="s">
        <v>639</v>
      </c>
      <c r="F48" s="179" t="s">
        <v>654</v>
      </c>
      <c r="G48" s="179" t="s">
        <v>595</v>
      </c>
      <c r="H48" s="433" t="s">
        <v>84</v>
      </c>
      <c r="I48" s="433" t="s">
        <v>596</v>
      </c>
      <c r="J48" s="181" t="s">
        <v>641</v>
      </c>
      <c r="K48" s="182" t="s">
        <v>647</v>
      </c>
      <c r="L48" s="180" t="s">
        <v>643</v>
      </c>
      <c r="M48" s="182">
        <v>2000</v>
      </c>
      <c r="N48" s="433" t="s">
        <v>147</v>
      </c>
      <c r="O48" s="433" t="s">
        <v>110</v>
      </c>
      <c r="P48" s="433" t="s">
        <v>599</v>
      </c>
      <c r="Q48" s="433" t="s">
        <v>91</v>
      </c>
      <c r="R48" s="433" t="s">
        <v>92</v>
      </c>
      <c r="S48" s="433" t="s">
        <v>166</v>
      </c>
      <c r="T48" s="438">
        <f>U48+U49</f>
        <v>3202040.64</v>
      </c>
      <c r="U48" s="198">
        <v>255000</v>
      </c>
      <c r="V48" s="198">
        <v>255000</v>
      </c>
      <c r="W48" s="198">
        <v>0</v>
      </c>
      <c r="X48" s="198">
        <v>0</v>
      </c>
      <c r="Y48" s="198">
        <v>0</v>
      </c>
      <c r="Z48" s="198">
        <v>0</v>
      </c>
      <c r="AA48" s="198">
        <v>0</v>
      </c>
      <c r="AB48" s="198">
        <v>45000</v>
      </c>
      <c r="AC48" s="433" t="s">
        <v>95</v>
      </c>
      <c r="AD48" s="198" t="s">
        <v>596</v>
      </c>
      <c r="AE48" s="198">
        <v>255000</v>
      </c>
      <c r="AF48" s="198" t="s">
        <v>596</v>
      </c>
      <c r="AG48" s="198" t="s">
        <v>596</v>
      </c>
      <c r="AH48" s="433" t="s">
        <v>559</v>
      </c>
      <c r="AI48" s="433" t="s">
        <v>560</v>
      </c>
      <c r="AJ48" s="439">
        <v>45726</v>
      </c>
    </row>
    <row r="49" spans="1:36" ht="39.75" customHeight="1" x14ac:dyDescent="0.35">
      <c r="A49" s="14"/>
      <c r="B49" s="433"/>
      <c r="C49" s="433"/>
      <c r="D49" s="433" t="s">
        <v>655</v>
      </c>
      <c r="E49" s="435" t="s">
        <v>627</v>
      </c>
      <c r="F49" s="435" t="s">
        <v>656</v>
      </c>
      <c r="G49" s="435" t="s">
        <v>595</v>
      </c>
      <c r="H49" s="433"/>
      <c r="I49" s="433"/>
      <c r="J49" s="181" t="s">
        <v>597</v>
      </c>
      <c r="K49" s="199" t="s">
        <v>598</v>
      </c>
      <c r="L49" s="180" t="s">
        <v>400</v>
      </c>
      <c r="M49" s="199">
        <v>0.28000000000000003</v>
      </c>
      <c r="N49" s="433"/>
      <c r="O49" s="433"/>
      <c r="P49" s="433"/>
      <c r="Q49" s="433"/>
      <c r="R49" s="433"/>
      <c r="S49" s="433"/>
      <c r="T49" s="438"/>
      <c r="U49" s="438">
        <f>V49</f>
        <v>2947040.64</v>
      </c>
      <c r="V49" s="438">
        <v>2947040.64</v>
      </c>
      <c r="W49" s="438">
        <v>0</v>
      </c>
      <c r="X49" s="438">
        <v>0</v>
      </c>
      <c r="Y49" s="438">
        <v>0</v>
      </c>
      <c r="Z49" s="438">
        <v>0</v>
      </c>
      <c r="AA49" s="438">
        <v>0</v>
      </c>
      <c r="AB49" s="438">
        <v>520066</v>
      </c>
      <c r="AC49" s="433"/>
      <c r="AD49" s="438" t="s">
        <v>596</v>
      </c>
      <c r="AE49" s="438">
        <f>V49</f>
        <v>2947040.64</v>
      </c>
      <c r="AF49" s="438" t="s">
        <v>596</v>
      </c>
      <c r="AG49" s="438" t="s">
        <v>596</v>
      </c>
      <c r="AH49" s="433"/>
      <c r="AI49" s="433"/>
      <c r="AJ49" s="433"/>
    </row>
    <row r="50" spans="1:36" ht="32.25" customHeight="1" x14ac:dyDescent="0.35">
      <c r="A50" s="14"/>
      <c r="B50" s="433"/>
      <c r="C50" s="433"/>
      <c r="D50" s="433"/>
      <c r="E50" s="435"/>
      <c r="F50" s="435"/>
      <c r="G50" s="435"/>
      <c r="H50" s="433"/>
      <c r="I50" s="433"/>
      <c r="J50" s="181" t="s">
        <v>611</v>
      </c>
      <c r="K50" s="184" t="s">
        <v>624</v>
      </c>
      <c r="L50" s="180" t="s">
        <v>98</v>
      </c>
      <c r="M50" s="184">
        <v>600</v>
      </c>
      <c r="N50" s="433"/>
      <c r="O50" s="433"/>
      <c r="P50" s="433"/>
      <c r="Q50" s="433"/>
      <c r="R50" s="433"/>
      <c r="S50" s="433"/>
      <c r="T50" s="438"/>
      <c r="U50" s="438"/>
      <c r="V50" s="438"/>
      <c r="W50" s="438"/>
      <c r="X50" s="438"/>
      <c r="Y50" s="438"/>
      <c r="Z50" s="438"/>
      <c r="AA50" s="438"/>
      <c r="AB50" s="438"/>
      <c r="AC50" s="433"/>
      <c r="AD50" s="438"/>
      <c r="AE50" s="438"/>
      <c r="AF50" s="438"/>
      <c r="AG50" s="438"/>
      <c r="AH50" s="433"/>
      <c r="AI50" s="433"/>
      <c r="AJ50" s="433"/>
    </row>
    <row r="51" spans="1:36" ht="22.5" customHeight="1" x14ac:dyDescent="0.35">
      <c r="A51" s="14"/>
      <c r="B51" s="433"/>
      <c r="C51" s="433"/>
      <c r="D51" s="433"/>
      <c r="E51" s="435"/>
      <c r="F51" s="435"/>
      <c r="G51" s="435"/>
      <c r="H51" s="433"/>
      <c r="I51" s="433"/>
      <c r="J51" s="181" t="s">
        <v>600</v>
      </c>
      <c r="K51" s="184" t="s">
        <v>613</v>
      </c>
      <c r="L51" s="180" t="s">
        <v>602</v>
      </c>
      <c r="M51" s="184">
        <v>2800</v>
      </c>
      <c r="N51" s="433"/>
      <c r="O51" s="433"/>
      <c r="P51" s="433"/>
      <c r="Q51" s="433"/>
      <c r="R51" s="433"/>
      <c r="S51" s="433"/>
      <c r="T51" s="438"/>
      <c r="U51" s="438"/>
      <c r="V51" s="438"/>
      <c r="W51" s="438"/>
      <c r="X51" s="438"/>
      <c r="Y51" s="438"/>
      <c r="Z51" s="438"/>
      <c r="AA51" s="438"/>
      <c r="AB51" s="438"/>
      <c r="AC51" s="433"/>
      <c r="AD51" s="438"/>
      <c r="AE51" s="438"/>
      <c r="AF51" s="438"/>
      <c r="AG51" s="438"/>
      <c r="AH51" s="433"/>
      <c r="AI51" s="433"/>
      <c r="AJ51" s="433"/>
    </row>
    <row r="52" spans="1:36" ht="32.25" customHeight="1" x14ac:dyDescent="0.35">
      <c r="A52" s="14"/>
      <c r="B52" s="433"/>
      <c r="C52" s="433"/>
      <c r="D52" s="433"/>
      <c r="E52" s="435"/>
      <c r="F52" s="435"/>
      <c r="G52" s="435"/>
      <c r="H52" s="433"/>
      <c r="I52" s="433"/>
      <c r="J52" s="181" t="s">
        <v>614</v>
      </c>
      <c r="K52" s="182" t="s">
        <v>615</v>
      </c>
      <c r="L52" s="180" t="s">
        <v>616</v>
      </c>
      <c r="M52" s="182">
        <v>2</v>
      </c>
      <c r="N52" s="433"/>
      <c r="O52" s="433"/>
      <c r="P52" s="433"/>
      <c r="Q52" s="433"/>
      <c r="R52" s="433"/>
      <c r="S52" s="433"/>
      <c r="T52" s="438"/>
      <c r="U52" s="438"/>
      <c r="V52" s="438"/>
      <c r="W52" s="438"/>
      <c r="X52" s="438"/>
      <c r="Y52" s="438"/>
      <c r="Z52" s="438"/>
      <c r="AA52" s="438"/>
      <c r="AB52" s="438"/>
      <c r="AC52" s="433"/>
      <c r="AD52" s="438"/>
      <c r="AE52" s="438"/>
      <c r="AF52" s="438"/>
      <c r="AG52" s="438"/>
      <c r="AH52" s="433"/>
      <c r="AI52" s="433"/>
      <c r="AJ52" s="433"/>
    </row>
    <row r="53" spans="1:36" ht="27.65" customHeight="1" x14ac:dyDescent="0.35">
      <c r="A53" s="14"/>
      <c r="B53" s="433"/>
      <c r="C53" s="433"/>
      <c r="D53" s="433"/>
      <c r="E53" s="435"/>
      <c r="F53" s="435"/>
      <c r="G53" s="435"/>
      <c r="H53" s="433"/>
      <c r="I53" s="433"/>
      <c r="J53" s="181" t="s">
        <v>603</v>
      </c>
      <c r="K53" s="182" t="s">
        <v>604</v>
      </c>
      <c r="L53" s="180" t="s">
        <v>605</v>
      </c>
      <c r="M53" s="182">
        <v>1</v>
      </c>
      <c r="N53" s="433"/>
      <c r="O53" s="433"/>
      <c r="P53" s="433"/>
      <c r="Q53" s="433"/>
      <c r="R53" s="433"/>
      <c r="S53" s="433"/>
      <c r="T53" s="438"/>
      <c r="U53" s="438"/>
      <c r="V53" s="438"/>
      <c r="W53" s="438"/>
      <c r="X53" s="438"/>
      <c r="Y53" s="438"/>
      <c r="Z53" s="438"/>
      <c r="AA53" s="438"/>
      <c r="AB53" s="438"/>
      <c r="AC53" s="433"/>
      <c r="AD53" s="438"/>
      <c r="AE53" s="438"/>
      <c r="AF53" s="438"/>
      <c r="AG53" s="438"/>
      <c r="AH53" s="433"/>
      <c r="AI53" s="433"/>
      <c r="AJ53" s="433"/>
    </row>
    <row r="54" spans="1:36" ht="39.75" customHeight="1" x14ac:dyDescent="0.35">
      <c r="A54" s="14"/>
      <c r="B54" s="433" t="s">
        <v>657</v>
      </c>
      <c r="C54" s="433" t="s">
        <v>658</v>
      </c>
      <c r="D54" s="433" t="s">
        <v>638</v>
      </c>
      <c r="E54" s="435" t="s">
        <v>639</v>
      </c>
      <c r="F54" s="435" t="s">
        <v>659</v>
      </c>
      <c r="G54" s="435" t="s">
        <v>660</v>
      </c>
      <c r="H54" s="433" t="s">
        <v>84</v>
      </c>
      <c r="I54" s="433" t="s">
        <v>596</v>
      </c>
      <c r="J54" s="181" t="s">
        <v>641</v>
      </c>
      <c r="K54" s="182" t="s">
        <v>642</v>
      </c>
      <c r="L54" s="180" t="s">
        <v>643</v>
      </c>
      <c r="M54" s="184">
        <v>30000</v>
      </c>
      <c r="N54" s="433" t="s">
        <v>147</v>
      </c>
      <c r="O54" s="433" t="s">
        <v>310</v>
      </c>
      <c r="P54" s="433" t="s">
        <v>599</v>
      </c>
      <c r="Q54" s="433" t="s">
        <v>91</v>
      </c>
      <c r="R54" s="433" t="s">
        <v>92</v>
      </c>
      <c r="S54" s="433" t="s">
        <v>166</v>
      </c>
      <c r="T54" s="447">
        <f>U54+U57+U60+U63+U66+U69+U72+U75</f>
        <v>44347090.18</v>
      </c>
      <c r="U54" s="438">
        <f>V54</f>
        <v>4156303.7</v>
      </c>
      <c r="V54" s="438">
        <v>4156303.7</v>
      </c>
      <c r="W54" s="438">
        <v>0</v>
      </c>
      <c r="X54" s="438">
        <v>0</v>
      </c>
      <c r="Y54" s="438">
        <v>0</v>
      </c>
      <c r="Z54" s="438">
        <v>0</v>
      </c>
      <c r="AA54" s="438">
        <v>0</v>
      </c>
      <c r="AB54" s="438">
        <v>733465.36</v>
      </c>
      <c r="AC54" s="433" t="s">
        <v>95</v>
      </c>
      <c r="AD54" s="433" t="s">
        <v>596</v>
      </c>
      <c r="AE54" s="438">
        <f>V54</f>
        <v>4156303.7</v>
      </c>
      <c r="AF54" s="433" t="s">
        <v>596</v>
      </c>
      <c r="AG54" s="433" t="s">
        <v>596</v>
      </c>
      <c r="AH54" s="433" t="s">
        <v>423</v>
      </c>
      <c r="AI54" s="433" t="s">
        <v>424</v>
      </c>
      <c r="AJ54" s="439">
        <v>45565</v>
      </c>
    </row>
    <row r="55" spans="1:36" ht="39.75" customHeight="1" x14ac:dyDescent="0.35">
      <c r="A55" s="14"/>
      <c r="B55" s="433"/>
      <c r="C55" s="433"/>
      <c r="D55" s="433"/>
      <c r="E55" s="435"/>
      <c r="F55" s="435"/>
      <c r="G55" s="435"/>
      <c r="H55" s="433"/>
      <c r="I55" s="433"/>
      <c r="J55" s="181" t="s">
        <v>603</v>
      </c>
      <c r="K55" s="182" t="s">
        <v>620</v>
      </c>
      <c r="L55" s="180" t="s">
        <v>605</v>
      </c>
      <c r="M55" s="182">
        <v>1</v>
      </c>
      <c r="N55" s="433"/>
      <c r="O55" s="433"/>
      <c r="P55" s="433"/>
      <c r="Q55" s="433"/>
      <c r="R55" s="433"/>
      <c r="S55" s="433"/>
      <c r="T55" s="433"/>
      <c r="U55" s="438"/>
      <c r="V55" s="438"/>
      <c r="W55" s="438"/>
      <c r="X55" s="438"/>
      <c r="Y55" s="438"/>
      <c r="Z55" s="438"/>
      <c r="AA55" s="438"/>
      <c r="AB55" s="438"/>
      <c r="AC55" s="433"/>
      <c r="AD55" s="433"/>
      <c r="AE55" s="438"/>
      <c r="AF55" s="433"/>
      <c r="AG55" s="433"/>
      <c r="AH55" s="433"/>
      <c r="AI55" s="433"/>
      <c r="AJ55" s="433"/>
    </row>
    <row r="56" spans="1:36" ht="59.25" customHeight="1" x14ac:dyDescent="0.35">
      <c r="A56" s="14"/>
      <c r="B56" s="433"/>
      <c r="C56" s="433"/>
      <c r="D56" s="433"/>
      <c r="E56" s="435"/>
      <c r="F56" s="435"/>
      <c r="G56" s="435"/>
      <c r="H56" s="433"/>
      <c r="I56" s="433"/>
      <c r="J56" s="181" t="s">
        <v>648</v>
      </c>
      <c r="K56" s="199" t="s">
        <v>649</v>
      </c>
      <c r="L56" s="180" t="s">
        <v>602</v>
      </c>
      <c r="M56" s="199">
        <v>1963.72</v>
      </c>
      <c r="N56" s="433"/>
      <c r="O56" s="433"/>
      <c r="P56" s="433"/>
      <c r="Q56" s="433"/>
      <c r="R56" s="433"/>
      <c r="S56" s="433"/>
      <c r="T56" s="433"/>
      <c r="U56" s="438"/>
      <c r="V56" s="438"/>
      <c r="W56" s="438"/>
      <c r="X56" s="438"/>
      <c r="Y56" s="438"/>
      <c r="Z56" s="438"/>
      <c r="AA56" s="438"/>
      <c r="AB56" s="438"/>
      <c r="AC56" s="433"/>
      <c r="AD56" s="433"/>
      <c r="AE56" s="438"/>
      <c r="AF56" s="433"/>
      <c r="AG56" s="433"/>
      <c r="AH56" s="433"/>
      <c r="AI56" s="433"/>
      <c r="AJ56" s="433"/>
    </row>
    <row r="57" spans="1:36" ht="39.75" customHeight="1" x14ac:dyDescent="0.35">
      <c r="A57" s="14"/>
      <c r="B57" s="433"/>
      <c r="C57" s="433"/>
      <c r="D57" s="433"/>
      <c r="E57" s="435"/>
      <c r="F57" s="435" t="s">
        <v>661</v>
      </c>
      <c r="G57" s="435" t="s">
        <v>660</v>
      </c>
      <c r="H57" s="433" t="s">
        <v>84</v>
      </c>
      <c r="I57" s="433" t="s">
        <v>596</v>
      </c>
      <c r="J57" s="181" t="s">
        <v>641</v>
      </c>
      <c r="K57" s="182" t="s">
        <v>642</v>
      </c>
      <c r="L57" s="180" t="s">
        <v>643</v>
      </c>
      <c r="M57" s="182">
        <v>17325</v>
      </c>
      <c r="N57" s="433" t="s">
        <v>147</v>
      </c>
      <c r="O57" s="433" t="s">
        <v>310</v>
      </c>
      <c r="P57" s="433" t="s">
        <v>599</v>
      </c>
      <c r="Q57" s="433" t="s">
        <v>91</v>
      </c>
      <c r="R57" s="433" t="s">
        <v>92</v>
      </c>
      <c r="S57" s="433" t="s">
        <v>166</v>
      </c>
      <c r="T57" s="433"/>
      <c r="U57" s="438">
        <f>V57</f>
        <v>5704108.9199999999</v>
      </c>
      <c r="V57" s="438">
        <v>5704108.9199999999</v>
      </c>
      <c r="W57" s="438">
        <v>0</v>
      </c>
      <c r="X57" s="438">
        <v>0</v>
      </c>
      <c r="Y57" s="438">
        <v>0</v>
      </c>
      <c r="Z57" s="438">
        <v>0</v>
      </c>
      <c r="AA57" s="438">
        <v>0</v>
      </c>
      <c r="AB57" s="438">
        <v>1006607.46</v>
      </c>
      <c r="AC57" s="433" t="s">
        <v>95</v>
      </c>
      <c r="AD57" s="433" t="s">
        <v>596</v>
      </c>
      <c r="AE57" s="438">
        <f>V57</f>
        <v>5704108.9199999999</v>
      </c>
      <c r="AF57" s="433" t="s">
        <v>596</v>
      </c>
      <c r="AG57" s="433" t="s">
        <v>596</v>
      </c>
      <c r="AH57" s="433"/>
      <c r="AI57" s="433"/>
      <c r="AJ57" s="433"/>
    </row>
    <row r="58" spans="1:36" ht="39.75" customHeight="1" x14ac:dyDescent="0.35">
      <c r="A58" s="14"/>
      <c r="B58" s="433"/>
      <c r="C58" s="433"/>
      <c r="D58" s="433"/>
      <c r="E58" s="435"/>
      <c r="F58" s="435"/>
      <c r="G58" s="435"/>
      <c r="H58" s="433"/>
      <c r="I58" s="433"/>
      <c r="J58" s="181" t="s">
        <v>603</v>
      </c>
      <c r="K58" s="182" t="s">
        <v>620</v>
      </c>
      <c r="L58" s="180" t="s">
        <v>605</v>
      </c>
      <c r="M58" s="182">
        <v>1</v>
      </c>
      <c r="N58" s="433"/>
      <c r="O58" s="433"/>
      <c r="P58" s="433"/>
      <c r="Q58" s="433"/>
      <c r="R58" s="433"/>
      <c r="S58" s="433"/>
      <c r="T58" s="433"/>
      <c r="U58" s="438"/>
      <c r="V58" s="438"/>
      <c r="W58" s="438"/>
      <c r="X58" s="438"/>
      <c r="Y58" s="438"/>
      <c r="Z58" s="438"/>
      <c r="AA58" s="438"/>
      <c r="AB58" s="438"/>
      <c r="AC58" s="433"/>
      <c r="AD58" s="433"/>
      <c r="AE58" s="438"/>
      <c r="AF58" s="433"/>
      <c r="AG58" s="433"/>
      <c r="AH58" s="433"/>
      <c r="AI58" s="433"/>
      <c r="AJ58" s="433"/>
    </row>
    <row r="59" spans="1:36" ht="51.75" customHeight="1" x14ac:dyDescent="0.35">
      <c r="A59" s="14"/>
      <c r="B59" s="433"/>
      <c r="C59" s="433"/>
      <c r="D59" s="433"/>
      <c r="E59" s="435"/>
      <c r="F59" s="435"/>
      <c r="G59" s="435"/>
      <c r="H59" s="433"/>
      <c r="I59" s="433"/>
      <c r="J59" s="181" t="s">
        <v>648</v>
      </c>
      <c r="K59" s="199" t="s">
        <v>649</v>
      </c>
      <c r="L59" s="180" t="s">
        <v>602</v>
      </c>
      <c r="M59" s="173">
        <v>2015.73</v>
      </c>
      <c r="N59" s="433"/>
      <c r="O59" s="433"/>
      <c r="P59" s="433"/>
      <c r="Q59" s="433"/>
      <c r="R59" s="433"/>
      <c r="S59" s="433"/>
      <c r="T59" s="433"/>
      <c r="U59" s="438"/>
      <c r="V59" s="438"/>
      <c r="W59" s="438"/>
      <c r="X59" s="438"/>
      <c r="Y59" s="438"/>
      <c r="Z59" s="438"/>
      <c r="AA59" s="438"/>
      <c r="AB59" s="438"/>
      <c r="AC59" s="433"/>
      <c r="AD59" s="433"/>
      <c r="AE59" s="438"/>
      <c r="AF59" s="433"/>
      <c r="AG59" s="433"/>
      <c r="AH59" s="433"/>
      <c r="AI59" s="433"/>
      <c r="AJ59" s="433"/>
    </row>
    <row r="60" spans="1:36" ht="39.75" customHeight="1" x14ac:dyDescent="0.35">
      <c r="A60" s="14"/>
      <c r="B60" s="433"/>
      <c r="C60" s="433"/>
      <c r="D60" s="433"/>
      <c r="E60" s="435"/>
      <c r="F60" s="435" t="s">
        <v>662</v>
      </c>
      <c r="G60" s="435" t="s">
        <v>660</v>
      </c>
      <c r="H60" s="433" t="s">
        <v>84</v>
      </c>
      <c r="I60" s="433" t="s">
        <v>596</v>
      </c>
      <c r="J60" s="181" t="s">
        <v>641</v>
      </c>
      <c r="K60" s="182" t="s">
        <v>642</v>
      </c>
      <c r="L60" s="180" t="s">
        <v>643</v>
      </c>
      <c r="M60" s="182">
        <v>78750</v>
      </c>
      <c r="N60" s="433" t="s">
        <v>147</v>
      </c>
      <c r="O60" s="433" t="s">
        <v>310</v>
      </c>
      <c r="P60" s="433" t="s">
        <v>599</v>
      </c>
      <c r="Q60" s="433" t="s">
        <v>91</v>
      </c>
      <c r="R60" s="433" t="s">
        <v>92</v>
      </c>
      <c r="S60" s="433" t="s">
        <v>166</v>
      </c>
      <c r="T60" s="433"/>
      <c r="U60" s="438">
        <v>12278250</v>
      </c>
      <c r="V60" s="438">
        <v>12278250</v>
      </c>
      <c r="W60" s="438">
        <v>0</v>
      </c>
      <c r="X60" s="438">
        <v>0</v>
      </c>
      <c r="Y60" s="438">
        <v>0</v>
      </c>
      <c r="Z60" s="438">
        <v>0</v>
      </c>
      <c r="AA60" s="438">
        <v>0</v>
      </c>
      <c r="AB60" s="438">
        <v>2193684</v>
      </c>
      <c r="AC60" s="433" t="s">
        <v>95</v>
      </c>
      <c r="AD60" s="433" t="s">
        <v>596</v>
      </c>
      <c r="AE60" s="438">
        <v>12278250</v>
      </c>
      <c r="AF60" s="433" t="s">
        <v>596</v>
      </c>
      <c r="AG60" s="433" t="s">
        <v>596</v>
      </c>
      <c r="AH60" s="433"/>
      <c r="AI60" s="433"/>
      <c r="AJ60" s="433"/>
    </row>
    <row r="61" spans="1:36" ht="39.75" customHeight="1" x14ac:dyDescent="0.35">
      <c r="A61" s="14"/>
      <c r="B61" s="433"/>
      <c r="C61" s="433"/>
      <c r="D61" s="433"/>
      <c r="E61" s="435"/>
      <c r="F61" s="435"/>
      <c r="G61" s="435"/>
      <c r="H61" s="433"/>
      <c r="I61" s="433"/>
      <c r="J61" s="181" t="s">
        <v>603</v>
      </c>
      <c r="K61" s="182" t="s">
        <v>620</v>
      </c>
      <c r="L61" s="180" t="s">
        <v>605</v>
      </c>
      <c r="M61" s="182">
        <v>1</v>
      </c>
      <c r="N61" s="433"/>
      <c r="O61" s="433"/>
      <c r="P61" s="433"/>
      <c r="Q61" s="433"/>
      <c r="R61" s="433"/>
      <c r="S61" s="433"/>
      <c r="T61" s="433"/>
      <c r="U61" s="438"/>
      <c r="V61" s="438"/>
      <c r="W61" s="438"/>
      <c r="X61" s="438"/>
      <c r="Y61" s="438"/>
      <c r="Z61" s="438"/>
      <c r="AA61" s="438"/>
      <c r="AB61" s="438"/>
      <c r="AC61" s="433"/>
      <c r="AD61" s="433"/>
      <c r="AE61" s="438"/>
      <c r="AF61" s="433"/>
      <c r="AG61" s="433"/>
      <c r="AH61" s="433"/>
      <c r="AI61" s="433"/>
      <c r="AJ61" s="433"/>
    </row>
    <row r="62" spans="1:36" ht="54.75" customHeight="1" x14ac:dyDescent="0.35">
      <c r="A62" s="14"/>
      <c r="B62" s="433"/>
      <c r="C62" s="433"/>
      <c r="D62" s="433"/>
      <c r="E62" s="435"/>
      <c r="F62" s="435"/>
      <c r="G62" s="435"/>
      <c r="H62" s="433"/>
      <c r="I62" s="433"/>
      <c r="J62" s="181" t="s">
        <v>648</v>
      </c>
      <c r="K62" s="199" t="s">
        <v>649</v>
      </c>
      <c r="L62" s="180" t="s">
        <v>602</v>
      </c>
      <c r="M62" s="182">
        <v>7000</v>
      </c>
      <c r="N62" s="433"/>
      <c r="O62" s="433"/>
      <c r="P62" s="433"/>
      <c r="Q62" s="433"/>
      <c r="R62" s="433"/>
      <c r="S62" s="433"/>
      <c r="T62" s="433"/>
      <c r="U62" s="438"/>
      <c r="V62" s="438"/>
      <c r="W62" s="438"/>
      <c r="X62" s="438"/>
      <c r="Y62" s="438"/>
      <c r="Z62" s="438"/>
      <c r="AA62" s="438"/>
      <c r="AB62" s="438"/>
      <c r="AC62" s="433"/>
      <c r="AD62" s="433"/>
      <c r="AE62" s="438"/>
      <c r="AF62" s="433"/>
      <c r="AG62" s="433"/>
      <c r="AH62" s="433"/>
      <c r="AI62" s="433"/>
      <c r="AJ62" s="433"/>
    </row>
    <row r="63" spans="1:36" ht="39.75" customHeight="1" x14ac:dyDescent="0.35">
      <c r="A63" s="14"/>
      <c r="B63" s="433"/>
      <c r="C63" s="433"/>
      <c r="D63" s="433"/>
      <c r="E63" s="435"/>
      <c r="F63" s="435" t="s">
        <v>663</v>
      </c>
      <c r="G63" s="435" t="s">
        <v>660</v>
      </c>
      <c r="H63" s="433" t="s">
        <v>84</v>
      </c>
      <c r="I63" s="433" t="s">
        <v>596</v>
      </c>
      <c r="J63" s="181" t="s">
        <v>641</v>
      </c>
      <c r="K63" s="182" t="s">
        <v>642</v>
      </c>
      <c r="L63" s="180" t="s">
        <v>643</v>
      </c>
      <c r="M63" s="182">
        <v>52500</v>
      </c>
      <c r="N63" s="433" t="s">
        <v>147</v>
      </c>
      <c r="O63" s="433" t="s">
        <v>310</v>
      </c>
      <c r="P63" s="433" t="s">
        <v>599</v>
      </c>
      <c r="Q63" s="433" t="s">
        <v>91</v>
      </c>
      <c r="R63" s="433" t="s">
        <v>92</v>
      </c>
      <c r="S63" s="433" t="s">
        <v>166</v>
      </c>
      <c r="T63" s="433"/>
      <c r="U63" s="438">
        <v>6394664.4900000002</v>
      </c>
      <c r="V63" s="438">
        <v>6394664.4900000002</v>
      </c>
      <c r="W63" s="438">
        <v>0</v>
      </c>
      <c r="X63" s="438">
        <v>0</v>
      </c>
      <c r="Y63" s="438">
        <v>0</v>
      </c>
      <c r="Z63" s="438">
        <v>0</v>
      </c>
      <c r="AA63" s="438">
        <v>0</v>
      </c>
      <c r="AB63" s="438">
        <v>1414640.83</v>
      </c>
      <c r="AC63" s="433" t="s">
        <v>95</v>
      </c>
      <c r="AD63" s="433" t="s">
        <v>596</v>
      </c>
      <c r="AE63" s="438">
        <v>6394664.4900000002</v>
      </c>
      <c r="AF63" s="433" t="s">
        <v>596</v>
      </c>
      <c r="AG63" s="433" t="s">
        <v>596</v>
      </c>
      <c r="AH63" s="433"/>
      <c r="AI63" s="433"/>
      <c r="AJ63" s="433"/>
    </row>
    <row r="64" spans="1:36" ht="39.75" customHeight="1" x14ac:dyDescent="0.35">
      <c r="A64" s="14"/>
      <c r="B64" s="433"/>
      <c r="C64" s="433"/>
      <c r="D64" s="433"/>
      <c r="E64" s="435"/>
      <c r="F64" s="435"/>
      <c r="G64" s="435"/>
      <c r="H64" s="433"/>
      <c r="I64" s="433"/>
      <c r="J64" s="181" t="s">
        <v>603</v>
      </c>
      <c r="K64" s="182" t="s">
        <v>620</v>
      </c>
      <c r="L64" s="180" t="s">
        <v>605</v>
      </c>
      <c r="M64" s="182">
        <v>1</v>
      </c>
      <c r="N64" s="433"/>
      <c r="O64" s="433"/>
      <c r="P64" s="433"/>
      <c r="Q64" s="433"/>
      <c r="R64" s="433"/>
      <c r="S64" s="433"/>
      <c r="T64" s="433"/>
      <c r="U64" s="438"/>
      <c r="V64" s="438"/>
      <c r="W64" s="438"/>
      <c r="X64" s="438"/>
      <c r="Y64" s="438"/>
      <c r="Z64" s="438"/>
      <c r="AA64" s="438"/>
      <c r="AB64" s="438"/>
      <c r="AC64" s="433"/>
      <c r="AD64" s="433"/>
      <c r="AE64" s="438"/>
      <c r="AF64" s="433"/>
      <c r="AG64" s="433"/>
      <c r="AH64" s="433"/>
      <c r="AI64" s="433"/>
      <c r="AJ64" s="433"/>
    </row>
    <row r="65" spans="1:36" ht="60" customHeight="1" x14ac:dyDescent="0.35">
      <c r="A65" s="14"/>
      <c r="B65" s="433"/>
      <c r="C65" s="433"/>
      <c r="D65" s="433"/>
      <c r="E65" s="435"/>
      <c r="F65" s="435"/>
      <c r="G65" s="435"/>
      <c r="H65" s="433"/>
      <c r="I65" s="433"/>
      <c r="J65" s="181" t="s">
        <v>648</v>
      </c>
      <c r="K65" s="199" t="s">
        <v>649</v>
      </c>
      <c r="L65" s="180" t="s">
        <v>602</v>
      </c>
      <c r="M65" s="173">
        <v>2958.97</v>
      </c>
      <c r="N65" s="433"/>
      <c r="O65" s="433"/>
      <c r="P65" s="433"/>
      <c r="Q65" s="433"/>
      <c r="R65" s="433"/>
      <c r="S65" s="433"/>
      <c r="T65" s="433"/>
      <c r="U65" s="438"/>
      <c r="V65" s="438"/>
      <c r="W65" s="438"/>
      <c r="X65" s="438"/>
      <c r="Y65" s="438"/>
      <c r="Z65" s="438"/>
      <c r="AA65" s="438"/>
      <c r="AB65" s="438"/>
      <c r="AC65" s="433"/>
      <c r="AD65" s="433"/>
      <c r="AE65" s="438"/>
      <c r="AF65" s="433"/>
      <c r="AG65" s="433"/>
      <c r="AH65" s="433"/>
      <c r="AI65" s="433"/>
      <c r="AJ65" s="433"/>
    </row>
    <row r="66" spans="1:36" ht="28.5" customHeight="1" x14ac:dyDescent="0.35">
      <c r="A66" s="14"/>
      <c r="B66" s="433"/>
      <c r="C66" s="433"/>
      <c r="D66" s="433"/>
      <c r="E66" s="435"/>
      <c r="F66" s="435" t="s">
        <v>664</v>
      </c>
      <c r="G66" s="435" t="s">
        <v>660</v>
      </c>
      <c r="H66" s="433" t="s">
        <v>84</v>
      </c>
      <c r="I66" s="433" t="s">
        <v>596</v>
      </c>
      <c r="J66" s="181" t="s">
        <v>641</v>
      </c>
      <c r="K66" s="182" t="s">
        <v>642</v>
      </c>
      <c r="L66" s="180" t="s">
        <v>643</v>
      </c>
      <c r="M66" s="182">
        <v>58125</v>
      </c>
      <c r="N66" s="433" t="s">
        <v>147</v>
      </c>
      <c r="O66" s="433" t="s">
        <v>310</v>
      </c>
      <c r="P66" s="433" t="s">
        <v>599</v>
      </c>
      <c r="Q66" s="433" t="s">
        <v>91</v>
      </c>
      <c r="R66" s="433" t="s">
        <v>92</v>
      </c>
      <c r="S66" s="433" t="s">
        <v>166</v>
      </c>
      <c r="T66" s="433"/>
      <c r="U66" s="438">
        <v>10914000</v>
      </c>
      <c r="V66" s="438">
        <v>10914000</v>
      </c>
      <c r="W66" s="438">
        <v>0</v>
      </c>
      <c r="X66" s="438">
        <v>0</v>
      </c>
      <c r="Y66" s="438">
        <v>0</v>
      </c>
      <c r="Z66" s="438">
        <v>0</v>
      </c>
      <c r="AA66" s="438">
        <v>0</v>
      </c>
      <c r="AB66" s="438">
        <v>1926000</v>
      </c>
      <c r="AC66" s="433" t="s">
        <v>95</v>
      </c>
      <c r="AD66" s="433" t="s">
        <v>596</v>
      </c>
      <c r="AE66" s="438">
        <v>10914000</v>
      </c>
      <c r="AF66" s="433" t="s">
        <v>596</v>
      </c>
      <c r="AG66" s="433" t="s">
        <v>596</v>
      </c>
      <c r="AH66" s="433"/>
      <c r="AI66" s="433"/>
      <c r="AJ66" s="433"/>
    </row>
    <row r="67" spans="1:36" ht="16.5" customHeight="1" x14ac:dyDescent="0.35">
      <c r="A67" s="14"/>
      <c r="B67" s="433"/>
      <c r="C67" s="433"/>
      <c r="D67" s="433"/>
      <c r="E67" s="435"/>
      <c r="F67" s="435"/>
      <c r="G67" s="435"/>
      <c r="H67" s="433"/>
      <c r="I67" s="433"/>
      <c r="J67" s="181" t="s">
        <v>603</v>
      </c>
      <c r="K67" s="182" t="s">
        <v>620</v>
      </c>
      <c r="L67" s="180" t="s">
        <v>605</v>
      </c>
      <c r="M67" s="182">
        <v>1</v>
      </c>
      <c r="N67" s="433"/>
      <c r="O67" s="433"/>
      <c r="P67" s="433"/>
      <c r="Q67" s="433"/>
      <c r="R67" s="433"/>
      <c r="S67" s="433"/>
      <c r="T67" s="433"/>
      <c r="U67" s="438"/>
      <c r="V67" s="438"/>
      <c r="W67" s="438"/>
      <c r="X67" s="438"/>
      <c r="Y67" s="438"/>
      <c r="Z67" s="438"/>
      <c r="AA67" s="438"/>
      <c r="AB67" s="438"/>
      <c r="AC67" s="433"/>
      <c r="AD67" s="433"/>
      <c r="AE67" s="438"/>
      <c r="AF67" s="433"/>
      <c r="AG67" s="433"/>
      <c r="AH67" s="433"/>
      <c r="AI67" s="433"/>
      <c r="AJ67" s="433"/>
    </row>
    <row r="68" spans="1:36" ht="39.75" customHeight="1" x14ac:dyDescent="0.35">
      <c r="A68" s="14"/>
      <c r="B68" s="433"/>
      <c r="C68" s="433"/>
      <c r="D68" s="433"/>
      <c r="E68" s="435"/>
      <c r="F68" s="435"/>
      <c r="G68" s="435"/>
      <c r="H68" s="433"/>
      <c r="I68" s="433"/>
      <c r="J68" s="181" t="s">
        <v>648</v>
      </c>
      <c r="K68" s="199" t="s">
        <v>649</v>
      </c>
      <c r="L68" s="180" t="s">
        <v>602</v>
      </c>
      <c r="M68" s="207">
        <v>4300</v>
      </c>
      <c r="N68" s="433"/>
      <c r="O68" s="433"/>
      <c r="P68" s="433"/>
      <c r="Q68" s="433"/>
      <c r="R68" s="433"/>
      <c r="S68" s="433"/>
      <c r="T68" s="433"/>
      <c r="U68" s="438"/>
      <c r="V68" s="438"/>
      <c r="W68" s="438"/>
      <c r="X68" s="438"/>
      <c r="Y68" s="438"/>
      <c r="Z68" s="438"/>
      <c r="AA68" s="438"/>
      <c r="AB68" s="438"/>
      <c r="AC68" s="433"/>
      <c r="AD68" s="433"/>
      <c r="AE68" s="438"/>
      <c r="AF68" s="433"/>
      <c r="AG68" s="433"/>
      <c r="AH68" s="433"/>
      <c r="AI68" s="433"/>
      <c r="AJ68" s="433"/>
    </row>
    <row r="69" spans="1:36" ht="39.75" customHeight="1" x14ac:dyDescent="0.35">
      <c r="A69" s="14"/>
      <c r="B69" s="433"/>
      <c r="C69" s="433"/>
      <c r="D69" s="433"/>
      <c r="E69" s="435"/>
      <c r="F69" s="435" t="s">
        <v>665</v>
      </c>
      <c r="G69" s="435" t="s">
        <v>660</v>
      </c>
      <c r="H69" s="433" t="s">
        <v>84</v>
      </c>
      <c r="I69" s="433" t="s">
        <v>596</v>
      </c>
      <c r="J69" s="181" t="s">
        <v>597</v>
      </c>
      <c r="K69" s="173" t="s">
        <v>666</v>
      </c>
      <c r="L69" s="180" t="s">
        <v>400</v>
      </c>
      <c r="M69" s="205">
        <v>2.65</v>
      </c>
      <c r="N69" s="433" t="s">
        <v>147</v>
      </c>
      <c r="O69" s="433" t="s">
        <v>310</v>
      </c>
      <c r="P69" s="433" t="s">
        <v>599</v>
      </c>
      <c r="Q69" s="433" t="s">
        <v>91</v>
      </c>
      <c r="R69" s="433" t="s">
        <v>92</v>
      </c>
      <c r="S69" s="433" t="s">
        <v>166</v>
      </c>
      <c r="T69" s="433"/>
      <c r="U69" s="448">
        <v>2589555.1800000002</v>
      </c>
      <c r="V69" s="448">
        <v>2589555.1800000002</v>
      </c>
      <c r="W69" s="448">
        <v>0</v>
      </c>
      <c r="X69" s="448">
        <v>0</v>
      </c>
      <c r="Y69" s="448">
        <v>0</v>
      </c>
      <c r="Z69" s="448">
        <v>0</v>
      </c>
      <c r="AA69" s="448">
        <v>0</v>
      </c>
      <c r="AB69" s="448">
        <v>456980.33</v>
      </c>
      <c r="AC69" s="448" t="s">
        <v>95</v>
      </c>
      <c r="AD69" s="448" t="s">
        <v>596</v>
      </c>
      <c r="AE69" s="448">
        <v>2589555.1800000002</v>
      </c>
      <c r="AF69" s="438" t="s">
        <v>596</v>
      </c>
      <c r="AG69" s="438" t="s">
        <v>596</v>
      </c>
      <c r="AH69" s="433"/>
      <c r="AI69" s="433"/>
      <c r="AJ69" s="433"/>
    </row>
    <row r="70" spans="1:36" ht="18" customHeight="1" x14ac:dyDescent="0.35">
      <c r="A70" s="14"/>
      <c r="B70" s="433"/>
      <c r="C70" s="433"/>
      <c r="D70" s="433"/>
      <c r="E70" s="435"/>
      <c r="F70" s="435"/>
      <c r="G70" s="435"/>
      <c r="H70" s="433"/>
      <c r="I70" s="433"/>
      <c r="J70" s="181" t="s">
        <v>603</v>
      </c>
      <c r="K70" s="182" t="s">
        <v>604</v>
      </c>
      <c r="L70" s="180" t="s">
        <v>605</v>
      </c>
      <c r="M70" s="207">
        <v>1</v>
      </c>
      <c r="N70" s="433"/>
      <c r="O70" s="433"/>
      <c r="P70" s="433"/>
      <c r="Q70" s="433"/>
      <c r="R70" s="433"/>
      <c r="S70" s="433"/>
      <c r="T70" s="433"/>
      <c r="U70" s="448"/>
      <c r="V70" s="448"/>
      <c r="W70" s="448"/>
      <c r="X70" s="448"/>
      <c r="Y70" s="448"/>
      <c r="Z70" s="448"/>
      <c r="AA70" s="448"/>
      <c r="AB70" s="448"/>
      <c r="AC70" s="448"/>
      <c r="AD70" s="448"/>
      <c r="AE70" s="448"/>
      <c r="AF70" s="438"/>
      <c r="AG70" s="438"/>
      <c r="AH70" s="433"/>
      <c r="AI70" s="433"/>
      <c r="AJ70" s="433"/>
    </row>
    <row r="71" spans="1:36" ht="39.75" customHeight="1" x14ac:dyDescent="0.35">
      <c r="A71" s="14"/>
      <c r="B71" s="433"/>
      <c r="C71" s="433"/>
      <c r="D71" s="433"/>
      <c r="E71" s="435"/>
      <c r="F71" s="435"/>
      <c r="G71" s="435"/>
      <c r="H71" s="433"/>
      <c r="I71" s="433"/>
      <c r="J71" s="181" t="s">
        <v>667</v>
      </c>
      <c r="K71" s="183" t="s">
        <v>668</v>
      </c>
      <c r="L71" s="180" t="s">
        <v>602</v>
      </c>
      <c r="M71" s="211">
        <v>26534</v>
      </c>
      <c r="N71" s="433"/>
      <c r="O71" s="433"/>
      <c r="P71" s="433"/>
      <c r="Q71" s="433"/>
      <c r="R71" s="433"/>
      <c r="S71" s="433"/>
      <c r="T71" s="433"/>
      <c r="U71" s="448"/>
      <c r="V71" s="448"/>
      <c r="W71" s="448"/>
      <c r="X71" s="448"/>
      <c r="Y71" s="448"/>
      <c r="Z71" s="448"/>
      <c r="AA71" s="448"/>
      <c r="AB71" s="448"/>
      <c r="AC71" s="448"/>
      <c r="AD71" s="448"/>
      <c r="AE71" s="448"/>
      <c r="AF71" s="438"/>
      <c r="AG71" s="438"/>
      <c r="AH71" s="433"/>
      <c r="AI71" s="433"/>
      <c r="AJ71" s="433"/>
    </row>
    <row r="72" spans="1:36" ht="39.75" customHeight="1" x14ac:dyDescent="0.35">
      <c r="A72" s="14"/>
      <c r="B72" s="433"/>
      <c r="C72" s="433"/>
      <c r="D72" s="433"/>
      <c r="E72" s="435"/>
      <c r="F72" s="435" t="s">
        <v>669</v>
      </c>
      <c r="G72" s="435" t="s">
        <v>660</v>
      </c>
      <c r="H72" s="433" t="s">
        <v>84</v>
      </c>
      <c r="I72" s="433" t="s">
        <v>596</v>
      </c>
      <c r="J72" s="181" t="s">
        <v>597</v>
      </c>
      <c r="K72" s="173" t="s">
        <v>666</v>
      </c>
      <c r="L72" s="180" t="s">
        <v>400</v>
      </c>
      <c r="M72" s="209">
        <v>2.6</v>
      </c>
      <c r="N72" s="433" t="s">
        <v>147</v>
      </c>
      <c r="O72" s="433" t="s">
        <v>310</v>
      </c>
      <c r="P72" s="433" t="s">
        <v>599</v>
      </c>
      <c r="Q72" s="433" t="s">
        <v>91</v>
      </c>
      <c r="R72" s="433" t="s">
        <v>92</v>
      </c>
      <c r="S72" s="433" t="s">
        <v>166</v>
      </c>
      <c r="T72" s="433"/>
      <c r="U72" s="448">
        <v>1520163.25</v>
      </c>
      <c r="V72" s="448">
        <v>1520163.25</v>
      </c>
      <c r="W72" s="448">
        <v>0</v>
      </c>
      <c r="X72" s="448">
        <v>0</v>
      </c>
      <c r="Y72" s="448">
        <v>0</v>
      </c>
      <c r="Z72" s="448">
        <v>0</v>
      </c>
      <c r="AA72" s="448">
        <v>0</v>
      </c>
      <c r="AB72" s="448">
        <v>268264.11</v>
      </c>
      <c r="AC72" s="448" t="s">
        <v>95</v>
      </c>
      <c r="AD72" s="448" t="s">
        <v>596</v>
      </c>
      <c r="AE72" s="448">
        <v>1520163.25</v>
      </c>
      <c r="AF72" s="438" t="s">
        <v>596</v>
      </c>
      <c r="AG72" s="438" t="s">
        <v>596</v>
      </c>
      <c r="AH72" s="433"/>
      <c r="AI72" s="433"/>
      <c r="AJ72" s="433"/>
    </row>
    <row r="73" spans="1:36" ht="24.75" customHeight="1" x14ac:dyDescent="0.35">
      <c r="A73" s="14"/>
      <c r="B73" s="433"/>
      <c r="C73" s="433"/>
      <c r="D73" s="433"/>
      <c r="E73" s="435"/>
      <c r="F73" s="435"/>
      <c r="G73" s="435"/>
      <c r="H73" s="433"/>
      <c r="I73" s="433"/>
      <c r="J73" s="181" t="s">
        <v>603</v>
      </c>
      <c r="K73" s="182" t="s">
        <v>604</v>
      </c>
      <c r="L73" s="180" t="s">
        <v>605</v>
      </c>
      <c r="M73" s="207">
        <v>1</v>
      </c>
      <c r="N73" s="433"/>
      <c r="O73" s="433"/>
      <c r="P73" s="433"/>
      <c r="Q73" s="433"/>
      <c r="R73" s="433"/>
      <c r="S73" s="433"/>
      <c r="T73" s="433"/>
      <c r="U73" s="448"/>
      <c r="V73" s="448"/>
      <c r="W73" s="448"/>
      <c r="X73" s="448"/>
      <c r="Y73" s="448"/>
      <c r="Z73" s="448"/>
      <c r="AA73" s="448"/>
      <c r="AB73" s="448"/>
      <c r="AC73" s="448"/>
      <c r="AD73" s="448"/>
      <c r="AE73" s="448"/>
      <c r="AF73" s="438"/>
      <c r="AG73" s="438"/>
      <c r="AH73" s="433"/>
      <c r="AI73" s="433"/>
      <c r="AJ73" s="433"/>
    </row>
    <row r="74" spans="1:36" ht="33" customHeight="1" x14ac:dyDescent="0.35">
      <c r="A74" s="14"/>
      <c r="B74" s="433"/>
      <c r="C74" s="433"/>
      <c r="D74" s="433"/>
      <c r="E74" s="435"/>
      <c r="F74" s="435"/>
      <c r="G74" s="435"/>
      <c r="H74" s="433"/>
      <c r="I74" s="433"/>
      <c r="J74" s="181" t="s">
        <v>667</v>
      </c>
      <c r="K74" s="183" t="s">
        <v>668</v>
      </c>
      <c r="L74" s="180" t="s">
        <v>602</v>
      </c>
      <c r="M74" s="182">
        <v>26019</v>
      </c>
      <c r="N74" s="433"/>
      <c r="O74" s="433"/>
      <c r="P74" s="433"/>
      <c r="Q74" s="433"/>
      <c r="R74" s="433"/>
      <c r="S74" s="433"/>
      <c r="T74" s="433"/>
      <c r="U74" s="448"/>
      <c r="V74" s="448"/>
      <c r="W74" s="448"/>
      <c r="X74" s="448"/>
      <c r="Y74" s="448"/>
      <c r="Z74" s="448"/>
      <c r="AA74" s="448"/>
      <c r="AB74" s="448"/>
      <c r="AC74" s="448"/>
      <c r="AD74" s="448"/>
      <c r="AE74" s="448"/>
      <c r="AF74" s="438"/>
      <c r="AG74" s="438"/>
      <c r="AH74" s="433"/>
      <c r="AI74" s="433"/>
      <c r="AJ74" s="433"/>
    </row>
    <row r="75" spans="1:36" ht="39.75" customHeight="1" x14ac:dyDescent="0.35">
      <c r="A75" s="14"/>
      <c r="B75" s="433"/>
      <c r="C75" s="433"/>
      <c r="D75" s="433"/>
      <c r="E75" s="435"/>
      <c r="F75" s="435" t="s">
        <v>670</v>
      </c>
      <c r="G75" s="435" t="s">
        <v>660</v>
      </c>
      <c r="H75" s="433" t="s">
        <v>84</v>
      </c>
      <c r="I75" s="433" t="s">
        <v>596</v>
      </c>
      <c r="J75" s="181" t="s">
        <v>597</v>
      </c>
      <c r="K75" s="173" t="s">
        <v>666</v>
      </c>
      <c r="L75" s="180" t="s">
        <v>400</v>
      </c>
      <c r="M75" s="185">
        <v>3.1</v>
      </c>
      <c r="N75" s="433" t="s">
        <v>147</v>
      </c>
      <c r="O75" s="433" t="s">
        <v>310</v>
      </c>
      <c r="P75" s="433" t="s">
        <v>599</v>
      </c>
      <c r="Q75" s="433" t="s">
        <v>91</v>
      </c>
      <c r="R75" s="433" t="s">
        <v>92</v>
      </c>
      <c r="S75" s="433" t="s">
        <v>166</v>
      </c>
      <c r="T75" s="433"/>
      <c r="U75" s="448">
        <v>790044.64</v>
      </c>
      <c r="V75" s="448">
        <v>790044.64</v>
      </c>
      <c r="W75" s="448">
        <v>0</v>
      </c>
      <c r="X75" s="448">
        <v>0</v>
      </c>
      <c r="Y75" s="448">
        <v>0</v>
      </c>
      <c r="Z75" s="448">
        <v>0</v>
      </c>
      <c r="AA75" s="448">
        <v>0</v>
      </c>
      <c r="AB75" s="448">
        <v>139419.65</v>
      </c>
      <c r="AC75" s="448" t="s">
        <v>95</v>
      </c>
      <c r="AD75" s="448" t="s">
        <v>596</v>
      </c>
      <c r="AE75" s="448">
        <v>790044.64</v>
      </c>
      <c r="AF75" s="438" t="s">
        <v>596</v>
      </c>
      <c r="AG75" s="438" t="s">
        <v>596</v>
      </c>
      <c r="AH75" s="433"/>
      <c r="AI75" s="433"/>
      <c r="AJ75" s="433"/>
    </row>
    <row r="76" spans="1:36" ht="23.25" customHeight="1" x14ac:dyDescent="0.35">
      <c r="A76" s="14"/>
      <c r="B76" s="433"/>
      <c r="C76" s="433"/>
      <c r="D76" s="433"/>
      <c r="E76" s="435"/>
      <c r="F76" s="435"/>
      <c r="G76" s="435"/>
      <c r="H76" s="433"/>
      <c r="I76" s="433"/>
      <c r="J76" s="181" t="s">
        <v>603</v>
      </c>
      <c r="K76" s="182" t="s">
        <v>604</v>
      </c>
      <c r="L76" s="180" t="s">
        <v>605</v>
      </c>
      <c r="M76" s="182">
        <v>1</v>
      </c>
      <c r="N76" s="433"/>
      <c r="O76" s="433"/>
      <c r="P76" s="433"/>
      <c r="Q76" s="433"/>
      <c r="R76" s="433"/>
      <c r="S76" s="433"/>
      <c r="T76" s="433"/>
      <c r="U76" s="448"/>
      <c r="V76" s="448"/>
      <c r="W76" s="448"/>
      <c r="X76" s="448"/>
      <c r="Y76" s="448"/>
      <c r="Z76" s="448"/>
      <c r="AA76" s="448"/>
      <c r="AB76" s="448"/>
      <c r="AC76" s="448"/>
      <c r="AD76" s="448"/>
      <c r="AE76" s="448"/>
      <c r="AF76" s="438"/>
      <c r="AG76" s="438"/>
      <c r="AH76" s="433"/>
      <c r="AI76" s="433"/>
      <c r="AJ76" s="433"/>
    </row>
    <row r="77" spans="1:36" ht="39.75" customHeight="1" x14ac:dyDescent="0.35">
      <c r="A77" s="14"/>
      <c r="B77" s="433"/>
      <c r="C77" s="433"/>
      <c r="D77" s="433"/>
      <c r="E77" s="435"/>
      <c r="F77" s="435"/>
      <c r="G77" s="435"/>
      <c r="H77" s="433"/>
      <c r="I77" s="433"/>
      <c r="J77" s="181" t="s">
        <v>667</v>
      </c>
      <c r="K77" s="183" t="s">
        <v>668</v>
      </c>
      <c r="L77" s="180" t="s">
        <v>602</v>
      </c>
      <c r="M77" s="182">
        <v>31000</v>
      </c>
      <c r="N77" s="433"/>
      <c r="O77" s="433"/>
      <c r="P77" s="433"/>
      <c r="Q77" s="433"/>
      <c r="R77" s="433"/>
      <c r="S77" s="433"/>
      <c r="T77" s="433"/>
      <c r="U77" s="448"/>
      <c r="V77" s="448"/>
      <c r="W77" s="448"/>
      <c r="X77" s="448"/>
      <c r="Y77" s="448"/>
      <c r="Z77" s="448"/>
      <c r="AA77" s="448"/>
      <c r="AB77" s="448"/>
      <c r="AC77" s="448"/>
      <c r="AD77" s="448"/>
      <c r="AE77" s="448"/>
      <c r="AF77" s="438"/>
      <c r="AG77" s="438"/>
      <c r="AH77" s="433"/>
      <c r="AI77" s="433"/>
      <c r="AJ77" s="433"/>
    </row>
    <row r="78" spans="1:36" ht="39.75" customHeight="1" x14ac:dyDescent="0.35">
      <c r="A78" s="14"/>
      <c r="B78" s="433" t="s">
        <v>671</v>
      </c>
      <c r="C78" s="433" t="s">
        <v>672</v>
      </c>
      <c r="D78" s="433" t="s">
        <v>638</v>
      </c>
      <c r="E78" s="435" t="s">
        <v>639</v>
      </c>
      <c r="F78" s="435" t="s">
        <v>673</v>
      </c>
      <c r="G78" s="435" t="s">
        <v>660</v>
      </c>
      <c r="H78" s="433" t="s">
        <v>84</v>
      </c>
      <c r="I78" s="433" t="s">
        <v>596</v>
      </c>
      <c r="J78" s="181" t="s">
        <v>641</v>
      </c>
      <c r="K78" s="182" t="s">
        <v>642</v>
      </c>
      <c r="L78" s="180" t="s">
        <v>643</v>
      </c>
      <c r="M78" s="182">
        <v>59063</v>
      </c>
      <c r="N78" s="433" t="s">
        <v>147</v>
      </c>
      <c r="O78" s="433" t="s">
        <v>89</v>
      </c>
      <c r="P78" s="433" t="s">
        <v>599</v>
      </c>
      <c r="Q78" s="433" t="s">
        <v>91</v>
      </c>
      <c r="R78" s="433" t="s">
        <v>92</v>
      </c>
      <c r="S78" s="433" t="s">
        <v>166</v>
      </c>
      <c r="T78" s="447">
        <f>U78+U80+U83+U86+U89</f>
        <v>20732755.140000001</v>
      </c>
      <c r="U78" s="448">
        <v>10200000</v>
      </c>
      <c r="V78" s="448">
        <v>10200000</v>
      </c>
      <c r="W78" s="448">
        <v>0</v>
      </c>
      <c r="X78" s="448">
        <v>0</v>
      </c>
      <c r="Y78" s="448">
        <v>0</v>
      </c>
      <c r="Z78" s="448">
        <v>0</v>
      </c>
      <c r="AA78" s="448">
        <v>0</v>
      </c>
      <c r="AB78" s="448">
        <v>1800000</v>
      </c>
      <c r="AC78" s="448" t="s">
        <v>95</v>
      </c>
      <c r="AD78" s="448" t="s">
        <v>596</v>
      </c>
      <c r="AE78" s="448">
        <v>10200000</v>
      </c>
      <c r="AF78" s="448" t="s">
        <v>596</v>
      </c>
      <c r="AG78" s="448" t="s">
        <v>596</v>
      </c>
      <c r="AH78" s="448" t="s">
        <v>255</v>
      </c>
      <c r="AI78" s="448" t="s">
        <v>560</v>
      </c>
      <c r="AJ78" s="439">
        <v>45635</v>
      </c>
    </row>
    <row r="79" spans="1:36" ht="39.75" customHeight="1" x14ac:dyDescent="0.35">
      <c r="A79" s="14"/>
      <c r="B79" s="433"/>
      <c r="C79" s="433"/>
      <c r="D79" s="433"/>
      <c r="E79" s="435"/>
      <c r="F79" s="435"/>
      <c r="G79" s="435"/>
      <c r="H79" s="433"/>
      <c r="I79" s="433"/>
      <c r="J79" s="181" t="s">
        <v>603</v>
      </c>
      <c r="K79" s="182" t="s">
        <v>604</v>
      </c>
      <c r="L79" s="180" t="s">
        <v>605</v>
      </c>
      <c r="M79" s="182">
        <v>1</v>
      </c>
      <c r="N79" s="433"/>
      <c r="O79" s="433"/>
      <c r="P79" s="433"/>
      <c r="Q79" s="433"/>
      <c r="R79" s="433"/>
      <c r="S79" s="433"/>
      <c r="T79" s="433"/>
      <c r="U79" s="448"/>
      <c r="V79" s="448"/>
      <c r="W79" s="448"/>
      <c r="X79" s="448"/>
      <c r="Y79" s="448"/>
      <c r="Z79" s="448"/>
      <c r="AA79" s="448"/>
      <c r="AB79" s="448"/>
      <c r="AC79" s="448"/>
      <c r="AD79" s="448"/>
      <c r="AE79" s="448"/>
      <c r="AF79" s="448"/>
      <c r="AG79" s="448"/>
      <c r="AH79" s="448"/>
      <c r="AI79" s="448"/>
      <c r="AJ79" s="433"/>
    </row>
    <row r="80" spans="1:36" ht="39.75" customHeight="1" x14ac:dyDescent="0.35">
      <c r="A80" s="14"/>
      <c r="B80" s="433"/>
      <c r="C80" s="433"/>
      <c r="D80" s="433"/>
      <c r="E80" s="435"/>
      <c r="F80" s="435" t="s">
        <v>674</v>
      </c>
      <c r="G80" s="435" t="s">
        <v>660</v>
      </c>
      <c r="H80" s="433" t="s">
        <v>84</v>
      </c>
      <c r="I80" s="433" t="s">
        <v>596</v>
      </c>
      <c r="J80" s="181" t="s">
        <v>641</v>
      </c>
      <c r="K80" s="184" t="s">
        <v>642</v>
      </c>
      <c r="L80" s="180" t="s">
        <v>643</v>
      </c>
      <c r="M80" s="184">
        <v>63000</v>
      </c>
      <c r="N80" s="433" t="s">
        <v>147</v>
      </c>
      <c r="O80" s="433" t="s">
        <v>89</v>
      </c>
      <c r="P80" s="433" t="s">
        <v>599</v>
      </c>
      <c r="Q80" s="433" t="s">
        <v>91</v>
      </c>
      <c r="R80" s="433" t="s">
        <v>92</v>
      </c>
      <c r="S80" s="433" t="s">
        <v>166</v>
      </c>
      <c r="T80" s="433"/>
      <c r="U80" s="438">
        <v>4250000</v>
      </c>
      <c r="V80" s="438">
        <v>4250000</v>
      </c>
      <c r="W80" s="438">
        <v>0</v>
      </c>
      <c r="X80" s="438">
        <v>0</v>
      </c>
      <c r="Y80" s="448">
        <v>0</v>
      </c>
      <c r="Z80" s="448">
        <v>0</v>
      </c>
      <c r="AA80" s="448">
        <v>0</v>
      </c>
      <c r="AB80" s="448">
        <v>750000</v>
      </c>
      <c r="AC80" s="442" t="s">
        <v>95</v>
      </c>
      <c r="AD80" s="442" t="s">
        <v>596</v>
      </c>
      <c r="AE80" s="448">
        <v>4250000</v>
      </c>
      <c r="AF80" s="442" t="s">
        <v>596</v>
      </c>
      <c r="AG80" s="442" t="s">
        <v>596</v>
      </c>
      <c r="AH80" s="448"/>
      <c r="AI80" s="448"/>
      <c r="AJ80" s="433"/>
    </row>
    <row r="81" spans="1:36" ht="21" customHeight="1" x14ac:dyDescent="0.35">
      <c r="A81" s="14"/>
      <c r="B81" s="433"/>
      <c r="C81" s="433"/>
      <c r="D81" s="433"/>
      <c r="E81" s="435"/>
      <c r="F81" s="435"/>
      <c r="G81" s="435"/>
      <c r="H81" s="433"/>
      <c r="I81" s="433"/>
      <c r="J81" s="181" t="s">
        <v>603</v>
      </c>
      <c r="K81" s="182" t="s">
        <v>620</v>
      </c>
      <c r="L81" s="180" t="s">
        <v>605</v>
      </c>
      <c r="M81" s="182">
        <v>1</v>
      </c>
      <c r="N81" s="433"/>
      <c r="O81" s="433"/>
      <c r="P81" s="433"/>
      <c r="Q81" s="433"/>
      <c r="R81" s="433"/>
      <c r="S81" s="433"/>
      <c r="T81" s="433"/>
      <c r="U81" s="438"/>
      <c r="V81" s="438"/>
      <c r="W81" s="438"/>
      <c r="X81" s="438"/>
      <c r="Y81" s="448"/>
      <c r="Z81" s="448"/>
      <c r="AA81" s="448"/>
      <c r="AB81" s="448"/>
      <c r="AC81" s="442"/>
      <c r="AD81" s="442"/>
      <c r="AE81" s="448"/>
      <c r="AF81" s="442"/>
      <c r="AG81" s="442"/>
      <c r="AH81" s="448"/>
      <c r="AI81" s="448"/>
      <c r="AJ81" s="433"/>
    </row>
    <row r="82" spans="1:36" ht="54" customHeight="1" x14ac:dyDescent="0.35">
      <c r="A82" s="14"/>
      <c r="B82" s="433"/>
      <c r="C82" s="433"/>
      <c r="D82" s="433"/>
      <c r="E82" s="435"/>
      <c r="F82" s="435"/>
      <c r="G82" s="435"/>
      <c r="H82" s="433"/>
      <c r="I82" s="433"/>
      <c r="J82" s="181" t="s">
        <v>648</v>
      </c>
      <c r="K82" s="184" t="s">
        <v>649</v>
      </c>
      <c r="L82" s="180" t="s">
        <v>602</v>
      </c>
      <c r="M82" s="184">
        <v>2230</v>
      </c>
      <c r="N82" s="433"/>
      <c r="O82" s="433"/>
      <c r="P82" s="433"/>
      <c r="Q82" s="433"/>
      <c r="R82" s="433"/>
      <c r="S82" s="433"/>
      <c r="T82" s="433"/>
      <c r="U82" s="438"/>
      <c r="V82" s="438"/>
      <c r="W82" s="438"/>
      <c r="X82" s="438"/>
      <c r="Y82" s="448"/>
      <c r="Z82" s="448"/>
      <c r="AA82" s="448"/>
      <c r="AB82" s="448"/>
      <c r="AC82" s="442"/>
      <c r="AD82" s="442"/>
      <c r="AE82" s="448"/>
      <c r="AF82" s="442"/>
      <c r="AG82" s="442"/>
      <c r="AH82" s="448"/>
      <c r="AI82" s="448"/>
      <c r="AJ82" s="433"/>
    </row>
    <row r="83" spans="1:36" ht="39.75" customHeight="1" x14ac:dyDescent="0.35">
      <c r="A83" s="14"/>
      <c r="B83" s="433"/>
      <c r="C83" s="433"/>
      <c r="D83" s="433"/>
      <c r="E83" s="435"/>
      <c r="F83" s="435" t="s">
        <v>675</v>
      </c>
      <c r="G83" s="435" t="s">
        <v>660</v>
      </c>
      <c r="H83" s="433" t="s">
        <v>84</v>
      </c>
      <c r="I83" s="433" t="s">
        <v>596</v>
      </c>
      <c r="J83" s="181" t="s">
        <v>597</v>
      </c>
      <c r="K83" s="184" t="s">
        <v>666</v>
      </c>
      <c r="L83" s="180" t="s">
        <v>400</v>
      </c>
      <c r="M83" s="180">
        <v>1.95</v>
      </c>
      <c r="N83" s="433" t="s">
        <v>147</v>
      </c>
      <c r="O83" s="433" t="s">
        <v>89</v>
      </c>
      <c r="P83" s="433" t="s">
        <v>599</v>
      </c>
      <c r="Q83" s="433" t="s">
        <v>91</v>
      </c>
      <c r="R83" s="433" t="s">
        <v>92</v>
      </c>
      <c r="S83" s="433" t="s">
        <v>166</v>
      </c>
      <c r="T83" s="433"/>
      <c r="U83" s="438">
        <v>2550000</v>
      </c>
      <c r="V83" s="438">
        <v>2550000</v>
      </c>
      <c r="W83" s="438">
        <v>0</v>
      </c>
      <c r="X83" s="438">
        <v>0</v>
      </c>
      <c r="Y83" s="448">
        <v>0</v>
      </c>
      <c r="Z83" s="448">
        <v>0</v>
      </c>
      <c r="AA83" s="448">
        <v>0</v>
      </c>
      <c r="AB83" s="448">
        <v>450000</v>
      </c>
      <c r="AC83" s="448" t="s">
        <v>95</v>
      </c>
      <c r="AD83" s="448" t="s">
        <v>596</v>
      </c>
      <c r="AE83" s="448">
        <v>2550000</v>
      </c>
      <c r="AF83" s="448" t="s">
        <v>596</v>
      </c>
      <c r="AG83" s="448" t="s">
        <v>596</v>
      </c>
      <c r="AH83" s="448"/>
      <c r="AI83" s="448"/>
      <c r="AJ83" s="433"/>
    </row>
    <row r="84" spans="1:36" ht="19.5" customHeight="1" x14ac:dyDescent="0.35">
      <c r="A84" s="14"/>
      <c r="B84" s="433"/>
      <c r="C84" s="433"/>
      <c r="D84" s="433"/>
      <c r="E84" s="435"/>
      <c r="F84" s="435"/>
      <c r="G84" s="435"/>
      <c r="H84" s="433"/>
      <c r="I84" s="433"/>
      <c r="J84" s="181" t="s">
        <v>603</v>
      </c>
      <c r="K84" s="182" t="s">
        <v>620</v>
      </c>
      <c r="L84" s="180" t="s">
        <v>605</v>
      </c>
      <c r="M84" s="180">
        <v>1</v>
      </c>
      <c r="N84" s="433"/>
      <c r="O84" s="433"/>
      <c r="P84" s="433"/>
      <c r="Q84" s="433"/>
      <c r="R84" s="433"/>
      <c r="S84" s="433"/>
      <c r="T84" s="433"/>
      <c r="U84" s="438"/>
      <c r="V84" s="438"/>
      <c r="W84" s="438"/>
      <c r="X84" s="438"/>
      <c r="Y84" s="448"/>
      <c r="Z84" s="448"/>
      <c r="AA84" s="448"/>
      <c r="AB84" s="448"/>
      <c r="AC84" s="448"/>
      <c r="AD84" s="448"/>
      <c r="AE84" s="448"/>
      <c r="AF84" s="448"/>
      <c r="AG84" s="448"/>
      <c r="AH84" s="448"/>
      <c r="AI84" s="448"/>
      <c r="AJ84" s="433"/>
    </row>
    <row r="85" spans="1:36" ht="27" customHeight="1" x14ac:dyDescent="0.35">
      <c r="A85" s="14"/>
      <c r="B85" s="433"/>
      <c r="C85" s="433"/>
      <c r="D85" s="433"/>
      <c r="E85" s="435"/>
      <c r="F85" s="435"/>
      <c r="G85" s="435"/>
      <c r="H85" s="433"/>
      <c r="I85" s="433"/>
      <c r="J85" s="181" t="s">
        <v>667</v>
      </c>
      <c r="K85" s="184" t="s">
        <v>668</v>
      </c>
      <c r="L85" s="180" t="s">
        <v>602</v>
      </c>
      <c r="M85" s="180">
        <v>19500</v>
      </c>
      <c r="N85" s="433"/>
      <c r="O85" s="433"/>
      <c r="P85" s="433"/>
      <c r="Q85" s="433"/>
      <c r="R85" s="433"/>
      <c r="S85" s="433"/>
      <c r="T85" s="433"/>
      <c r="U85" s="438"/>
      <c r="V85" s="438"/>
      <c r="W85" s="438"/>
      <c r="X85" s="438"/>
      <c r="Y85" s="448"/>
      <c r="Z85" s="448"/>
      <c r="AA85" s="448"/>
      <c r="AB85" s="448"/>
      <c r="AC85" s="448"/>
      <c r="AD85" s="448"/>
      <c r="AE85" s="448"/>
      <c r="AF85" s="448"/>
      <c r="AG85" s="448"/>
      <c r="AH85" s="448"/>
      <c r="AI85" s="448"/>
      <c r="AJ85" s="433"/>
    </row>
    <row r="86" spans="1:36" ht="39.75" customHeight="1" x14ac:dyDescent="0.35">
      <c r="A86" s="14"/>
      <c r="B86" s="433"/>
      <c r="C86" s="433"/>
      <c r="D86" s="433"/>
      <c r="E86" s="435"/>
      <c r="F86" s="435" t="s">
        <v>677</v>
      </c>
      <c r="G86" s="435" t="s">
        <v>660</v>
      </c>
      <c r="H86" s="433" t="s">
        <v>84</v>
      </c>
      <c r="I86" s="433" t="s">
        <v>596</v>
      </c>
      <c r="J86" s="181" t="s">
        <v>597</v>
      </c>
      <c r="K86" s="184" t="s">
        <v>666</v>
      </c>
      <c r="L86" s="180" t="s">
        <v>400</v>
      </c>
      <c r="M86" s="185">
        <v>3.3</v>
      </c>
      <c r="N86" s="433" t="s">
        <v>147</v>
      </c>
      <c r="O86" s="433" t="s">
        <v>310</v>
      </c>
      <c r="P86" s="433" t="s">
        <v>599</v>
      </c>
      <c r="Q86" s="433" t="s">
        <v>91</v>
      </c>
      <c r="R86" s="433" t="s">
        <v>92</v>
      </c>
      <c r="S86" s="433" t="s">
        <v>166</v>
      </c>
      <c r="T86" s="433"/>
      <c r="U86" s="438">
        <v>1410577.27</v>
      </c>
      <c r="V86" s="438">
        <v>1410577.27</v>
      </c>
      <c r="W86" s="438">
        <v>0</v>
      </c>
      <c r="X86" s="438">
        <v>0</v>
      </c>
      <c r="Y86" s="448">
        <v>0</v>
      </c>
      <c r="Z86" s="448">
        <v>0</v>
      </c>
      <c r="AA86" s="448">
        <v>0</v>
      </c>
      <c r="AB86" s="448">
        <v>248925.41</v>
      </c>
      <c r="AC86" s="448" t="s">
        <v>95</v>
      </c>
      <c r="AD86" s="448" t="s">
        <v>596</v>
      </c>
      <c r="AE86" s="448">
        <v>1410577.27</v>
      </c>
      <c r="AF86" s="448" t="s">
        <v>596</v>
      </c>
      <c r="AG86" s="448" t="s">
        <v>596</v>
      </c>
      <c r="AH86" s="448"/>
      <c r="AI86" s="448"/>
      <c r="AJ86" s="433"/>
    </row>
    <row r="87" spans="1:36" ht="21" customHeight="1" x14ac:dyDescent="0.35">
      <c r="A87" s="14"/>
      <c r="B87" s="433"/>
      <c r="C87" s="433"/>
      <c r="D87" s="433"/>
      <c r="E87" s="435"/>
      <c r="F87" s="435"/>
      <c r="G87" s="435"/>
      <c r="H87" s="433"/>
      <c r="I87" s="433"/>
      <c r="J87" s="181" t="s">
        <v>603</v>
      </c>
      <c r="K87" s="182" t="s">
        <v>620</v>
      </c>
      <c r="L87" s="180" t="s">
        <v>605</v>
      </c>
      <c r="M87" s="182">
        <v>1</v>
      </c>
      <c r="N87" s="433"/>
      <c r="O87" s="433"/>
      <c r="P87" s="433"/>
      <c r="Q87" s="433"/>
      <c r="R87" s="433"/>
      <c r="S87" s="433"/>
      <c r="T87" s="433"/>
      <c r="U87" s="438"/>
      <c r="V87" s="438"/>
      <c r="W87" s="438"/>
      <c r="X87" s="438"/>
      <c r="Y87" s="448"/>
      <c r="Z87" s="448"/>
      <c r="AA87" s="448"/>
      <c r="AB87" s="448"/>
      <c r="AC87" s="448"/>
      <c r="AD87" s="448"/>
      <c r="AE87" s="448"/>
      <c r="AF87" s="448"/>
      <c r="AG87" s="448"/>
      <c r="AH87" s="448"/>
      <c r="AI87" s="448"/>
      <c r="AJ87" s="433"/>
    </row>
    <row r="88" spans="1:36" ht="27" customHeight="1" x14ac:dyDescent="0.35">
      <c r="A88" s="14"/>
      <c r="B88" s="433"/>
      <c r="C88" s="433"/>
      <c r="D88" s="433"/>
      <c r="E88" s="435"/>
      <c r="F88" s="435"/>
      <c r="G88" s="435"/>
      <c r="H88" s="433"/>
      <c r="I88" s="433"/>
      <c r="J88" s="181" t="s">
        <v>667</v>
      </c>
      <c r="K88" s="184" t="s">
        <v>668</v>
      </c>
      <c r="L88" s="180" t="s">
        <v>602</v>
      </c>
      <c r="M88" s="182">
        <v>33000</v>
      </c>
      <c r="N88" s="433"/>
      <c r="O88" s="433"/>
      <c r="P88" s="433"/>
      <c r="Q88" s="433"/>
      <c r="R88" s="433"/>
      <c r="S88" s="433"/>
      <c r="T88" s="433"/>
      <c r="U88" s="438"/>
      <c r="V88" s="438"/>
      <c r="W88" s="438"/>
      <c r="X88" s="438"/>
      <c r="Y88" s="448"/>
      <c r="Z88" s="448"/>
      <c r="AA88" s="448"/>
      <c r="AB88" s="448"/>
      <c r="AC88" s="448"/>
      <c r="AD88" s="448"/>
      <c r="AE88" s="448"/>
      <c r="AF88" s="448"/>
      <c r="AG88" s="448"/>
      <c r="AH88" s="448"/>
      <c r="AI88" s="448"/>
      <c r="AJ88" s="433"/>
    </row>
    <row r="89" spans="1:36" ht="39.75" customHeight="1" x14ac:dyDescent="0.35">
      <c r="A89" s="14"/>
      <c r="B89" s="433"/>
      <c r="C89" s="433"/>
      <c r="D89" s="433"/>
      <c r="E89" s="435"/>
      <c r="F89" s="435" t="s">
        <v>678</v>
      </c>
      <c r="G89" s="435" t="s">
        <v>660</v>
      </c>
      <c r="H89" s="433" t="s">
        <v>84</v>
      </c>
      <c r="I89" s="433" t="s">
        <v>596</v>
      </c>
      <c r="J89" s="181" t="s">
        <v>597</v>
      </c>
      <c r="K89" s="184" t="s">
        <v>666</v>
      </c>
      <c r="L89" s="180" t="s">
        <v>400</v>
      </c>
      <c r="M89" s="173">
        <v>1.75</v>
      </c>
      <c r="N89" s="433" t="s">
        <v>147</v>
      </c>
      <c r="O89" s="433" t="s">
        <v>310</v>
      </c>
      <c r="P89" s="433" t="s">
        <v>599</v>
      </c>
      <c r="Q89" s="433" t="s">
        <v>91</v>
      </c>
      <c r="R89" s="433" t="s">
        <v>92</v>
      </c>
      <c r="S89" s="433" t="s">
        <v>166</v>
      </c>
      <c r="T89" s="433"/>
      <c r="U89" s="438">
        <v>2322177.87</v>
      </c>
      <c r="V89" s="438">
        <v>2322177.87</v>
      </c>
      <c r="W89" s="438">
        <v>0</v>
      </c>
      <c r="X89" s="438">
        <v>0</v>
      </c>
      <c r="Y89" s="448">
        <v>0</v>
      </c>
      <c r="Z89" s="448">
        <v>0</v>
      </c>
      <c r="AA89" s="448">
        <v>0</v>
      </c>
      <c r="AB89" s="448">
        <v>540517.43999999994</v>
      </c>
      <c r="AC89" s="448" t="s">
        <v>95</v>
      </c>
      <c r="AD89" s="448" t="s">
        <v>596</v>
      </c>
      <c r="AE89" s="448">
        <v>2322177.87</v>
      </c>
      <c r="AF89" s="448" t="s">
        <v>596</v>
      </c>
      <c r="AG89" s="448" t="s">
        <v>596</v>
      </c>
      <c r="AH89" s="448"/>
      <c r="AI89" s="448"/>
      <c r="AJ89" s="433"/>
    </row>
    <row r="90" spans="1:36" ht="26.25" customHeight="1" x14ac:dyDescent="0.35">
      <c r="A90" s="14"/>
      <c r="B90" s="433"/>
      <c r="C90" s="433"/>
      <c r="D90" s="433"/>
      <c r="E90" s="435"/>
      <c r="F90" s="435"/>
      <c r="G90" s="435"/>
      <c r="H90" s="433"/>
      <c r="I90" s="433"/>
      <c r="J90" s="181" t="s">
        <v>603</v>
      </c>
      <c r="K90" s="182" t="s">
        <v>620</v>
      </c>
      <c r="L90" s="180" t="s">
        <v>605</v>
      </c>
      <c r="M90" s="182">
        <v>1</v>
      </c>
      <c r="N90" s="433"/>
      <c r="O90" s="433"/>
      <c r="P90" s="433"/>
      <c r="Q90" s="433"/>
      <c r="R90" s="433"/>
      <c r="S90" s="433"/>
      <c r="T90" s="433"/>
      <c r="U90" s="438"/>
      <c r="V90" s="438"/>
      <c r="W90" s="438"/>
      <c r="X90" s="438"/>
      <c r="Y90" s="448"/>
      <c r="Z90" s="448"/>
      <c r="AA90" s="448"/>
      <c r="AB90" s="448"/>
      <c r="AC90" s="448"/>
      <c r="AD90" s="448"/>
      <c r="AE90" s="448"/>
      <c r="AF90" s="448"/>
      <c r="AG90" s="448"/>
      <c r="AH90" s="448"/>
      <c r="AI90" s="448"/>
      <c r="AJ90" s="433"/>
    </row>
    <row r="91" spans="1:36" ht="30" customHeight="1" x14ac:dyDescent="0.35">
      <c r="A91" s="14"/>
      <c r="B91" s="433"/>
      <c r="C91" s="433"/>
      <c r="D91" s="433"/>
      <c r="E91" s="435"/>
      <c r="F91" s="435"/>
      <c r="G91" s="435"/>
      <c r="H91" s="433"/>
      <c r="I91" s="433"/>
      <c r="J91" s="181" t="s">
        <v>667</v>
      </c>
      <c r="K91" s="184" t="s">
        <v>668</v>
      </c>
      <c r="L91" s="180" t="s">
        <v>602</v>
      </c>
      <c r="M91" s="182">
        <v>17543</v>
      </c>
      <c r="N91" s="433"/>
      <c r="O91" s="433"/>
      <c r="P91" s="433"/>
      <c r="Q91" s="433"/>
      <c r="R91" s="433"/>
      <c r="S91" s="433"/>
      <c r="T91" s="433"/>
      <c r="U91" s="438"/>
      <c r="V91" s="438"/>
      <c r="W91" s="438"/>
      <c r="X91" s="438"/>
      <c r="Y91" s="448"/>
      <c r="Z91" s="448"/>
      <c r="AA91" s="448"/>
      <c r="AB91" s="448"/>
      <c r="AC91" s="448"/>
      <c r="AD91" s="448"/>
      <c r="AE91" s="448"/>
      <c r="AF91" s="448"/>
      <c r="AG91" s="448"/>
      <c r="AH91" s="448"/>
      <c r="AI91" s="448"/>
      <c r="AJ91" s="433"/>
    </row>
    <row r="92" spans="1:36" ht="39.75" customHeight="1" x14ac:dyDescent="0.35">
      <c r="A92" s="14"/>
      <c r="B92" s="433" t="s">
        <v>680</v>
      </c>
      <c r="C92" s="433" t="s">
        <v>681</v>
      </c>
      <c r="D92" s="433" t="s">
        <v>638</v>
      </c>
      <c r="E92" s="433" t="s">
        <v>639</v>
      </c>
      <c r="F92" s="435" t="s">
        <v>676</v>
      </c>
      <c r="G92" s="433" t="s">
        <v>660</v>
      </c>
      <c r="H92" s="433" t="s">
        <v>84</v>
      </c>
      <c r="I92" s="433" t="s">
        <v>596</v>
      </c>
      <c r="J92" s="181" t="s">
        <v>641</v>
      </c>
      <c r="K92" s="184" t="s">
        <v>642</v>
      </c>
      <c r="L92" s="180" t="s">
        <v>643</v>
      </c>
      <c r="M92" s="182">
        <v>69300</v>
      </c>
      <c r="N92" s="433" t="s">
        <v>147</v>
      </c>
      <c r="O92" s="433" t="s">
        <v>310</v>
      </c>
      <c r="P92" s="433" t="s">
        <v>599</v>
      </c>
      <c r="Q92" s="433" t="s">
        <v>91</v>
      </c>
      <c r="R92" s="433" t="s">
        <v>92</v>
      </c>
      <c r="S92" s="433" t="s">
        <v>166</v>
      </c>
      <c r="T92" s="447">
        <f>U92</f>
        <v>9549750</v>
      </c>
      <c r="U92" s="438">
        <v>9549750</v>
      </c>
      <c r="V92" s="438">
        <v>9549750</v>
      </c>
      <c r="W92" s="433">
        <v>0</v>
      </c>
      <c r="X92" s="433">
        <v>0</v>
      </c>
      <c r="Y92" s="442">
        <v>0</v>
      </c>
      <c r="Z92" s="442">
        <v>0</v>
      </c>
      <c r="AA92" s="442">
        <v>0</v>
      </c>
      <c r="AB92" s="448">
        <v>6805307</v>
      </c>
      <c r="AC92" s="442" t="s">
        <v>95</v>
      </c>
      <c r="AD92" s="442" t="s">
        <v>596</v>
      </c>
      <c r="AE92" s="448">
        <v>9549750</v>
      </c>
      <c r="AF92" s="442" t="s">
        <v>596</v>
      </c>
      <c r="AG92" s="442" t="s">
        <v>596</v>
      </c>
      <c r="AH92" s="449">
        <v>45717</v>
      </c>
      <c r="AI92" s="449">
        <v>45778</v>
      </c>
      <c r="AJ92" s="439">
        <v>45726</v>
      </c>
    </row>
    <row r="93" spans="1:36" ht="17.25" customHeight="1" x14ac:dyDescent="0.35">
      <c r="A93" s="14"/>
      <c r="B93" s="433"/>
      <c r="C93" s="433"/>
      <c r="D93" s="433"/>
      <c r="E93" s="433"/>
      <c r="F93" s="435"/>
      <c r="G93" s="433"/>
      <c r="H93" s="433"/>
      <c r="I93" s="433"/>
      <c r="J93" s="181" t="s">
        <v>603</v>
      </c>
      <c r="K93" s="182" t="s">
        <v>620</v>
      </c>
      <c r="L93" s="180" t="s">
        <v>605</v>
      </c>
      <c r="M93" s="182">
        <v>1</v>
      </c>
      <c r="N93" s="433"/>
      <c r="O93" s="433"/>
      <c r="P93" s="433"/>
      <c r="Q93" s="433"/>
      <c r="R93" s="433"/>
      <c r="S93" s="433"/>
      <c r="T93" s="447"/>
      <c r="U93" s="438"/>
      <c r="V93" s="438"/>
      <c r="W93" s="433"/>
      <c r="X93" s="433"/>
      <c r="Y93" s="442"/>
      <c r="Z93" s="442"/>
      <c r="AA93" s="442"/>
      <c r="AB93" s="448"/>
      <c r="AC93" s="442"/>
      <c r="AD93" s="442"/>
      <c r="AE93" s="448"/>
      <c r="AF93" s="442"/>
      <c r="AG93" s="442"/>
      <c r="AH93" s="449"/>
      <c r="AI93" s="449"/>
      <c r="AJ93" s="439"/>
    </row>
    <row r="94" spans="1:36" ht="99" customHeight="1" x14ac:dyDescent="0.35">
      <c r="A94" s="14"/>
      <c r="B94" s="433"/>
      <c r="C94" s="433"/>
      <c r="D94" s="433"/>
      <c r="E94" s="433"/>
      <c r="F94" s="435"/>
      <c r="G94" s="433"/>
      <c r="H94" s="433"/>
      <c r="I94" s="433"/>
      <c r="J94" s="181" t="s">
        <v>648</v>
      </c>
      <c r="K94" s="184" t="s">
        <v>649</v>
      </c>
      <c r="L94" s="180" t="s">
        <v>602</v>
      </c>
      <c r="M94" s="182">
        <v>4300</v>
      </c>
      <c r="N94" s="433"/>
      <c r="O94" s="433"/>
      <c r="P94" s="433"/>
      <c r="Q94" s="433"/>
      <c r="R94" s="433"/>
      <c r="S94" s="433"/>
      <c r="T94" s="447"/>
      <c r="U94" s="438"/>
      <c r="V94" s="438"/>
      <c r="W94" s="433"/>
      <c r="X94" s="433"/>
      <c r="Y94" s="442"/>
      <c r="Z94" s="442"/>
      <c r="AA94" s="442"/>
      <c r="AB94" s="448"/>
      <c r="AC94" s="442"/>
      <c r="AD94" s="442"/>
      <c r="AE94" s="448"/>
      <c r="AF94" s="442"/>
      <c r="AG94" s="442"/>
      <c r="AH94" s="449"/>
      <c r="AI94" s="449"/>
      <c r="AJ94" s="439"/>
    </row>
    <row r="95" spans="1:36" ht="37.5" customHeight="1" x14ac:dyDescent="0.35">
      <c r="A95" s="14"/>
      <c r="B95" s="433" t="s">
        <v>683</v>
      </c>
      <c r="C95" s="433" t="s">
        <v>684</v>
      </c>
      <c r="D95" s="433" t="s">
        <v>638</v>
      </c>
      <c r="E95" s="435" t="s">
        <v>639</v>
      </c>
      <c r="F95" s="435" t="s">
        <v>685</v>
      </c>
      <c r="G95" s="435" t="s">
        <v>660</v>
      </c>
      <c r="H95" s="433" t="s">
        <v>84</v>
      </c>
      <c r="I95" s="433" t="s">
        <v>596</v>
      </c>
      <c r="J95" s="181" t="s">
        <v>641</v>
      </c>
      <c r="K95" s="184" t="s">
        <v>642</v>
      </c>
      <c r="L95" s="180" t="s">
        <v>643</v>
      </c>
      <c r="M95" s="212">
        <v>65625</v>
      </c>
      <c r="N95" s="433" t="s">
        <v>147</v>
      </c>
      <c r="O95" s="433" t="s">
        <v>89</v>
      </c>
      <c r="P95" s="433" t="s">
        <v>599</v>
      </c>
      <c r="Q95" s="433" t="s">
        <v>91</v>
      </c>
      <c r="R95" s="433" t="s">
        <v>92</v>
      </c>
      <c r="S95" s="433" t="s">
        <v>166</v>
      </c>
      <c r="T95" s="447">
        <f>+U95+U98</f>
        <v>6800000</v>
      </c>
      <c r="U95" s="438">
        <v>5100000</v>
      </c>
      <c r="V95" s="438">
        <v>5100000</v>
      </c>
      <c r="W95" s="438">
        <v>0</v>
      </c>
      <c r="X95" s="438">
        <v>0</v>
      </c>
      <c r="Y95" s="448">
        <v>0</v>
      </c>
      <c r="Z95" s="448">
        <v>0</v>
      </c>
      <c r="AA95" s="448">
        <v>0</v>
      </c>
      <c r="AB95" s="448">
        <v>900000</v>
      </c>
      <c r="AC95" s="448" t="s">
        <v>95</v>
      </c>
      <c r="AD95" s="448" t="s">
        <v>596</v>
      </c>
      <c r="AE95" s="448">
        <v>5100000</v>
      </c>
      <c r="AF95" s="448" t="s">
        <v>596</v>
      </c>
      <c r="AG95" s="448" t="s">
        <v>596</v>
      </c>
      <c r="AH95" s="448" t="s">
        <v>256</v>
      </c>
      <c r="AI95" s="448" t="s">
        <v>447</v>
      </c>
      <c r="AJ95" s="450" t="s">
        <v>730</v>
      </c>
    </row>
    <row r="96" spans="1:36" ht="19.5" customHeight="1" x14ac:dyDescent="0.35">
      <c r="A96" s="14"/>
      <c r="B96" s="433"/>
      <c r="C96" s="433"/>
      <c r="D96" s="433"/>
      <c r="E96" s="435"/>
      <c r="F96" s="435"/>
      <c r="G96" s="435"/>
      <c r="H96" s="433"/>
      <c r="I96" s="433"/>
      <c r="J96" s="181" t="s">
        <v>603</v>
      </c>
      <c r="K96" s="182" t="s">
        <v>620</v>
      </c>
      <c r="L96" s="180" t="s">
        <v>605</v>
      </c>
      <c r="M96" s="182">
        <v>1</v>
      </c>
      <c r="N96" s="433"/>
      <c r="O96" s="433"/>
      <c r="P96" s="433"/>
      <c r="Q96" s="433"/>
      <c r="R96" s="433"/>
      <c r="S96" s="433"/>
      <c r="T96" s="433"/>
      <c r="U96" s="438"/>
      <c r="V96" s="438"/>
      <c r="W96" s="438"/>
      <c r="X96" s="438"/>
      <c r="Y96" s="448"/>
      <c r="Z96" s="448"/>
      <c r="AA96" s="448"/>
      <c r="AB96" s="448"/>
      <c r="AC96" s="448"/>
      <c r="AD96" s="448"/>
      <c r="AE96" s="448"/>
      <c r="AF96" s="448"/>
      <c r="AG96" s="448"/>
      <c r="AH96" s="448"/>
      <c r="AI96" s="448"/>
      <c r="AJ96" s="450"/>
    </row>
    <row r="97" spans="1:36" ht="51.75" customHeight="1" x14ac:dyDescent="0.35">
      <c r="A97" s="14"/>
      <c r="B97" s="433"/>
      <c r="C97" s="433"/>
      <c r="D97" s="433"/>
      <c r="E97" s="435"/>
      <c r="F97" s="435"/>
      <c r="G97" s="435"/>
      <c r="H97" s="433"/>
      <c r="I97" s="433"/>
      <c r="J97" s="181" t="s">
        <v>648</v>
      </c>
      <c r="K97" s="184" t="s">
        <v>649</v>
      </c>
      <c r="L97" s="180" t="s">
        <v>602</v>
      </c>
      <c r="M97" s="182">
        <v>3900</v>
      </c>
      <c r="N97" s="433"/>
      <c r="O97" s="433"/>
      <c r="P97" s="433"/>
      <c r="Q97" s="433"/>
      <c r="R97" s="433"/>
      <c r="S97" s="433"/>
      <c r="T97" s="433"/>
      <c r="U97" s="438"/>
      <c r="V97" s="438"/>
      <c r="W97" s="438"/>
      <c r="X97" s="438"/>
      <c r="Y97" s="448"/>
      <c r="Z97" s="448"/>
      <c r="AA97" s="448"/>
      <c r="AB97" s="448"/>
      <c r="AC97" s="448"/>
      <c r="AD97" s="448"/>
      <c r="AE97" s="448"/>
      <c r="AF97" s="448"/>
      <c r="AG97" s="448"/>
      <c r="AH97" s="448"/>
      <c r="AI97" s="448"/>
      <c r="AJ97" s="450"/>
    </row>
    <row r="98" spans="1:36" ht="39.75" customHeight="1" x14ac:dyDescent="0.35">
      <c r="A98" s="14"/>
      <c r="B98" s="433"/>
      <c r="C98" s="433"/>
      <c r="D98" s="433"/>
      <c r="E98" s="435"/>
      <c r="F98" s="435" t="s">
        <v>686</v>
      </c>
      <c r="G98" s="435" t="s">
        <v>660</v>
      </c>
      <c r="H98" s="433" t="s">
        <v>84</v>
      </c>
      <c r="I98" s="433" t="s">
        <v>596</v>
      </c>
      <c r="J98" s="181" t="s">
        <v>597</v>
      </c>
      <c r="K98" s="184" t="s">
        <v>666</v>
      </c>
      <c r="L98" s="180" t="s">
        <v>400</v>
      </c>
      <c r="M98" s="173">
        <v>5.6</v>
      </c>
      <c r="N98" s="433" t="s">
        <v>147</v>
      </c>
      <c r="O98" s="433" t="s">
        <v>89</v>
      </c>
      <c r="P98" s="433" t="s">
        <v>599</v>
      </c>
      <c r="Q98" s="433" t="s">
        <v>91</v>
      </c>
      <c r="R98" s="433" t="s">
        <v>92</v>
      </c>
      <c r="S98" s="433" t="s">
        <v>166</v>
      </c>
      <c r="T98" s="433"/>
      <c r="U98" s="438">
        <v>1700000</v>
      </c>
      <c r="V98" s="438">
        <v>1700000</v>
      </c>
      <c r="W98" s="438">
        <v>0</v>
      </c>
      <c r="X98" s="438">
        <v>0</v>
      </c>
      <c r="Y98" s="448">
        <v>0</v>
      </c>
      <c r="Z98" s="448">
        <v>0</v>
      </c>
      <c r="AA98" s="448">
        <v>0</v>
      </c>
      <c r="AB98" s="448">
        <v>300000</v>
      </c>
      <c r="AC98" s="448" t="s">
        <v>95</v>
      </c>
      <c r="AD98" s="448" t="s">
        <v>596</v>
      </c>
      <c r="AE98" s="448">
        <v>1700000</v>
      </c>
      <c r="AF98" s="448" t="s">
        <v>596</v>
      </c>
      <c r="AG98" s="448" t="s">
        <v>596</v>
      </c>
      <c r="AH98" s="448"/>
      <c r="AI98" s="448"/>
      <c r="AJ98" s="450"/>
    </row>
    <row r="99" spans="1:36" ht="21" customHeight="1" x14ac:dyDescent="0.35">
      <c r="A99" s="14"/>
      <c r="B99" s="433"/>
      <c r="C99" s="433"/>
      <c r="D99" s="433"/>
      <c r="E99" s="435"/>
      <c r="F99" s="435"/>
      <c r="G99" s="435"/>
      <c r="H99" s="433"/>
      <c r="I99" s="433"/>
      <c r="J99" s="181" t="s">
        <v>603</v>
      </c>
      <c r="K99" s="182" t="s">
        <v>620</v>
      </c>
      <c r="L99" s="180" t="s">
        <v>605</v>
      </c>
      <c r="M99" s="182">
        <v>1</v>
      </c>
      <c r="N99" s="433"/>
      <c r="O99" s="433"/>
      <c r="P99" s="433"/>
      <c r="Q99" s="433"/>
      <c r="R99" s="433"/>
      <c r="S99" s="433"/>
      <c r="T99" s="433"/>
      <c r="U99" s="438"/>
      <c r="V99" s="438"/>
      <c r="W99" s="438"/>
      <c r="X99" s="438"/>
      <c r="Y99" s="448"/>
      <c r="Z99" s="448"/>
      <c r="AA99" s="448"/>
      <c r="AB99" s="448"/>
      <c r="AC99" s="448"/>
      <c r="AD99" s="448"/>
      <c r="AE99" s="448"/>
      <c r="AF99" s="448"/>
      <c r="AG99" s="448"/>
      <c r="AH99" s="448"/>
      <c r="AI99" s="448"/>
      <c r="AJ99" s="450"/>
    </row>
    <row r="100" spans="1:36" ht="30.75" customHeight="1" x14ac:dyDescent="0.35">
      <c r="A100" s="14"/>
      <c r="B100" s="433"/>
      <c r="C100" s="433"/>
      <c r="D100" s="433"/>
      <c r="E100" s="435"/>
      <c r="F100" s="435"/>
      <c r="G100" s="435"/>
      <c r="H100" s="433"/>
      <c r="I100" s="433"/>
      <c r="J100" s="181" t="s">
        <v>667</v>
      </c>
      <c r="K100" s="184" t="s">
        <v>668</v>
      </c>
      <c r="L100" s="180" t="s">
        <v>602</v>
      </c>
      <c r="M100" s="182">
        <v>56000</v>
      </c>
      <c r="N100" s="433"/>
      <c r="O100" s="433"/>
      <c r="P100" s="433"/>
      <c r="Q100" s="433"/>
      <c r="R100" s="433"/>
      <c r="S100" s="433"/>
      <c r="T100" s="433"/>
      <c r="U100" s="438"/>
      <c r="V100" s="438"/>
      <c r="W100" s="438"/>
      <c r="X100" s="438"/>
      <c r="Y100" s="448"/>
      <c r="Z100" s="448"/>
      <c r="AA100" s="448"/>
      <c r="AB100" s="448"/>
      <c r="AC100" s="448"/>
      <c r="AD100" s="448"/>
      <c r="AE100" s="448"/>
      <c r="AF100" s="448"/>
      <c r="AG100" s="448"/>
      <c r="AH100" s="448"/>
      <c r="AI100" s="448"/>
      <c r="AJ100" s="450"/>
    </row>
    <row r="101" spans="1:36" ht="39.75" customHeight="1" x14ac:dyDescent="0.35">
      <c r="A101" s="14"/>
      <c r="B101" s="445" t="s">
        <v>731</v>
      </c>
      <c r="C101" s="435" t="s">
        <v>710</v>
      </c>
      <c r="D101" s="435" t="s">
        <v>592</v>
      </c>
      <c r="E101" s="435" t="s">
        <v>627</v>
      </c>
      <c r="F101" s="435" t="s">
        <v>628</v>
      </c>
      <c r="G101" s="435" t="s">
        <v>595</v>
      </c>
      <c r="H101" s="433" t="s">
        <v>84</v>
      </c>
      <c r="I101" s="433" t="s">
        <v>596</v>
      </c>
      <c r="J101" s="208"/>
      <c r="K101" s="209"/>
      <c r="L101" s="204"/>
      <c r="M101" s="209"/>
      <c r="N101" s="433" t="s">
        <v>147</v>
      </c>
      <c r="O101" s="433" t="s">
        <v>122</v>
      </c>
      <c r="P101" s="433" t="s">
        <v>599</v>
      </c>
      <c r="Q101" s="433" t="s">
        <v>91</v>
      </c>
      <c r="R101" s="433" t="s">
        <v>92</v>
      </c>
      <c r="S101" s="433" t="s">
        <v>166</v>
      </c>
      <c r="T101" s="438"/>
      <c r="U101" s="438"/>
      <c r="V101" s="438"/>
      <c r="W101" s="438"/>
      <c r="X101" s="438"/>
      <c r="Y101" s="448"/>
      <c r="Z101" s="448"/>
      <c r="AA101" s="448"/>
      <c r="AB101" s="448"/>
      <c r="AC101" s="442" t="s">
        <v>95</v>
      </c>
      <c r="AD101" s="442" t="s">
        <v>596</v>
      </c>
      <c r="AE101" s="448">
        <v>1000000</v>
      </c>
      <c r="AF101" s="442" t="s">
        <v>596</v>
      </c>
      <c r="AG101" s="442" t="s">
        <v>596</v>
      </c>
      <c r="AH101" s="451">
        <v>45870</v>
      </c>
      <c r="AI101" s="451">
        <v>45931</v>
      </c>
      <c r="AJ101" s="452">
        <v>45726</v>
      </c>
    </row>
    <row r="102" spans="1:36" ht="39.75" customHeight="1" x14ac:dyDescent="0.35">
      <c r="A102" s="14"/>
      <c r="B102" s="445"/>
      <c r="C102" s="435"/>
      <c r="D102" s="435"/>
      <c r="E102" s="435"/>
      <c r="F102" s="435"/>
      <c r="G102" s="435"/>
      <c r="H102" s="433"/>
      <c r="I102" s="433"/>
      <c r="J102" s="208"/>
      <c r="K102" s="209"/>
      <c r="L102" s="204"/>
      <c r="M102" s="209"/>
      <c r="N102" s="433"/>
      <c r="O102" s="433"/>
      <c r="P102" s="433"/>
      <c r="Q102" s="433"/>
      <c r="R102" s="433"/>
      <c r="S102" s="433"/>
      <c r="T102" s="438"/>
      <c r="U102" s="438"/>
      <c r="V102" s="438"/>
      <c r="W102" s="438"/>
      <c r="X102" s="438"/>
      <c r="Y102" s="448"/>
      <c r="Z102" s="448"/>
      <c r="AA102" s="448"/>
      <c r="AB102" s="448"/>
      <c r="AC102" s="442"/>
      <c r="AD102" s="442"/>
      <c r="AE102" s="448"/>
      <c r="AF102" s="442"/>
      <c r="AG102" s="442"/>
      <c r="AH102" s="451"/>
      <c r="AI102" s="451"/>
      <c r="AJ102" s="453"/>
    </row>
    <row r="103" spans="1:36" ht="24.75" customHeight="1" x14ac:dyDescent="0.35">
      <c r="A103" s="14"/>
      <c r="B103" s="445"/>
      <c r="C103" s="435"/>
      <c r="D103" s="435"/>
      <c r="E103" s="435"/>
      <c r="F103" s="435"/>
      <c r="G103" s="435"/>
      <c r="H103" s="433"/>
      <c r="I103" s="433"/>
      <c r="J103" s="208"/>
      <c r="K103" s="206"/>
      <c r="L103" s="204"/>
      <c r="M103" s="206"/>
      <c r="N103" s="433"/>
      <c r="O103" s="433"/>
      <c r="P103" s="433"/>
      <c r="Q103" s="433"/>
      <c r="R103" s="433"/>
      <c r="S103" s="433"/>
      <c r="T103" s="438"/>
      <c r="U103" s="438"/>
      <c r="V103" s="438"/>
      <c r="W103" s="438"/>
      <c r="X103" s="438"/>
      <c r="Y103" s="448"/>
      <c r="Z103" s="448"/>
      <c r="AA103" s="448"/>
      <c r="AB103" s="448"/>
      <c r="AC103" s="442"/>
      <c r="AD103" s="442"/>
      <c r="AE103" s="448"/>
      <c r="AF103" s="442"/>
      <c r="AG103" s="442"/>
      <c r="AH103" s="451"/>
      <c r="AI103" s="451"/>
      <c r="AJ103" s="453"/>
    </row>
    <row r="104" spans="1:36" ht="24.75" customHeight="1" x14ac:dyDescent="0.35">
      <c r="A104" s="14"/>
      <c r="B104" s="445"/>
      <c r="C104" s="435"/>
      <c r="D104" s="435"/>
      <c r="E104" s="435"/>
      <c r="F104" s="435"/>
      <c r="G104" s="435"/>
      <c r="H104" s="433"/>
      <c r="I104" s="433"/>
      <c r="J104" s="208"/>
      <c r="K104" s="206"/>
      <c r="L104" s="204"/>
      <c r="M104" s="210"/>
      <c r="N104" s="433"/>
      <c r="O104" s="433"/>
      <c r="P104" s="433"/>
      <c r="Q104" s="433"/>
      <c r="R104" s="433"/>
      <c r="S104" s="433"/>
      <c r="T104" s="438"/>
      <c r="U104" s="438"/>
      <c r="V104" s="438"/>
      <c r="W104" s="438"/>
      <c r="X104" s="438"/>
      <c r="Y104" s="448"/>
      <c r="Z104" s="448"/>
      <c r="AA104" s="448"/>
      <c r="AB104" s="448"/>
      <c r="AC104" s="442"/>
      <c r="AD104" s="442"/>
      <c r="AE104" s="448"/>
      <c r="AF104" s="442"/>
      <c r="AG104" s="442"/>
      <c r="AH104" s="451"/>
      <c r="AI104" s="451"/>
      <c r="AJ104" s="453"/>
    </row>
    <row r="105" spans="1:36" ht="57" customHeight="1" x14ac:dyDescent="0.35">
      <c r="A105" s="14"/>
      <c r="B105" s="445"/>
      <c r="C105" s="435"/>
      <c r="D105" s="435"/>
      <c r="E105" s="435"/>
      <c r="F105" s="435"/>
      <c r="G105" s="435"/>
      <c r="H105" s="433"/>
      <c r="I105" s="433"/>
      <c r="J105" s="208"/>
      <c r="K105" s="207"/>
      <c r="L105" s="204"/>
      <c r="M105" s="207"/>
      <c r="N105" s="433"/>
      <c r="O105" s="433"/>
      <c r="P105" s="433"/>
      <c r="Q105" s="433"/>
      <c r="R105" s="433"/>
      <c r="S105" s="433"/>
      <c r="T105" s="438"/>
      <c r="U105" s="438"/>
      <c r="V105" s="438"/>
      <c r="W105" s="438"/>
      <c r="X105" s="438"/>
      <c r="Y105" s="448"/>
      <c r="Z105" s="448"/>
      <c r="AA105" s="448"/>
      <c r="AB105" s="448"/>
      <c r="AC105" s="442"/>
      <c r="AD105" s="442"/>
      <c r="AE105" s="448"/>
      <c r="AF105" s="442"/>
      <c r="AG105" s="442"/>
      <c r="AH105" s="451"/>
      <c r="AI105" s="451"/>
      <c r="AJ105" s="453"/>
    </row>
    <row r="106" spans="1:36" ht="39.75" customHeight="1" x14ac:dyDescent="0.35">
      <c r="A106" s="14"/>
      <c r="B106" s="435" t="s">
        <v>711</v>
      </c>
      <c r="C106" s="435" t="s">
        <v>712</v>
      </c>
      <c r="D106" s="435" t="s">
        <v>638</v>
      </c>
      <c r="E106" s="435" t="s">
        <v>639</v>
      </c>
      <c r="F106" s="435" t="s">
        <v>682</v>
      </c>
      <c r="G106" s="435" t="s">
        <v>713</v>
      </c>
      <c r="H106" s="435" t="s">
        <v>84</v>
      </c>
      <c r="I106" s="435" t="s">
        <v>596</v>
      </c>
      <c r="J106" s="181" t="s">
        <v>641</v>
      </c>
      <c r="K106" s="184" t="s">
        <v>642</v>
      </c>
      <c r="L106" s="180" t="s">
        <v>643</v>
      </c>
      <c r="M106" s="182">
        <v>11250</v>
      </c>
      <c r="N106" s="435" t="s">
        <v>147</v>
      </c>
      <c r="O106" s="435" t="s">
        <v>310</v>
      </c>
      <c r="P106" s="435" t="s">
        <v>599</v>
      </c>
      <c r="Q106" s="435" t="s">
        <v>91</v>
      </c>
      <c r="R106" s="435" t="s">
        <v>92</v>
      </c>
      <c r="S106" s="435" t="s">
        <v>166</v>
      </c>
      <c r="T106" s="438">
        <f>U106</f>
        <v>7431634.7800000003</v>
      </c>
      <c r="U106" s="438">
        <f>V106</f>
        <v>7431634.7800000003</v>
      </c>
      <c r="V106" s="438">
        <v>7431634.7800000003</v>
      </c>
      <c r="W106" s="438">
        <v>0</v>
      </c>
      <c r="X106" s="438">
        <v>0</v>
      </c>
      <c r="Y106" s="448">
        <v>0</v>
      </c>
      <c r="Z106" s="448">
        <v>1560643.3</v>
      </c>
      <c r="AA106" s="448">
        <v>0</v>
      </c>
      <c r="AB106" s="448">
        <v>1586872.61</v>
      </c>
      <c r="AC106" s="442" t="s">
        <v>95</v>
      </c>
      <c r="AD106" s="442" t="s">
        <v>596</v>
      </c>
      <c r="AE106" s="448">
        <v>7431634.7800000003</v>
      </c>
      <c r="AF106" s="442" t="s">
        <v>596</v>
      </c>
      <c r="AG106" s="442" t="s">
        <v>596</v>
      </c>
      <c r="AH106" s="451">
        <v>45901</v>
      </c>
      <c r="AI106" s="451">
        <v>45991</v>
      </c>
      <c r="AJ106" s="456"/>
    </row>
    <row r="107" spans="1:36" ht="24" customHeight="1" x14ac:dyDescent="0.35">
      <c r="A107" s="14"/>
      <c r="B107" s="435"/>
      <c r="C107" s="435"/>
      <c r="D107" s="435"/>
      <c r="E107" s="435"/>
      <c r="F107" s="435"/>
      <c r="G107" s="435"/>
      <c r="H107" s="435"/>
      <c r="I107" s="435"/>
      <c r="J107" s="181" t="s">
        <v>603</v>
      </c>
      <c r="K107" s="182" t="s">
        <v>620</v>
      </c>
      <c r="L107" s="180" t="s">
        <v>605</v>
      </c>
      <c r="M107" s="182">
        <v>1</v>
      </c>
      <c r="N107" s="435"/>
      <c r="O107" s="435"/>
      <c r="P107" s="435"/>
      <c r="Q107" s="435"/>
      <c r="R107" s="435"/>
      <c r="S107" s="435"/>
      <c r="T107" s="438"/>
      <c r="U107" s="438"/>
      <c r="V107" s="438"/>
      <c r="W107" s="438"/>
      <c r="X107" s="438"/>
      <c r="Y107" s="448"/>
      <c r="Z107" s="448"/>
      <c r="AA107" s="448"/>
      <c r="AB107" s="448"/>
      <c r="AC107" s="442"/>
      <c r="AD107" s="442"/>
      <c r="AE107" s="448"/>
      <c r="AF107" s="442"/>
      <c r="AG107" s="442"/>
      <c r="AH107" s="451"/>
      <c r="AI107" s="451"/>
      <c r="AJ107" s="456"/>
    </row>
    <row r="108" spans="1:36" ht="56.25" customHeight="1" x14ac:dyDescent="0.35">
      <c r="A108" s="14"/>
      <c r="B108" s="435"/>
      <c r="C108" s="435"/>
      <c r="D108" s="435"/>
      <c r="E108" s="435"/>
      <c r="F108" s="435"/>
      <c r="G108" s="435"/>
      <c r="H108" s="435"/>
      <c r="I108" s="435"/>
      <c r="J108" s="181" t="s">
        <v>648</v>
      </c>
      <c r="K108" s="184" t="s">
        <v>649</v>
      </c>
      <c r="L108" s="180" t="s">
        <v>602</v>
      </c>
      <c r="M108" s="207">
        <v>5000</v>
      </c>
      <c r="N108" s="435"/>
      <c r="O108" s="435"/>
      <c r="P108" s="435"/>
      <c r="Q108" s="435"/>
      <c r="R108" s="435"/>
      <c r="S108" s="435"/>
      <c r="T108" s="438"/>
      <c r="U108" s="438"/>
      <c r="V108" s="438"/>
      <c r="W108" s="438"/>
      <c r="X108" s="438"/>
      <c r="Y108" s="448"/>
      <c r="Z108" s="448"/>
      <c r="AA108" s="448"/>
      <c r="AB108" s="448"/>
      <c r="AC108" s="442"/>
      <c r="AD108" s="442"/>
      <c r="AE108" s="448"/>
      <c r="AF108" s="442"/>
      <c r="AG108" s="442"/>
      <c r="AH108" s="451"/>
      <c r="AI108" s="451"/>
      <c r="AJ108" s="456"/>
    </row>
    <row r="109" spans="1:36" ht="40.9" customHeight="1" x14ac:dyDescent="0.35">
      <c r="A109" s="187"/>
      <c r="B109" s="435" t="s">
        <v>714</v>
      </c>
      <c r="C109" s="435" t="s">
        <v>715</v>
      </c>
      <c r="D109" s="454" t="s">
        <v>638</v>
      </c>
      <c r="E109" s="454" t="s">
        <v>639</v>
      </c>
      <c r="F109" s="454" t="s">
        <v>679</v>
      </c>
      <c r="G109" s="454" t="s">
        <v>660</v>
      </c>
      <c r="H109" s="454" t="s">
        <v>84</v>
      </c>
      <c r="I109" s="454" t="s">
        <v>596</v>
      </c>
      <c r="J109" s="188" t="s">
        <v>597</v>
      </c>
      <c r="K109" s="189" t="s">
        <v>666</v>
      </c>
      <c r="L109" s="178" t="s">
        <v>400</v>
      </c>
      <c r="M109" s="190">
        <v>28.75</v>
      </c>
      <c r="N109" s="454" t="s">
        <v>147</v>
      </c>
      <c r="O109" s="454" t="s">
        <v>310</v>
      </c>
      <c r="P109" s="454" t="s">
        <v>599</v>
      </c>
      <c r="Q109" s="454" t="s">
        <v>91</v>
      </c>
      <c r="R109" s="454" t="s">
        <v>92</v>
      </c>
      <c r="S109" s="455" t="s">
        <v>166</v>
      </c>
      <c r="T109" s="460">
        <f>U109</f>
        <v>2000900</v>
      </c>
      <c r="U109" s="462">
        <v>2000900</v>
      </c>
      <c r="V109" s="462">
        <v>2000900</v>
      </c>
      <c r="W109" s="462">
        <v>0</v>
      </c>
      <c r="X109" s="462">
        <v>0</v>
      </c>
      <c r="Y109" s="457">
        <v>0</v>
      </c>
      <c r="Z109" s="457">
        <v>0</v>
      </c>
      <c r="AA109" s="457">
        <v>0</v>
      </c>
      <c r="AB109" s="457">
        <v>353100</v>
      </c>
      <c r="AC109" s="457" t="s">
        <v>95</v>
      </c>
      <c r="AD109" s="457" t="s">
        <v>596</v>
      </c>
      <c r="AE109" s="457">
        <v>2000900</v>
      </c>
      <c r="AF109" s="457" t="s">
        <v>596</v>
      </c>
      <c r="AG109" s="457" t="s">
        <v>596</v>
      </c>
      <c r="AH109" s="458">
        <v>45717</v>
      </c>
      <c r="AI109" s="458">
        <v>45778</v>
      </c>
      <c r="AJ109" s="459">
        <v>45730</v>
      </c>
    </row>
    <row r="110" spans="1:36" ht="32.5" customHeight="1" x14ac:dyDescent="0.35">
      <c r="A110" s="187"/>
      <c r="B110" s="435"/>
      <c r="C110" s="435"/>
      <c r="D110" s="454"/>
      <c r="E110" s="454"/>
      <c r="F110" s="454"/>
      <c r="G110" s="454"/>
      <c r="H110" s="454"/>
      <c r="I110" s="454"/>
      <c r="J110" s="188" t="s">
        <v>603</v>
      </c>
      <c r="K110" s="191" t="s">
        <v>620</v>
      </c>
      <c r="L110" s="178" t="s">
        <v>605</v>
      </c>
      <c r="M110" s="191">
        <v>1</v>
      </c>
      <c r="N110" s="454"/>
      <c r="O110" s="454"/>
      <c r="P110" s="454"/>
      <c r="Q110" s="454"/>
      <c r="R110" s="454"/>
      <c r="S110" s="455"/>
      <c r="T110" s="461"/>
      <c r="U110" s="462"/>
      <c r="V110" s="462"/>
      <c r="W110" s="462"/>
      <c r="X110" s="462"/>
      <c r="Y110" s="457"/>
      <c r="Z110" s="457"/>
      <c r="AA110" s="457"/>
      <c r="AB110" s="457"/>
      <c r="AC110" s="457"/>
      <c r="AD110" s="457"/>
      <c r="AE110" s="457"/>
      <c r="AF110" s="457"/>
      <c r="AG110" s="457"/>
      <c r="AH110" s="458"/>
      <c r="AI110" s="458"/>
      <c r="AJ110" s="454"/>
    </row>
    <row r="111" spans="1:36" ht="43.15" customHeight="1" x14ac:dyDescent="0.35">
      <c r="A111" s="187"/>
      <c r="B111" s="435"/>
      <c r="C111" s="435"/>
      <c r="D111" s="454"/>
      <c r="E111" s="454"/>
      <c r="F111" s="454"/>
      <c r="G111" s="454"/>
      <c r="H111" s="454"/>
      <c r="I111" s="454"/>
      <c r="J111" s="188" t="s">
        <v>667</v>
      </c>
      <c r="K111" s="189" t="s">
        <v>668</v>
      </c>
      <c r="L111" s="178" t="s">
        <v>602</v>
      </c>
      <c r="M111" s="191">
        <v>287534</v>
      </c>
      <c r="N111" s="454"/>
      <c r="O111" s="454"/>
      <c r="P111" s="454"/>
      <c r="Q111" s="454"/>
      <c r="R111" s="454"/>
      <c r="S111" s="455"/>
      <c r="T111" s="461"/>
      <c r="U111" s="462"/>
      <c r="V111" s="462"/>
      <c r="W111" s="462"/>
      <c r="X111" s="462"/>
      <c r="Y111" s="457"/>
      <c r="Z111" s="457"/>
      <c r="AA111" s="457"/>
      <c r="AB111" s="457"/>
      <c r="AC111" s="457"/>
      <c r="AD111" s="457"/>
      <c r="AE111" s="457"/>
      <c r="AF111" s="457"/>
      <c r="AG111" s="457"/>
      <c r="AH111" s="458"/>
      <c r="AI111" s="458"/>
      <c r="AJ111" s="454"/>
    </row>
    <row r="112" spans="1:36" ht="39.75" customHeight="1" x14ac:dyDescent="0.35">
      <c r="A112" s="14"/>
      <c r="B112" s="435" t="s">
        <v>722</v>
      </c>
      <c r="C112" s="435" t="s">
        <v>723</v>
      </c>
      <c r="D112" s="435" t="s">
        <v>592</v>
      </c>
      <c r="E112" s="435" t="s">
        <v>627</v>
      </c>
      <c r="F112" s="435" t="s">
        <v>633</v>
      </c>
      <c r="G112" s="435" t="s">
        <v>595</v>
      </c>
      <c r="H112" s="433" t="s">
        <v>84</v>
      </c>
      <c r="I112" s="433" t="s">
        <v>596</v>
      </c>
      <c r="J112" s="181" t="s">
        <v>597</v>
      </c>
      <c r="K112" s="173" t="s">
        <v>598</v>
      </c>
      <c r="L112" s="180" t="s">
        <v>617</v>
      </c>
      <c r="M112" s="173">
        <v>1.43</v>
      </c>
      <c r="N112" s="433" t="s">
        <v>147</v>
      </c>
      <c r="O112" s="433" t="s">
        <v>89</v>
      </c>
      <c r="P112" s="433" t="s">
        <v>599</v>
      </c>
      <c r="Q112" s="433" t="s">
        <v>91</v>
      </c>
      <c r="R112" s="433" t="s">
        <v>92</v>
      </c>
      <c r="S112" s="433" t="s">
        <v>166</v>
      </c>
      <c r="T112" s="460">
        <f>U112</f>
        <v>3245000.01</v>
      </c>
      <c r="U112" s="438">
        <v>3245000.01</v>
      </c>
      <c r="V112" s="438">
        <v>3245000.01</v>
      </c>
      <c r="W112" s="438">
        <v>0</v>
      </c>
      <c r="X112" s="438">
        <v>0</v>
      </c>
      <c r="Y112" s="438">
        <v>0</v>
      </c>
      <c r="Z112" s="438">
        <v>0</v>
      </c>
      <c r="AA112" s="438">
        <v>0</v>
      </c>
      <c r="AB112" s="438">
        <v>572647.06999999995</v>
      </c>
      <c r="AC112" s="433" t="s">
        <v>95</v>
      </c>
      <c r="AD112" s="433" t="s">
        <v>596</v>
      </c>
      <c r="AE112" s="438">
        <v>3245000.01</v>
      </c>
      <c r="AF112" s="433" t="s">
        <v>596</v>
      </c>
      <c r="AG112" s="433" t="s">
        <v>596</v>
      </c>
      <c r="AH112" s="463">
        <v>45748</v>
      </c>
      <c r="AI112" s="463">
        <v>45809</v>
      </c>
      <c r="AJ112" s="459">
        <v>45726</v>
      </c>
    </row>
    <row r="113" spans="1:36" ht="39.75" customHeight="1" x14ac:dyDescent="0.35">
      <c r="A113" s="14"/>
      <c r="B113" s="435"/>
      <c r="C113" s="435"/>
      <c r="D113" s="435"/>
      <c r="E113" s="435"/>
      <c r="F113" s="435"/>
      <c r="G113" s="435"/>
      <c r="H113" s="433"/>
      <c r="I113" s="433"/>
      <c r="J113" s="181" t="s">
        <v>600</v>
      </c>
      <c r="K113" s="184" t="s">
        <v>601</v>
      </c>
      <c r="L113" s="180" t="s">
        <v>618</v>
      </c>
      <c r="M113" s="184">
        <v>14338</v>
      </c>
      <c r="N113" s="433"/>
      <c r="O113" s="433"/>
      <c r="P113" s="433"/>
      <c r="Q113" s="433"/>
      <c r="R113" s="433"/>
      <c r="S113" s="433"/>
      <c r="T113" s="461"/>
      <c r="U113" s="438"/>
      <c r="V113" s="438"/>
      <c r="W113" s="438"/>
      <c r="X113" s="438"/>
      <c r="Y113" s="438"/>
      <c r="Z113" s="438"/>
      <c r="AA113" s="438"/>
      <c r="AB113" s="438"/>
      <c r="AC113" s="433"/>
      <c r="AD113" s="433"/>
      <c r="AE113" s="438"/>
      <c r="AF113" s="433"/>
      <c r="AG113" s="433"/>
      <c r="AH113" s="463"/>
      <c r="AI113" s="463"/>
      <c r="AJ113" s="454"/>
    </row>
    <row r="114" spans="1:36" ht="39.75" customHeight="1" x14ac:dyDescent="0.35">
      <c r="A114" s="14"/>
      <c r="B114" s="435"/>
      <c r="C114" s="435"/>
      <c r="D114" s="435"/>
      <c r="E114" s="435"/>
      <c r="F114" s="435"/>
      <c r="G114" s="435"/>
      <c r="H114" s="433"/>
      <c r="I114" s="433"/>
      <c r="J114" s="181" t="s">
        <v>603</v>
      </c>
      <c r="K114" s="182" t="s">
        <v>604</v>
      </c>
      <c r="L114" s="180" t="s">
        <v>605</v>
      </c>
      <c r="M114" s="182">
        <v>1</v>
      </c>
      <c r="N114" s="433"/>
      <c r="O114" s="433"/>
      <c r="P114" s="433"/>
      <c r="Q114" s="433"/>
      <c r="R114" s="433"/>
      <c r="S114" s="433"/>
      <c r="T114" s="461"/>
      <c r="U114" s="438"/>
      <c r="V114" s="438"/>
      <c r="W114" s="438"/>
      <c r="X114" s="438"/>
      <c r="Y114" s="438"/>
      <c r="Z114" s="438"/>
      <c r="AA114" s="438"/>
      <c r="AB114" s="438"/>
      <c r="AC114" s="433"/>
      <c r="AD114" s="433"/>
      <c r="AE114" s="438"/>
      <c r="AF114" s="433"/>
      <c r="AG114" s="433"/>
      <c r="AH114" s="463"/>
      <c r="AI114" s="463"/>
      <c r="AJ114" s="454"/>
    </row>
    <row r="115" spans="1:36" ht="32.25" customHeight="1" x14ac:dyDescent="0.35">
      <c r="A115" s="14"/>
      <c r="B115" s="442" t="s">
        <v>732</v>
      </c>
      <c r="C115" s="442" t="s">
        <v>733</v>
      </c>
      <c r="D115" s="442" t="s">
        <v>638</v>
      </c>
      <c r="E115" s="442" t="s">
        <v>639</v>
      </c>
      <c r="F115" s="435" t="s">
        <v>646</v>
      </c>
      <c r="G115" s="435" t="s">
        <v>595</v>
      </c>
      <c r="H115" s="433" t="s">
        <v>84</v>
      </c>
      <c r="I115" s="433" t="s">
        <v>596</v>
      </c>
      <c r="J115" s="181" t="s">
        <v>641</v>
      </c>
      <c r="K115" s="184" t="s">
        <v>647</v>
      </c>
      <c r="L115" s="180" t="s">
        <v>643</v>
      </c>
      <c r="M115" s="184">
        <v>50000</v>
      </c>
      <c r="N115" s="433" t="s">
        <v>147</v>
      </c>
      <c r="O115" s="433" t="s">
        <v>89</v>
      </c>
      <c r="P115" s="433" t="s">
        <v>599</v>
      </c>
      <c r="Q115" s="433" t="s">
        <v>91</v>
      </c>
      <c r="R115" s="433" t="s">
        <v>92</v>
      </c>
      <c r="S115" s="433" t="s">
        <v>166</v>
      </c>
      <c r="T115" s="438">
        <f>+U115</f>
        <v>535000</v>
      </c>
      <c r="U115" s="438">
        <v>535000</v>
      </c>
      <c r="V115" s="438">
        <v>535000</v>
      </c>
      <c r="W115" s="438">
        <v>0</v>
      </c>
      <c r="X115" s="438">
        <v>0</v>
      </c>
      <c r="Y115" s="438">
        <v>0</v>
      </c>
      <c r="Z115" s="438">
        <v>0</v>
      </c>
      <c r="AA115" s="438">
        <v>0</v>
      </c>
      <c r="AB115" s="438">
        <v>94411.77</v>
      </c>
      <c r="AC115" s="433" t="s">
        <v>95</v>
      </c>
      <c r="AD115" s="433" t="s">
        <v>596</v>
      </c>
      <c r="AE115" s="438">
        <v>535000</v>
      </c>
      <c r="AF115" s="433" t="s">
        <v>596</v>
      </c>
      <c r="AG115" s="433" t="s">
        <v>596</v>
      </c>
      <c r="AH115" s="458">
        <v>45962</v>
      </c>
      <c r="AI115" s="458">
        <v>46023</v>
      </c>
      <c r="AJ115" s="433"/>
    </row>
    <row r="116" spans="1:36" ht="153.75" customHeight="1" x14ac:dyDescent="0.35">
      <c r="A116" s="14"/>
      <c r="B116" s="442"/>
      <c r="C116" s="442"/>
      <c r="D116" s="442"/>
      <c r="E116" s="442"/>
      <c r="F116" s="435"/>
      <c r="G116" s="435"/>
      <c r="H116" s="433"/>
      <c r="I116" s="433"/>
      <c r="J116" s="181" t="s">
        <v>603</v>
      </c>
      <c r="K116" s="180" t="s">
        <v>604</v>
      </c>
      <c r="L116" s="180" t="s">
        <v>605</v>
      </c>
      <c r="M116" s="180">
        <v>1</v>
      </c>
      <c r="N116" s="433"/>
      <c r="O116" s="433"/>
      <c r="P116" s="433"/>
      <c r="Q116" s="433"/>
      <c r="R116" s="433"/>
      <c r="S116" s="433"/>
      <c r="T116" s="433"/>
      <c r="U116" s="438"/>
      <c r="V116" s="438"/>
      <c r="W116" s="438"/>
      <c r="X116" s="438"/>
      <c r="Y116" s="438"/>
      <c r="Z116" s="438"/>
      <c r="AA116" s="438"/>
      <c r="AB116" s="438"/>
      <c r="AC116" s="433"/>
      <c r="AD116" s="433"/>
      <c r="AE116" s="438"/>
      <c r="AF116" s="433"/>
      <c r="AG116" s="433"/>
      <c r="AH116" s="458"/>
      <c r="AI116" s="458"/>
      <c r="AJ116" s="433"/>
    </row>
    <row r="117" spans="1:36" ht="39.75" customHeight="1" x14ac:dyDescent="0.35">
      <c r="A117" s="14"/>
      <c r="B117" s="442" t="s">
        <v>734</v>
      </c>
      <c r="C117" s="442" t="s">
        <v>712</v>
      </c>
      <c r="D117" s="445" t="s">
        <v>638</v>
      </c>
      <c r="E117" s="464" t="s">
        <v>639</v>
      </c>
      <c r="F117" s="435" t="s">
        <v>687</v>
      </c>
      <c r="G117" s="435" t="s">
        <v>660</v>
      </c>
      <c r="H117" s="433" t="s">
        <v>84</v>
      </c>
      <c r="I117" s="433" t="s">
        <v>596</v>
      </c>
      <c r="J117" s="181" t="s">
        <v>597</v>
      </c>
      <c r="K117" s="184" t="s">
        <v>666</v>
      </c>
      <c r="L117" s="180" t="s">
        <v>400</v>
      </c>
      <c r="M117" s="173">
        <v>4.04</v>
      </c>
      <c r="N117" s="433" t="s">
        <v>147</v>
      </c>
      <c r="O117" s="433" t="s">
        <v>89</v>
      </c>
      <c r="P117" s="433" t="s">
        <v>599</v>
      </c>
      <c r="Q117" s="433" t="s">
        <v>91</v>
      </c>
      <c r="R117" s="433" t="s">
        <v>92</v>
      </c>
      <c r="S117" s="433" t="s">
        <v>166</v>
      </c>
      <c r="T117" s="467">
        <f>+U117</f>
        <v>225375</v>
      </c>
      <c r="U117" s="438">
        <v>225375</v>
      </c>
      <c r="V117" s="438">
        <v>225375</v>
      </c>
      <c r="W117" s="438">
        <v>0</v>
      </c>
      <c r="X117" s="438">
        <v>0</v>
      </c>
      <c r="Y117" s="448">
        <v>0</v>
      </c>
      <c r="Z117" s="448">
        <v>0</v>
      </c>
      <c r="AA117" s="448">
        <v>0</v>
      </c>
      <c r="AB117" s="448">
        <v>39772.06</v>
      </c>
      <c r="AC117" s="448" t="s">
        <v>95</v>
      </c>
      <c r="AD117" s="448" t="s">
        <v>596</v>
      </c>
      <c r="AE117" s="448">
        <v>225375</v>
      </c>
      <c r="AF117" s="448" t="s">
        <v>596</v>
      </c>
      <c r="AG117" s="448" t="s">
        <v>596</v>
      </c>
      <c r="AH117" s="458">
        <v>45901</v>
      </c>
      <c r="AI117" s="458">
        <v>45962</v>
      </c>
      <c r="AJ117" s="433"/>
    </row>
    <row r="118" spans="1:36" ht="24" customHeight="1" x14ac:dyDescent="0.35">
      <c r="A118" s="14"/>
      <c r="B118" s="442"/>
      <c r="C118" s="442"/>
      <c r="D118" s="445"/>
      <c r="E118" s="465"/>
      <c r="F118" s="435"/>
      <c r="G118" s="435"/>
      <c r="H118" s="433"/>
      <c r="I118" s="433"/>
      <c r="J118" s="181" t="s">
        <v>603</v>
      </c>
      <c r="K118" s="182" t="s">
        <v>620</v>
      </c>
      <c r="L118" s="180" t="s">
        <v>605</v>
      </c>
      <c r="M118" s="182">
        <v>1</v>
      </c>
      <c r="N118" s="433"/>
      <c r="O118" s="433"/>
      <c r="P118" s="433"/>
      <c r="Q118" s="433"/>
      <c r="R118" s="433"/>
      <c r="S118" s="433"/>
      <c r="T118" s="468"/>
      <c r="U118" s="438"/>
      <c r="V118" s="438"/>
      <c r="W118" s="438"/>
      <c r="X118" s="438"/>
      <c r="Y118" s="448"/>
      <c r="Z118" s="448"/>
      <c r="AA118" s="448"/>
      <c r="AB118" s="448"/>
      <c r="AC118" s="448"/>
      <c r="AD118" s="448"/>
      <c r="AE118" s="448"/>
      <c r="AF118" s="448"/>
      <c r="AG118" s="448"/>
      <c r="AH118" s="458"/>
      <c r="AI118" s="458"/>
      <c r="AJ118" s="433"/>
    </row>
    <row r="119" spans="1:36" ht="72" customHeight="1" x14ac:dyDescent="0.35">
      <c r="A119" s="14"/>
      <c r="B119" s="442"/>
      <c r="C119" s="442"/>
      <c r="D119" s="445"/>
      <c r="E119" s="466"/>
      <c r="F119" s="435"/>
      <c r="G119" s="435"/>
      <c r="H119" s="433"/>
      <c r="I119" s="433"/>
      <c r="J119" s="181" t="s">
        <v>667</v>
      </c>
      <c r="K119" s="184" t="s">
        <v>668</v>
      </c>
      <c r="L119" s="180" t="s">
        <v>602</v>
      </c>
      <c r="M119" s="182">
        <v>40400</v>
      </c>
      <c r="N119" s="433"/>
      <c r="O119" s="433"/>
      <c r="P119" s="433"/>
      <c r="Q119" s="433"/>
      <c r="R119" s="433"/>
      <c r="S119" s="433"/>
      <c r="T119" s="468"/>
      <c r="U119" s="438"/>
      <c r="V119" s="438"/>
      <c r="W119" s="438"/>
      <c r="X119" s="438"/>
      <c r="Y119" s="448"/>
      <c r="Z119" s="448"/>
      <c r="AA119" s="448"/>
      <c r="AB119" s="448"/>
      <c r="AC119" s="448"/>
      <c r="AD119" s="448"/>
      <c r="AE119" s="448"/>
      <c r="AF119" s="448"/>
      <c r="AG119" s="448"/>
      <c r="AH119" s="458"/>
      <c r="AI119" s="458"/>
      <c r="AJ119" s="433"/>
    </row>
    <row r="120" spans="1:36" x14ac:dyDescent="0.35">
      <c r="M120" s="213"/>
    </row>
    <row r="121" spans="1:36" x14ac:dyDescent="0.35">
      <c r="B121" s="192" t="s">
        <v>23</v>
      </c>
      <c r="C121" s="145"/>
      <c r="D121" s="193"/>
      <c r="E121" s="193"/>
      <c r="F121" s="146"/>
      <c r="G121" s="146"/>
      <c r="H121" s="146"/>
      <c r="I121" s="146"/>
      <c r="J121" s="14"/>
      <c r="K121" s="177"/>
      <c r="M121" s="215"/>
    </row>
    <row r="122" spans="1:36" x14ac:dyDescent="0.3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3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35">
      <c r="A124" s="176"/>
      <c r="B124" s="144" t="s">
        <v>688</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3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X98:X100"/>
    <mergeCell ref="Y98:Y100"/>
    <mergeCell ref="N95:N97"/>
    <mergeCell ref="O95:O97"/>
    <mergeCell ref="P95:P97"/>
    <mergeCell ref="Q95:Q97"/>
    <mergeCell ref="R95:R97"/>
    <mergeCell ref="S95:S97"/>
    <mergeCell ref="S98:S100"/>
    <mergeCell ref="U98:U100"/>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S92:S94"/>
    <mergeCell ref="T92:T94"/>
    <mergeCell ref="U92:U94"/>
    <mergeCell ref="V92:V94"/>
    <mergeCell ref="G92:G94"/>
    <mergeCell ref="H92:H94"/>
    <mergeCell ref="I92:I94"/>
    <mergeCell ref="N92:N94"/>
    <mergeCell ref="O92:O94"/>
    <mergeCell ref="P92:P94"/>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AF75:AF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S69:S71"/>
    <mergeCell ref="U69:U71"/>
    <mergeCell ref="AC72:AC74"/>
    <mergeCell ref="AD72:AD74"/>
    <mergeCell ref="AE72:AE74"/>
    <mergeCell ref="O72:O74"/>
    <mergeCell ref="AB75:AB77"/>
    <mergeCell ref="AC75:AC77"/>
    <mergeCell ref="AD75:AD77"/>
    <mergeCell ref="AE75:AE77"/>
    <mergeCell ref="R75:R77"/>
    <mergeCell ref="AG69:AG71"/>
    <mergeCell ref="V69:V71"/>
    <mergeCell ref="W69:W71"/>
    <mergeCell ref="X69:X71"/>
    <mergeCell ref="Y69:Y71"/>
    <mergeCell ref="Z69:Z71"/>
    <mergeCell ref="AA69:AA71"/>
    <mergeCell ref="AF72:AF74"/>
    <mergeCell ref="AG72:AG74"/>
    <mergeCell ref="AA72:AA74"/>
    <mergeCell ref="AB72:AB74"/>
    <mergeCell ref="AB69:AB71"/>
    <mergeCell ref="AC69:AC71"/>
    <mergeCell ref="AD69:AD71"/>
    <mergeCell ref="AE69:AE71"/>
    <mergeCell ref="AF69:AF71"/>
    <mergeCell ref="O66:O68"/>
    <mergeCell ref="F69:F71"/>
    <mergeCell ref="G69:G71"/>
    <mergeCell ref="H69:H71"/>
    <mergeCell ref="I69:I71"/>
    <mergeCell ref="N69:N71"/>
    <mergeCell ref="W66:W68"/>
    <mergeCell ref="X66:X68"/>
    <mergeCell ref="Y66:Y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AG63:AG65"/>
    <mergeCell ref="V63:V65"/>
    <mergeCell ref="W63:W65"/>
    <mergeCell ref="X63:X65"/>
    <mergeCell ref="Y63:Y65"/>
    <mergeCell ref="Z63:Z65"/>
    <mergeCell ref="AA63:AA65"/>
    <mergeCell ref="AF66:AF68"/>
    <mergeCell ref="AG66:AG68"/>
    <mergeCell ref="AA66:AA68"/>
    <mergeCell ref="AB66:AB68"/>
    <mergeCell ref="AF63:AF65"/>
    <mergeCell ref="AC66:AC68"/>
    <mergeCell ref="AD66:AD68"/>
    <mergeCell ref="AE66:AE68"/>
    <mergeCell ref="Z66:Z68"/>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O63:O65"/>
    <mergeCell ref="P63:P65"/>
    <mergeCell ref="Q63:Q65"/>
    <mergeCell ref="R63:R65"/>
    <mergeCell ref="S63:S65"/>
    <mergeCell ref="U63:U65"/>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X44:X45"/>
    <mergeCell ref="Y44:Y45"/>
    <mergeCell ref="N42:N43"/>
    <mergeCell ref="O42:O43"/>
    <mergeCell ref="P42:P43"/>
    <mergeCell ref="Q42:Q43"/>
    <mergeCell ref="R42:R43"/>
    <mergeCell ref="S42:S43"/>
    <mergeCell ref="S44:S45"/>
    <mergeCell ref="U44:U45"/>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S37:S41"/>
    <mergeCell ref="T37:T41"/>
    <mergeCell ref="U37:U41"/>
    <mergeCell ref="V37:V41"/>
    <mergeCell ref="G37:G41"/>
    <mergeCell ref="H37:H41"/>
    <mergeCell ref="I37:I41"/>
    <mergeCell ref="N37:N41"/>
    <mergeCell ref="O37:O41"/>
    <mergeCell ref="P37:P41"/>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B19:B33"/>
    <mergeCell ref="C19:C33"/>
    <mergeCell ref="D19:D33"/>
    <mergeCell ref="E19:E33"/>
    <mergeCell ref="F19:F23"/>
    <mergeCell ref="G19:G23"/>
    <mergeCell ref="H19:H23"/>
    <mergeCell ref="I19:I23"/>
    <mergeCell ref="N19:N23"/>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U6:U8"/>
    <mergeCell ref="V6:V8"/>
    <mergeCell ref="W6:W8"/>
    <mergeCell ref="H6:H8"/>
    <mergeCell ref="I6:I8"/>
    <mergeCell ref="N6:N8"/>
    <mergeCell ref="O6:O8"/>
    <mergeCell ref="P6:P8"/>
    <mergeCell ref="Q6:Q8"/>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B1:AI1"/>
    <mergeCell ref="B3:B4"/>
    <mergeCell ref="C3:C4"/>
    <mergeCell ref="D3:D4"/>
    <mergeCell ref="E3:E4"/>
    <mergeCell ref="F3:F4"/>
    <mergeCell ref="G3:G4"/>
    <mergeCell ref="H3:H4"/>
    <mergeCell ref="I3:I4"/>
    <mergeCell ref="J3:M3"/>
    <mergeCell ref="AG3:AG4"/>
    <mergeCell ref="AH3:AH4"/>
    <mergeCell ref="AI3:AI4"/>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61BB-2982-4F20-B498-C3309FEB84ED}">
  <dimension ref="A1:AJ68"/>
  <sheetViews>
    <sheetView topLeftCell="K39" zoomScale="60" zoomScaleNormal="60" workbookViewId="0">
      <selection activeCell="U60" sqref="U60:U61"/>
    </sheetView>
  </sheetViews>
  <sheetFormatPr defaultRowHeight="14.5" x14ac:dyDescent="0.35"/>
  <cols>
    <col min="1" max="1" width="5" customWidth="1"/>
    <col min="2" max="2" width="16.7265625" customWidth="1"/>
    <col min="3" max="3" width="19.26953125" customWidth="1"/>
    <col min="4" max="4" width="16.26953125" customWidth="1"/>
    <col min="5" max="5" width="13.7265625" customWidth="1"/>
    <col min="6" max="6" width="20.1796875" customWidth="1"/>
    <col min="7" max="7" width="50.26953125" customWidth="1"/>
    <col min="8" max="8" width="11.26953125" customWidth="1"/>
    <col min="9" max="9" width="10.26953125" customWidth="1"/>
    <col min="10" max="10" width="30" customWidth="1"/>
    <col min="11" max="14" width="10.54296875" customWidth="1"/>
    <col min="15" max="16" width="15.7265625" customWidth="1"/>
    <col min="17" max="17" width="18.54296875" customWidth="1"/>
    <col min="18" max="18" width="15.7265625" customWidth="1"/>
    <col min="19" max="21" width="14" customWidth="1"/>
    <col min="22" max="22" width="12"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19.1796875" customWidth="1"/>
    <col min="35" max="35" width="19.453125" customWidth="1"/>
    <col min="36" max="36" width="10.453125" customWidth="1"/>
  </cols>
  <sheetData>
    <row r="1" spans="1:36" x14ac:dyDescent="0.35">
      <c r="A1" s="1"/>
      <c r="B1" s="297" t="s">
        <v>40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4">
      <c r="A3" s="1"/>
      <c r="B3" s="298" t="s">
        <v>0</v>
      </c>
      <c r="C3" s="287" t="s">
        <v>1</v>
      </c>
      <c r="D3" s="287" t="s">
        <v>28</v>
      </c>
      <c r="E3" s="287" t="s">
        <v>29</v>
      </c>
      <c r="F3" s="287" t="s">
        <v>30</v>
      </c>
      <c r="G3" s="287" t="s">
        <v>3</v>
      </c>
      <c r="H3" s="287" t="s">
        <v>4</v>
      </c>
      <c r="I3" s="287" t="s">
        <v>5</v>
      </c>
      <c r="J3" s="292" t="s">
        <v>6</v>
      </c>
      <c r="K3" s="292"/>
      <c r="L3" s="292"/>
      <c r="M3" s="292"/>
      <c r="N3" s="287" t="s">
        <v>47</v>
      </c>
      <c r="O3" s="287" t="s">
        <v>31</v>
      </c>
      <c r="P3" s="293" t="s">
        <v>42</v>
      </c>
      <c r="Q3" s="293" t="s">
        <v>32</v>
      </c>
      <c r="R3" s="293" t="s">
        <v>37</v>
      </c>
      <c r="S3" s="293" t="s">
        <v>33</v>
      </c>
      <c r="T3" s="287" t="s">
        <v>55</v>
      </c>
      <c r="U3" s="287" t="s">
        <v>57</v>
      </c>
      <c r="V3" s="292" t="s">
        <v>59</v>
      </c>
      <c r="W3" s="292"/>
      <c r="X3" s="292"/>
      <c r="Y3" s="292"/>
      <c r="Z3" s="292"/>
      <c r="AA3" s="292"/>
      <c r="AB3" s="287" t="s">
        <v>69</v>
      </c>
      <c r="AC3" s="293" t="s">
        <v>75</v>
      </c>
      <c r="AD3" s="294" t="s">
        <v>77</v>
      </c>
      <c r="AE3" s="295"/>
      <c r="AF3" s="296"/>
      <c r="AG3" s="287" t="s">
        <v>27</v>
      </c>
      <c r="AH3" s="287" t="s">
        <v>36</v>
      </c>
      <c r="AI3" s="287" t="s">
        <v>34</v>
      </c>
      <c r="AJ3" s="288" t="s">
        <v>35</v>
      </c>
    </row>
    <row r="4" spans="1:36" ht="142.5" customHeight="1" thickBot="1" x14ac:dyDescent="0.4">
      <c r="A4" s="1"/>
      <c r="B4" s="298"/>
      <c r="C4" s="287"/>
      <c r="D4" s="287"/>
      <c r="E4" s="287"/>
      <c r="F4" s="287"/>
      <c r="G4" s="287"/>
      <c r="H4" s="287"/>
      <c r="I4" s="287"/>
      <c r="J4" s="133" t="s">
        <v>7</v>
      </c>
      <c r="K4" s="133" t="s">
        <v>8</v>
      </c>
      <c r="L4" s="133" t="s">
        <v>9</v>
      </c>
      <c r="M4" s="134" t="s">
        <v>10</v>
      </c>
      <c r="N4" s="287"/>
      <c r="O4" s="287"/>
      <c r="P4" s="293"/>
      <c r="Q4" s="293"/>
      <c r="R4" s="293"/>
      <c r="S4" s="293"/>
      <c r="T4" s="287"/>
      <c r="U4" s="287"/>
      <c r="V4" s="133" t="s">
        <v>61</v>
      </c>
      <c r="W4" s="133" t="s">
        <v>62</v>
      </c>
      <c r="X4" s="133" t="s">
        <v>15</v>
      </c>
      <c r="Y4" s="133" t="s">
        <v>63</v>
      </c>
      <c r="Z4" s="133" t="s">
        <v>60</v>
      </c>
      <c r="AA4" s="133" t="s">
        <v>25</v>
      </c>
      <c r="AB4" s="287"/>
      <c r="AC4" s="293"/>
      <c r="AD4" s="133" t="s">
        <v>16</v>
      </c>
      <c r="AE4" s="133" t="s">
        <v>17</v>
      </c>
      <c r="AF4" s="133" t="s">
        <v>26</v>
      </c>
      <c r="AG4" s="287"/>
      <c r="AH4" s="287"/>
      <c r="AI4" s="287"/>
      <c r="AJ4" s="289"/>
    </row>
    <row r="5" spans="1:36" ht="15" thickBot="1" x14ac:dyDescent="0.4">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4">
      <c r="A6" s="97"/>
      <c r="B6" s="290" t="s">
        <v>228</v>
      </c>
      <c r="C6" s="243" t="s">
        <v>229</v>
      </c>
      <c r="D6" s="243" t="s">
        <v>230</v>
      </c>
      <c r="E6" s="243" t="s">
        <v>231</v>
      </c>
      <c r="F6" s="235" t="s">
        <v>232</v>
      </c>
      <c r="G6" s="243" t="s">
        <v>233</v>
      </c>
      <c r="H6" s="251" t="s">
        <v>84</v>
      </c>
      <c r="I6" s="251" t="s">
        <v>84</v>
      </c>
      <c r="J6" s="125" t="s">
        <v>234</v>
      </c>
      <c r="K6" s="125" t="s">
        <v>235</v>
      </c>
      <c r="L6" s="125" t="s">
        <v>236</v>
      </c>
      <c r="M6" s="127">
        <v>20</v>
      </c>
      <c r="N6" s="235" t="s">
        <v>147</v>
      </c>
      <c r="O6" s="235" t="s">
        <v>122</v>
      </c>
      <c r="P6" s="231" t="s">
        <v>240</v>
      </c>
      <c r="Q6" s="231" t="s">
        <v>241</v>
      </c>
      <c r="R6" s="231" t="s">
        <v>92</v>
      </c>
      <c r="S6" s="231" t="s">
        <v>166</v>
      </c>
      <c r="T6" s="285">
        <f>U6</f>
        <v>800000</v>
      </c>
      <c r="U6" s="279">
        <f>V6</f>
        <v>800000</v>
      </c>
      <c r="V6" s="279">
        <v>800000</v>
      </c>
      <c r="W6" s="279">
        <v>0</v>
      </c>
      <c r="X6" s="279">
        <v>0</v>
      </c>
      <c r="Y6" s="279">
        <v>0</v>
      </c>
      <c r="Z6" s="279">
        <v>0</v>
      </c>
      <c r="AA6" s="279">
        <v>0</v>
      </c>
      <c r="AB6" s="279">
        <v>141177</v>
      </c>
      <c r="AC6" s="279" t="s">
        <v>95</v>
      </c>
      <c r="AD6" s="279">
        <v>0</v>
      </c>
      <c r="AE6" s="279">
        <f>V6</f>
        <v>800000</v>
      </c>
      <c r="AF6" s="279">
        <v>0</v>
      </c>
      <c r="AG6" s="279"/>
      <c r="AH6" s="227" t="s">
        <v>253</v>
      </c>
      <c r="AI6" s="227" t="s">
        <v>254</v>
      </c>
      <c r="AJ6" s="283">
        <v>45365</v>
      </c>
    </row>
    <row r="7" spans="1:36" s="98" customFormat="1" ht="55.5" customHeight="1" thickBot="1" x14ac:dyDescent="0.4">
      <c r="A7" s="97"/>
      <c r="B7" s="291"/>
      <c r="C7" s="244"/>
      <c r="D7" s="244"/>
      <c r="E7" s="244"/>
      <c r="F7" s="236"/>
      <c r="G7" s="244"/>
      <c r="H7" s="252"/>
      <c r="I7" s="252"/>
      <c r="J7" s="126" t="s">
        <v>237</v>
      </c>
      <c r="K7" s="126" t="s">
        <v>238</v>
      </c>
      <c r="L7" s="126" t="s">
        <v>239</v>
      </c>
      <c r="M7" s="128">
        <v>20</v>
      </c>
      <c r="N7" s="236"/>
      <c r="O7" s="236"/>
      <c r="P7" s="232"/>
      <c r="Q7" s="232"/>
      <c r="R7" s="232"/>
      <c r="S7" s="232"/>
      <c r="T7" s="286"/>
      <c r="U7" s="276"/>
      <c r="V7" s="276"/>
      <c r="W7" s="276"/>
      <c r="X7" s="276"/>
      <c r="Y7" s="276"/>
      <c r="Z7" s="276"/>
      <c r="AA7" s="276"/>
      <c r="AB7" s="276"/>
      <c r="AC7" s="276"/>
      <c r="AD7" s="276"/>
      <c r="AE7" s="276"/>
      <c r="AF7" s="276"/>
      <c r="AG7" s="276"/>
      <c r="AH7" s="228"/>
      <c r="AI7" s="228"/>
      <c r="AJ7" s="284"/>
    </row>
    <row r="8" spans="1:36" s="98" customFormat="1" ht="54" customHeight="1" thickBot="1" x14ac:dyDescent="0.4">
      <c r="A8" s="97"/>
      <c r="B8" s="280" t="s">
        <v>243</v>
      </c>
      <c r="C8" s="235" t="s">
        <v>244</v>
      </c>
      <c r="D8" s="235" t="s">
        <v>230</v>
      </c>
      <c r="E8" s="235" t="s">
        <v>231</v>
      </c>
      <c r="F8" s="235" t="s">
        <v>242</v>
      </c>
      <c r="G8" s="235" t="s">
        <v>233</v>
      </c>
      <c r="H8" s="251" t="s">
        <v>84</v>
      </c>
      <c r="I8" s="251" t="s">
        <v>84</v>
      </c>
      <c r="J8" s="125" t="s">
        <v>234</v>
      </c>
      <c r="K8" s="125" t="s">
        <v>235</v>
      </c>
      <c r="L8" s="125" t="s">
        <v>236</v>
      </c>
      <c r="M8" s="127">
        <v>43</v>
      </c>
      <c r="N8" s="235" t="s">
        <v>147</v>
      </c>
      <c r="O8" s="235" t="s">
        <v>120</v>
      </c>
      <c r="P8" s="231" t="s">
        <v>240</v>
      </c>
      <c r="Q8" s="231" t="s">
        <v>241</v>
      </c>
      <c r="R8" s="231" t="s">
        <v>92</v>
      </c>
      <c r="S8" s="231" t="s">
        <v>166</v>
      </c>
      <c r="T8" s="279">
        <f>U8+U10</f>
        <v>3000000</v>
      </c>
      <c r="U8" s="279">
        <f>V8</f>
        <v>1000000</v>
      </c>
      <c r="V8" s="279">
        <v>1000000</v>
      </c>
      <c r="W8" s="279">
        <v>0</v>
      </c>
      <c r="X8" s="279">
        <v>0</v>
      </c>
      <c r="Y8" s="279">
        <v>0</v>
      </c>
      <c r="Z8" s="279">
        <v>0</v>
      </c>
      <c r="AA8" s="279">
        <v>0</v>
      </c>
      <c r="AB8" s="279">
        <v>176470.59</v>
      </c>
      <c r="AC8" s="279" t="s">
        <v>95</v>
      </c>
      <c r="AD8" s="279">
        <v>0</v>
      </c>
      <c r="AE8" s="279">
        <f>V8</f>
        <v>1000000</v>
      </c>
      <c r="AF8" s="279">
        <v>0</v>
      </c>
      <c r="AG8" s="279"/>
      <c r="AH8" s="237">
        <v>45383</v>
      </c>
      <c r="AI8" s="237">
        <v>45444</v>
      </c>
      <c r="AJ8" s="283">
        <v>45390</v>
      </c>
    </row>
    <row r="9" spans="1:36" s="98" customFormat="1" ht="49.15" customHeight="1" thickBot="1" x14ac:dyDescent="0.4">
      <c r="A9" s="97"/>
      <c r="B9" s="281"/>
      <c r="C9" s="260"/>
      <c r="D9" s="260"/>
      <c r="E9" s="260"/>
      <c r="F9" s="260"/>
      <c r="G9" s="260"/>
      <c r="H9" s="261"/>
      <c r="I9" s="261"/>
      <c r="J9" s="129" t="s">
        <v>237</v>
      </c>
      <c r="K9" s="129" t="s">
        <v>238</v>
      </c>
      <c r="L9" s="129" t="s">
        <v>239</v>
      </c>
      <c r="M9" s="130">
        <v>43</v>
      </c>
      <c r="N9" s="260"/>
      <c r="O9" s="260"/>
      <c r="P9" s="256"/>
      <c r="Q9" s="256"/>
      <c r="R9" s="256"/>
      <c r="S9" s="256"/>
      <c r="T9" s="275"/>
      <c r="U9" s="275"/>
      <c r="V9" s="275"/>
      <c r="W9" s="275"/>
      <c r="X9" s="275"/>
      <c r="Y9" s="275"/>
      <c r="Z9" s="275"/>
      <c r="AA9" s="275"/>
      <c r="AB9" s="275"/>
      <c r="AC9" s="275"/>
      <c r="AD9" s="275"/>
      <c r="AE9" s="275"/>
      <c r="AF9" s="275"/>
      <c r="AG9" s="275"/>
      <c r="AH9" s="259"/>
      <c r="AI9" s="259"/>
      <c r="AJ9" s="284"/>
    </row>
    <row r="10" spans="1:36" s="98" customFormat="1" ht="49.15" customHeight="1" thickBot="1" x14ac:dyDescent="0.4">
      <c r="A10" s="97"/>
      <c r="B10" s="281"/>
      <c r="C10" s="260"/>
      <c r="D10" s="260"/>
      <c r="E10" s="260"/>
      <c r="F10" s="260" t="s">
        <v>245</v>
      </c>
      <c r="G10" s="260"/>
      <c r="H10" s="261" t="s">
        <v>84</v>
      </c>
      <c r="I10" s="261" t="s">
        <v>84</v>
      </c>
      <c r="J10" s="129" t="s">
        <v>234</v>
      </c>
      <c r="K10" s="129" t="s">
        <v>235</v>
      </c>
      <c r="L10" s="129" t="s">
        <v>236</v>
      </c>
      <c r="M10" s="130">
        <v>67</v>
      </c>
      <c r="N10" s="260" t="s">
        <v>147</v>
      </c>
      <c r="O10" s="260" t="s">
        <v>89</v>
      </c>
      <c r="P10" s="256" t="s">
        <v>240</v>
      </c>
      <c r="Q10" s="256" t="s">
        <v>241</v>
      </c>
      <c r="R10" s="256" t="s">
        <v>92</v>
      </c>
      <c r="S10" s="256" t="s">
        <v>166</v>
      </c>
      <c r="T10" s="275"/>
      <c r="U10" s="275">
        <f>V10</f>
        <v>2000000</v>
      </c>
      <c r="V10" s="275">
        <v>2000000</v>
      </c>
      <c r="W10" s="275">
        <v>0</v>
      </c>
      <c r="X10" s="275">
        <v>0</v>
      </c>
      <c r="Y10" s="275">
        <v>0</v>
      </c>
      <c r="Z10" s="275">
        <v>0</v>
      </c>
      <c r="AA10" s="275">
        <v>0</v>
      </c>
      <c r="AB10" s="275">
        <v>352941.18</v>
      </c>
      <c r="AC10" s="275" t="s">
        <v>95</v>
      </c>
      <c r="AD10" s="275">
        <v>0</v>
      </c>
      <c r="AE10" s="275">
        <f>V10</f>
        <v>2000000</v>
      </c>
      <c r="AF10" s="275">
        <v>0</v>
      </c>
      <c r="AG10" s="261"/>
      <c r="AH10" s="259"/>
      <c r="AI10" s="259"/>
      <c r="AJ10" s="284"/>
    </row>
    <row r="11" spans="1:36" s="98" customFormat="1" ht="52.15" customHeight="1" thickBot="1" x14ac:dyDescent="0.4">
      <c r="A11" s="97"/>
      <c r="B11" s="282"/>
      <c r="C11" s="236"/>
      <c r="D11" s="236"/>
      <c r="E11" s="236"/>
      <c r="F11" s="236"/>
      <c r="G11" s="236"/>
      <c r="H11" s="252"/>
      <c r="I11" s="252"/>
      <c r="J11" s="126" t="s">
        <v>237</v>
      </c>
      <c r="K11" s="126" t="s">
        <v>238</v>
      </c>
      <c r="L11" s="126" t="s">
        <v>239</v>
      </c>
      <c r="M11" s="128">
        <v>67</v>
      </c>
      <c r="N11" s="236"/>
      <c r="O11" s="236"/>
      <c r="P11" s="232"/>
      <c r="Q11" s="232"/>
      <c r="R11" s="232"/>
      <c r="S11" s="232"/>
      <c r="T11" s="276"/>
      <c r="U11" s="276"/>
      <c r="V11" s="276"/>
      <c r="W11" s="276"/>
      <c r="X11" s="276"/>
      <c r="Y11" s="276"/>
      <c r="Z11" s="276"/>
      <c r="AA11" s="276"/>
      <c r="AB11" s="276"/>
      <c r="AC11" s="276"/>
      <c r="AD11" s="276"/>
      <c r="AE11" s="276"/>
      <c r="AF11" s="276"/>
      <c r="AG11" s="252"/>
      <c r="AH11" s="238"/>
      <c r="AI11" s="238"/>
      <c r="AJ11" s="284"/>
    </row>
    <row r="12" spans="1:36" s="98" customFormat="1" ht="52.15" customHeight="1" thickBot="1" x14ac:dyDescent="0.4">
      <c r="A12" s="97"/>
      <c r="B12" s="280" t="s">
        <v>246</v>
      </c>
      <c r="C12" s="235" t="s">
        <v>247</v>
      </c>
      <c r="D12" s="235" t="s">
        <v>230</v>
      </c>
      <c r="E12" s="235" t="s">
        <v>231</v>
      </c>
      <c r="F12" s="235" t="s">
        <v>248</v>
      </c>
      <c r="G12" s="235" t="s">
        <v>233</v>
      </c>
      <c r="H12" s="251" t="s">
        <v>84</v>
      </c>
      <c r="I12" s="251" t="s">
        <v>84</v>
      </c>
      <c r="J12" s="125" t="s">
        <v>234</v>
      </c>
      <c r="K12" s="125" t="s">
        <v>235</v>
      </c>
      <c r="L12" s="125" t="s">
        <v>236</v>
      </c>
      <c r="M12" s="127">
        <v>49</v>
      </c>
      <c r="N12" s="235" t="s">
        <v>147</v>
      </c>
      <c r="O12" s="235" t="s">
        <v>137</v>
      </c>
      <c r="P12" s="231" t="s">
        <v>240</v>
      </c>
      <c r="Q12" s="231" t="s">
        <v>241</v>
      </c>
      <c r="R12" s="231" t="s">
        <v>92</v>
      </c>
      <c r="S12" s="231" t="s">
        <v>166</v>
      </c>
      <c r="T12" s="279">
        <f>U12+U14</f>
        <v>1663327</v>
      </c>
      <c r="U12" s="279">
        <f>V12</f>
        <v>763327</v>
      </c>
      <c r="V12" s="279">
        <v>763327</v>
      </c>
      <c r="W12" s="279">
        <v>0</v>
      </c>
      <c r="X12" s="279">
        <v>0</v>
      </c>
      <c r="Y12" s="279">
        <v>0</v>
      </c>
      <c r="Z12" s="279">
        <v>0</v>
      </c>
      <c r="AA12" s="279">
        <v>0</v>
      </c>
      <c r="AB12" s="279">
        <v>134705</v>
      </c>
      <c r="AC12" s="279" t="s">
        <v>95</v>
      </c>
      <c r="AD12" s="279">
        <v>0</v>
      </c>
      <c r="AE12" s="279">
        <f>V12</f>
        <v>763327</v>
      </c>
      <c r="AF12" s="279">
        <v>0</v>
      </c>
      <c r="AG12" s="251"/>
      <c r="AH12" s="237">
        <v>45566</v>
      </c>
      <c r="AI12" s="237">
        <v>45627</v>
      </c>
      <c r="AJ12" s="277">
        <v>45574</v>
      </c>
    </row>
    <row r="13" spans="1:36" s="98" customFormat="1" ht="52.15" customHeight="1" thickBot="1" x14ac:dyDescent="0.4">
      <c r="A13" s="97"/>
      <c r="B13" s="281"/>
      <c r="C13" s="260"/>
      <c r="D13" s="260"/>
      <c r="E13" s="260"/>
      <c r="F13" s="260"/>
      <c r="G13" s="260"/>
      <c r="H13" s="261"/>
      <c r="I13" s="261"/>
      <c r="J13" s="129" t="s">
        <v>237</v>
      </c>
      <c r="K13" s="129" t="s">
        <v>238</v>
      </c>
      <c r="L13" s="129" t="s">
        <v>239</v>
      </c>
      <c r="M13" s="130">
        <v>49</v>
      </c>
      <c r="N13" s="260"/>
      <c r="O13" s="260"/>
      <c r="P13" s="256"/>
      <c r="Q13" s="256"/>
      <c r="R13" s="256"/>
      <c r="S13" s="256"/>
      <c r="T13" s="275"/>
      <c r="U13" s="275"/>
      <c r="V13" s="275"/>
      <c r="W13" s="275"/>
      <c r="X13" s="275"/>
      <c r="Y13" s="275"/>
      <c r="Z13" s="275"/>
      <c r="AA13" s="275"/>
      <c r="AB13" s="275"/>
      <c r="AC13" s="275"/>
      <c r="AD13" s="275"/>
      <c r="AE13" s="275"/>
      <c r="AF13" s="275"/>
      <c r="AG13" s="261"/>
      <c r="AH13" s="259"/>
      <c r="AI13" s="259"/>
      <c r="AJ13" s="278"/>
    </row>
    <row r="14" spans="1:36" s="98" customFormat="1" ht="52.15" customHeight="1" thickBot="1" x14ac:dyDescent="0.4">
      <c r="A14" s="97"/>
      <c r="B14" s="281"/>
      <c r="C14" s="260"/>
      <c r="D14" s="260"/>
      <c r="E14" s="260"/>
      <c r="F14" s="260" t="s">
        <v>249</v>
      </c>
      <c r="G14" s="260"/>
      <c r="H14" s="261" t="s">
        <v>84</v>
      </c>
      <c r="I14" s="261" t="s">
        <v>84</v>
      </c>
      <c r="J14" s="129" t="s">
        <v>234</v>
      </c>
      <c r="K14" s="129" t="s">
        <v>235</v>
      </c>
      <c r="L14" s="129" t="s">
        <v>236</v>
      </c>
      <c r="M14" s="130">
        <v>58</v>
      </c>
      <c r="N14" s="260" t="s">
        <v>147</v>
      </c>
      <c r="O14" s="260" t="s">
        <v>110</v>
      </c>
      <c r="P14" s="256" t="s">
        <v>240</v>
      </c>
      <c r="Q14" s="256" t="s">
        <v>241</v>
      </c>
      <c r="R14" s="256" t="s">
        <v>92</v>
      </c>
      <c r="S14" s="256" t="s">
        <v>166</v>
      </c>
      <c r="T14" s="275"/>
      <c r="U14" s="275">
        <f>V14</f>
        <v>900000</v>
      </c>
      <c r="V14" s="275">
        <v>900000</v>
      </c>
      <c r="W14" s="275">
        <v>0</v>
      </c>
      <c r="X14" s="275">
        <v>0</v>
      </c>
      <c r="Y14" s="275">
        <v>0</v>
      </c>
      <c r="Z14" s="275">
        <v>0</v>
      </c>
      <c r="AA14" s="275">
        <v>0</v>
      </c>
      <c r="AB14" s="275">
        <v>164000</v>
      </c>
      <c r="AC14" s="275" t="s">
        <v>95</v>
      </c>
      <c r="AD14" s="275">
        <v>0</v>
      </c>
      <c r="AE14" s="275">
        <f>V14</f>
        <v>900000</v>
      </c>
      <c r="AF14" s="275">
        <v>0</v>
      </c>
      <c r="AG14" s="261"/>
      <c r="AH14" s="259"/>
      <c r="AI14" s="259"/>
      <c r="AJ14" s="278"/>
    </row>
    <row r="15" spans="1:36" s="98" customFormat="1" ht="52.15" customHeight="1" thickBot="1" x14ac:dyDescent="0.4">
      <c r="A15" s="97"/>
      <c r="B15" s="282"/>
      <c r="C15" s="236"/>
      <c r="D15" s="236"/>
      <c r="E15" s="236"/>
      <c r="F15" s="236"/>
      <c r="G15" s="236"/>
      <c r="H15" s="252"/>
      <c r="I15" s="252"/>
      <c r="J15" s="126" t="s">
        <v>237</v>
      </c>
      <c r="K15" s="126" t="s">
        <v>238</v>
      </c>
      <c r="L15" s="126" t="s">
        <v>239</v>
      </c>
      <c r="M15" s="128">
        <v>58</v>
      </c>
      <c r="N15" s="236"/>
      <c r="O15" s="236"/>
      <c r="P15" s="232"/>
      <c r="Q15" s="232"/>
      <c r="R15" s="232"/>
      <c r="S15" s="232"/>
      <c r="T15" s="276"/>
      <c r="U15" s="276"/>
      <c r="V15" s="276"/>
      <c r="W15" s="276"/>
      <c r="X15" s="276"/>
      <c r="Y15" s="276"/>
      <c r="Z15" s="276"/>
      <c r="AA15" s="276"/>
      <c r="AB15" s="276"/>
      <c r="AC15" s="276"/>
      <c r="AD15" s="276"/>
      <c r="AE15" s="276"/>
      <c r="AF15" s="276"/>
      <c r="AG15" s="252"/>
      <c r="AH15" s="238"/>
      <c r="AI15" s="238"/>
      <c r="AJ15" s="278"/>
    </row>
    <row r="16" spans="1:36" s="98" customFormat="1" ht="49.5" customHeight="1" thickBot="1" x14ac:dyDescent="0.4">
      <c r="A16" s="97"/>
      <c r="B16" s="265" t="s">
        <v>250</v>
      </c>
      <c r="C16" s="266" t="s">
        <v>251</v>
      </c>
      <c r="D16" s="266" t="s">
        <v>230</v>
      </c>
      <c r="E16" s="266" t="s">
        <v>231</v>
      </c>
      <c r="F16" s="266" t="s">
        <v>252</v>
      </c>
      <c r="G16" s="266" t="s">
        <v>233</v>
      </c>
      <c r="H16" s="271" t="s">
        <v>84</v>
      </c>
      <c r="I16" s="271" t="s">
        <v>84</v>
      </c>
      <c r="J16" s="131" t="s">
        <v>234</v>
      </c>
      <c r="K16" s="131" t="s">
        <v>235</v>
      </c>
      <c r="L16" s="131" t="s">
        <v>236</v>
      </c>
      <c r="M16" s="131">
        <v>50</v>
      </c>
      <c r="N16" s="244" t="s">
        <v>147</v>
      </c>
      <c r="O16" s="244" t="s">
        <v>124</v>
      </c>
      <c r="P16" s="226" t="s">
        <v>240</v>
      </c>
      <c r="Q16" s="226" t="s">
        <v>241</v>
      </c>
      <c r="R16" s="226" t="s">
        <v>92</v>
      </c>
      <c r="S16" s="226" t="s">
        <v>166</v>
      </c>
      <c r="T16" s="264">
        <f>V16</f>
        <v>1360000</v>
      </c>
      <c r="U16" s="264">
        <f>V16</f>
        <v>1360000</v>
      </c>
      <c r="V16" s="264">
        <v>1360000</v>
      </c>
      <c r="W16" s="264">
        <v>0</v>
      </c>
      <c r="X16" s="264">
        <v>0</v>
      </c>
      <c r="Y16" s="264">
        <v>0</v>
      </c>
      <c r="Z16" s="264">
        <v>0</v>
      </c>
      <c r="AA16" s="273">
        <v>0</v>
      </c>
      <c r="AB16" s="264">
        <v>240000</v>
      </c>
      <c r="AC16" s="273" t="s">
        <v>95</v>
      </c>
      <c r="AD16" s="273">
        <v>0</v>
      </c>
      <c r="AE16" s="273">
        <f>V16</f>
        <v>1360000</v>
      </c>
      <c r="AF16" s="273">
        <v>0</v>
      </c>
      <c r="AG16" s="272"/>
      <c r="AH16" s="263" t="s">
        <v>557</v>
      </c>
      <c r="AI16" s="263" t="s">
        <v>558</v>
      </c>
      <c r="AJ16" s="239">
        <v>45901</v>
      </c>
    </row>
    <row r="17" spans="1:36" s="98" customFormat="1" ht="51" customHeight="1" thickBot="1" x14ac:dyDescent="0.4">
      <c r="A17" s="97"/>
      <c r="B17" s="242"/>
      <c r="C17" s="244"/>
      <c r="D17" s="244"/>
      <c r="E17" s="244"/>
      <c r="F17" s="244"/>
      <c r="G17" s="244"/>
      <c r="H17" s="234"/>
      <c r="I17" s="234"/>
      <c r="J17" s="132" t="s">
        <v>237</v>
      </c>
      <c r="K17" s="132" t="s">
        <v>238</v>
      </c>
      <c r="L17" s="132" t="s">
        <v>239</v>
      </c>
      <c r="M17" s="126">
        <v>50</v>
      </c>
      <c r="N17" s="274"/>
      <c r="O17" s="274"/>
      <c r="P17" s="270"/>
      <c r="Q17" s="270"/>
      <c r="R17" s="270"/>
      <c r="S17" s="270"/>
      <c r="T17" s="244"/>
      <c r="U17" s="230"/>
      <c r="V17" s="230"/>
      <c r="W17" s="230"/>
      <c r="X17" s="230"/>
      <c r="Y17" s="230"/>
      <c r="Z17" s="230"/>
      <c r="AA17" s="224"/>
      <c r="AB17" s="230"/>
      <c r="AC17" s="224"/>
      <c r="AD17" s="224"/>
      <c r="AE17" s="224"/>
      <c r="AF17" s="224"/>
      <c r="AG17" s="226"/>
      <c r="AH17" s="228"/>
      <c r="AI17" s="228"/>
      <c r="AJ17" s="240"/>
    </row>
    <row r="18" spans="1:36" s="98" customFormat="1" ht="56.65" customHeight="1" thickBot="1" x14ac:dyDescent="0.4">
      <c r="A18" s="97"/>
      <c r="B18" s="249" t="s">
        <v>417</v>
      </c>
      <c r="C18" s="235" t="s">
        <v>418</v>
      </c>
      <c r="D18" s="235" t="s">
        <v>419</v>
      </c>
      <c r="E18" s="235" t="s">
        <v>231</v>
      </c>
      <c r="F18" s="235" t="s">
        <v>420</v>
      </c>
      <c r="G18" s="235" t="s">
        <v>233</v>
      </c>
      <c r="H18" s="271" t="s">
        <v>84</v>
      </c>
      <c r="I18" s="271" t="s">
        <v>84</v>
      </c>
      <c r="J18" s="125" t="s">
        <v>421</v>
      </c>
      <c r="K18" s="125" t="s">
        <v>422</v>
      </c>
      <c r="L18" s="125" t="s">
        <v>146</v>
      </c>
      <c r="M18" s="125">
        <v>2</v>
      </c>
      <c r="N18" s="235" t="s">
        <v>147</v>
      </c>
      <c r="O18" s="235" t="s">
        <v>130</v>
      </c>
      <c r="P18" s="226" t="s">
        <v>240</v>
      </c>
      <c r="Q18" s="226" t="s">
        <v>241</v>
      </c>
      <c r="R18" s="226" t="s">
        <v>92</v>
      </c>
      <c r="S18" s="226" t="s">
        <v>166</v>
      </c>
      <c r="T18" s="247">
        <f>U18</f>
        <v>200000</v>
      </c>
      <c r="U18" s="247">
        <f>V18</f>
        <v>200000</v>
      </c>
      <c r="V18" s="247">
        <v>200000</v>
      </c>
      <c r="W18" s="247">
        <v>0</v>
      </c>
      <c r="X18" s="247">
        <v>0</v>
      </c>
      <c r="Y18" s="247">
        <v>0</v>
      </c>
      <c r="Z18" s="247">
        <v>0</v>
      </c>
      <c r="AA18" s="245">
        <v>0</v>
      </c>
      <c r="AB18" s="247">
        <v>35294.5</v>
      </c>
      <c r="AC18" s="245" t="s">
        <v>95</v>
      </c>
      <c r="AD18" s="245">
        <v>0</v>
      </c>
      <c r="AE18" s="245">
        <f>V18</f>
        <v>200000</v>
      </c>
      <c r="AF18" s="245">
        <v>0</v>
      </c>
      <c r="AG18" s="231"/>
      <c r="AH18" s="237" t="s">
        <v>423</v>
      </c>
      <c r="AI18" s="237" t="s">
        <v>424</v>
      </c>
      <c r="AJ18" s="239">
        <v>45544</v>
      </c>
    </row>
    <row r="19" spans="1:36" s="98" customFormat="1" ht="59.65" customHeight="1" thickBot="1" x14ac:dyDescent="0.4">
      <c r="A19" s="97"/>
      <c r="B19" s="250"/>
      <c r="C19" s="236"/>
      <c r="D19" s="236"/>
      <c r="E19" s="236"/>
      <c r="F19" s="236"/>
      <c r="G19" s="236"/>
      <c r="H19" s="234"/>
      <c r="I19" s="234"/>
      <c r="J19" s="126" t="s">
        <v>425</v>
      </c>
      <c r="K19" s="126" t="s">
        <v>426</v>
      </c>
      <c r="L19" s="126" t="s">
        <v>427</v>
      </c>
      <c r="M19" s="126">
        <v>2</v>
      </c>
      <c r="N19" s="236"/>
      <c r="O19" s="236"/>
      <c r="P19" s="270"/>
      <c r="Q19" s="270"/>
      <c r="R19" s="270"/>
      <c r="S19" s="270"/>
      <c r="T19" s="236"/>
      <c r="U19" s="248"/>
      <c r="V19" s="248"/>
      <c r="W19" s="248"/>
      <c r="X19" s="248"/>
      <c r="Y19" s="248"/>
      <c r="Z19" s="248"/>
      <c r="AA19" s="246"/>
      <c r="AB19" s="248"/>
      <c r="AC19" s="246"/>
      <c r="AD19" s="246"/>
      <c r="AE19" s="246"/>
      <c r="AF19" s="246"/>
      <c r="AG19" s="232"/>
      <c r="AH19" s="238"/>
      <c r="AI19" s="238"/>
      <c r="AJ19" s="240"/>
    </row>
    <row r="20" spans="1:36" s="98" customFormat="1" ht="51" customHeight="1" thickBot="1" x14ac:dyDescent="0.4">
      <c r="A20" s="97"/>
      <c r="B20" s="249" t="s">
        <v>428</v>
      </c>
      <c r="C20" s="235" t="s">
        <v>429</v>
      </c>
      <c r="D20" s="235" t="s">
        <v>419</v>
      </c>
      <c r="E20" s="235" t="s">
        <v>231</v>
      </c>
      <c r="F20" s="235" t="s">
        <v>430</v>
      </c>
      <c r="G20" s="231" t="s">
        <v>233</v>
      </c>
      <c r="H20" s="251" t="s">
        <v>84</v>
      </c>
      <c r="I20" s="251" t="s">
        <v>84</v>
      </c>
      <c r="J20" s="125" t="s">
        <v>421</v>
      </c>
      <c r="K20" s="125" t="s">
        <v>422</v>
      </c>
      <c r="L20" s="125" t="s">
        <v>146</v>
      </c>
      <c r="M20" s="125">
        <v>4</v>
      </c>
      <c r="N20" s="235" t="s">
        <v>147</v>
      </c>
      <c r="O20" s="235" t="s">
        <v>122</v>
      </c>
      <c r="P20" s="231" t="s">
        <v>240</v>
      </c>
      <c r="Q20" s="231" t="s">
        <v>241</v>
      </c>
      <c r="R20" s="231" t="s">
        <v>92</v>
      </c>
      <c r="S20" s="231" t="s">
        <v>166</v>
      </c>
      <c r="T20" s="247">
        <f>SUM(U20:U25)</f>
        <v>1700000</v>
      </c>
      <c r="U20" s="247">
        <f>V20</f>
        <v>200000</v>
      </c>
      <c r="V20" s="247">
        <v>200000</v>
      </c>
      <c r="W20" s="247">
        <v>0</v>
      </c>
      <c r="X20" s="247">
        <v>0</v>
      </c>
      <c r="Y20" s="247">
        <v>0</v>
      </c>
      <c r="Z20" s="247">
        <v>0</v>
      </c>
      <c r="AA20" s="245">
        <v>0</v>
      </c>
      <c r="AB20" s="247">
        <v>35295</v>
      </c>
      <c r="AC20" s="245" t="s">
        <v>95</v>
      </c>
      <c r="AD20" s="245">
        <v>0</v>
      </c>
      <c r="AE20" s="245">
        <f>V20</f>
        <v>200000</v>
      </c>
      <c r="AF20" s="245">
        <v>0</v>
      </c>
      <c r="AG20" s="231"/>
      <c r="AH20" s="237" t="s">
        <v>423</v>
      </c>
      <c r="AI20" s="237" t="s">
        <v>424</v>
      </c>
      <c r="AJ20" s="239">
        <v>45544</v>
      </c>
    </row>
    <row r="21" spans="1:36" s="98" customFormat="1" ht="59.65" customHeight="1" thickBot="1" x14ac:dyDescent="0.4">
      <c r="A21" s="97"/>
      <c r="B21" s="262"/>
      <c r="C21" s="260"/>
      <c r="D21" s="260"/>
      <c r="E21" s="260"/>
      <c r="F21" s="260"/>
      <c r="G21" s="256"/>
      <c r="H21" s="261"/>
      <c r="I21" s="261"/>
      <c r="J21" s="129" t="s">
        <v>425</v>
      </c>
      <c r="K21" s="129" t="s">
        <v>426</v>
      </c>
      <c r="L21" s="129" t="s">
        <v>427</v>
      </c>
      <c r="M21" s="129">
        <v>4</v>
      </c>
      <c r="N21" s="260"/>
      <c r="O21" s="260"/>
      <c r="P21" s="256"/>
      <c r="Q21" s="256"/>
      <c r="R21" s="256"/>
      <c r="S21" s="256"/>
      <c r="T21" s="260"/>
      <c r="U21" s="258"/>
      <c r="V21" s="258"/>
      <c r="W21" s="258"/>
      <c r="X21" s="258"/>
      <c r="Y21" s="258"/>
      <c r="Z21" s="258"/>
      <c r="AA21" s="257"/>
      <c r="AB21" s="258"/>
      <c r="AC21" s="257"/>
      <c r="AD21" s="257"/>
      <c r="AE21" s="257"/>
      <c r="AF21" s="257"/>
      <c r="AG21" s="256"/>
      <c r="AH21" s="259"/>
      <c r="AI21" s="259"/>
      <c r="AJ21" s="240"/>
    </row>
    <row r="22" spans="1:36" s="98" customFormat="1" ht="51" customHeight="1" thickBot="1" x14ac:dyDescent="0.4">
      <c r="A22" s="97"/>
      <c r="B22" s="262"/>
      <c r="C22" s="260"/>
      <c r="D22" s="260"/>
      <c r="E22" s="260"/>
      <c r="F22" s="267" t="s">
        <v>718</v>
      </c>
      <c r="G22" s="256"/>
      <c r="H22" s="269" t="s">
        <v>84</v>
      </c>
      <c r="I22" s="269" t="s">
        <v>84</v>
      </c>
      <c r="J22" s="196" t="s">
        <v>421</v>
      </c>
      <c r="K22" s="196" t="s">
        <v>422</v>
      </c>
      <c r="L22" s="196" t="s">
        <v>146</v>
      </c>
      <c r="M22" s="196">
        <v>10</v>
      </c>
      <c r="N22" s="267" t="s">
        <v>147</v>
      </c>
      <c r="O22" s="267" t="s">
        <v>122</v>
      </c>
      <c r="P22" s="267" t="s">
        <v>240</v>
      </c>
      <c r="Q22" s="267" t="s">
        <v>241</v>
      </c>
      <c r="R22" s="267" t="s">
        <v>92</v>
      </c>
      <c r="S22" s="267" t="s">
        <v>166</v>
      </c>
      <c r="T22" s="260"/>
      <c r="U22" s="268">
        <f>V22</f>
        <v>800000</v>
      </c>
      <c r="V22" s="268">
        <v>800000</v>
      </c>
      <c r="W22" s="268">
        <v>0</v>
      </c>
      <c r="X22" s="268">
        <v>0</v>
      </c>
      <c r="Y22" s="268">
        <v>0</v>
      </c>
      <c r="Z22" s="268">
        <v>0</v>
      </c>
      <c r="AA22" s="268">
        <v>0</v>
      </c>
      <c r="AB22" s="268">
        <v>141177</v>
      </c>
      <c r="AC22" s="268" t="s">
        <v>95</v>
      </c>
      <c r="AD22" s="268">
        <v>0</v>
      </c>
      <c r="AE22" s="268">
        <f>V22</f>
        <v>800000</v>
      </c>
      <c r="AF22" s="268">
        <v>0</v>
      </c>
      <c r="AG22" s="267"/>
      <c r="AH22" s="259"/>
      <c r="AI22" s="259"/>
      <c r="AJ22" s="240"/>
    </row>
    <row r="23" spans="1:36" s="98" customFormat="1" ht="59.65" customHeight="1" thickBot="1" x14ac:dyDescent="0.4">
      <c r="A23" s="97"/>
      <c r="B23" s="262"/>
      <c r="C23" s="260"/>
      <c r="D23" s="260"/>
      <c r="E23" s="260"/>
      <c r="F23" s="267"/>
      <c r="G23" s="256"/>
      <c r="H23" s="269"/>
      <c r="I23" s="269"/>
      <c r="J23" s="196" t="s">
        <v>425</v>
      </c>
      <c r="K23" s="196" t="s">
        <v>426</v>
      </c>
      <c r="L23" s="196" t="s">
        <v>427</v>
      </c>
      <c r="M23" s="196">
        <v>10</v>
      </c>
      <c r="N23" s="267"/>
      <c r="O23" s="267"/>
      <c r="P23" s="267"/>
      <c r="Q23" s="267"/>
      <c r="R23" s="267"/>
      <c r="S23" s="267"/>
      <c r="T23" s="260"/>
      <c r="U23" s="268"/>
      <c r="V23" s="268"/>
      <c r="W23" s="268"/>
      <c r="X23" s="268"/>
      <c r="Y23" s="268"/>
      <c r="Z23" s="268"/>
      <c r="AA23" s="268"/>
      <c r="AB23" s="268"/>
      <c r="AC23" s="268"/>
      <c r="AD23" s="268"/>
      <c r="AE23" s="268"/>
      <c r="AF23" s="268"/>
      <c r="AG23" s="267"/>
      <c r="AH23" s="259"/>
      <c r="AI23" s="259"/>
      <c r="AJ23" s="240"/>
    </row>
    <row r="24" spans="1:36" s="98" customFormat="1" ht="51" customHeight="1" thickBot="1" x14ac:dyDescent="0.4">
      <c r="A24" s="97"/>
      <c r="B24" s="262"/>
      <c r="C24" s="260"/>
      <c r="D24" s="260"/>
      <c r="E24" s="260"/>
      <c r="F24" s="260" t="s">
        <v>432</v>
      </c>
      <c r="G24" s="256"/>
      <c r="H24" s="261" t="s">
        <v>84</v>
      </c>
      <c r="I24" s="261" t="s">
        <v>84</v>
      </c>
      <c r="J24" s="129" t="s">
        <v>421</v>
      </c>
      <c r="K24" s="129" t="s">
        <v>422</v>
      </c>
      <c r="L24" s="129" t="s">
        <v>146</v>
      </c>
      <c r="M24" s="129">
        <v>10</v>
      </c>
      <c r="N24" s="260" t="s">
        <v>147</v>
      </c>
      <c r="O24" s="260" t="s">
        <v>122</v>
      </c>
      <c r="P24" s="256" t="s">
        <v>240</v>
      </c>
      <c r="Q24" s="256" t="s">
        <v>241</v>
      </c>
      <c r="R24" s="256" t="s">
        <v>92</v>
      </c>
      <c r="S24" s="256" t="s">
        <v>166</v>
      </c>
      <c r="T24" s="260"/>
      <c r="U24" s="258">
        <f>V24</f>
        <v>700000</v>
      </c>
      <c r="V24" s="258">
        <v>700000</v>
      </c>
      <c r="W24" s="258">
        <v>0</v>
      </c>
      <c r="X24" s="258">
        <v>0</v>
      </c>
      <c r="Y24" s="258">
        <v>0</v>
      </c>
      <c r="Z24" s="258">
        <v>0</v>
      </c>
      <c r="AA24" s="257">
        <v>0</v>
      </c>
      <c r="AB24" s="258">
        <v>123530</v>
      </c>
      <c r="AC24" s="257" t="s">
        <v>95</v>
      </c>
      <c r="AD24" s="257">
        <v>0</v>
      </c>
      <c r="AE24" s="257">
        <f>V24</f>
        <v>700000</v>
      </c>
      <c r="AF24" s="257">
        <v>0</v>
      </c>
      <c r="AG24" s="256"/>
      <c r="AH24" s="259"/>
      <c r="AI24" s="259"/>
      <c r="AJ24" s="240"/>
    </row>
    <row r="25" spans="1:36" s="98" customFormat="1" ht="55.5" customHeight="1" thickBot="1" x14ac:dyDescent="0.4">
      <c r="A25" s="97"/>
      <c r="B25" s="250"/>
      <c r="C25" s="236"/>
      <c r="D25" s="236"/>
      <c r="E25" s="236"/>
      <c r="F25" s="236"/>
      <c r="G25" s="232"/>
      <c r="H25" s="252"/>
      <c r="I25" s="252"/>
      <c r="J25" s="126" t="s">
        <v>425</v>
      </c>
      <c r="K25" s="126" t="s">
        <v>426</v>
      </c>
      <c r="L25" s="126" t="s">
        <v>427</v>
      </c>
      <c r="M25" s="126">
        <v>10</v>
      </c>
      <c r="N25" s="236"/>
      <c r="O25" s="236"/>
      <c r="P25" s="232"/>
      <c r="Q25" s="232"/>
      <c r="R25" s="232"/>
      <c r="S25" s="232"/>
      <c r="T25" s="236"/>
      <c r="U25" s="248"/>
      <c r="V25" s="248"/>
      <c r="W25" s="248"/>
      <c r="X25" s="248"/>
      <c r="Y25" s="248"/>
      <c r="Z25" s="248"/>
      <c r="AA25" s="246"/>
      <c r="AB25" s="248"/>
      <c r="AC25" s="246"/>
      <c r="AD25" s="246"/>
      <c r="AE25" s="246"/>
      <c r="AF25" s="246"/>
      <c r="AG25" s="232"/>
      <c r="AH25" s="238"/>
      <c r="AI25" s="238"/>
      <c r="AJ25" s="240"/>
    </row>
    <row r="26" spans="1:36" s="98" customFormat="1" ht="51" customHeight="1" thickBot="1" x14ac:dyDescent="0.4">
      <c r="A26" s="97"/>
      <c r="B26" s="241" t="s">
        <v>433</v>
      </c>
      <c r="C26" s="243" t="s">
        <v>434</v>
      </c>
      <c r="D26" s="243" t="s">
        <v>419</v>
      </c>
      <c r="E26" s="243" t="s">
        <v>231</v>
      </c>
      <c r="F26" s="235" t="s">
        <v>435</v>
      </c>
      <c r="G26" s="243" t="s">
        <v>233</v>
      </c>
      <c r="H26" s="251" t="s">
        <v>84</v>
      </c>
      <c r="I26" s="251" t="s">
        <v>84</v>
      </c>
      <c r="J26" s="125" t="s">
        <v>421</v>
      </c>
      <c r="K26" s="125" t="s">
        <v>422</v>
      </c>
      <c r="L26" s="125" t="s">
        <v>146</v>
      </c>
      <c r="M26" s="125">
        <v>14</v>
      </c>
      <c r="N26" s="235" t="s">
        <v>147</v>
      </c>
      <c r="O26" s="235" t="s">
        <v>137</v>
      </c>
      <c r="P26" s="231" t="s">
        <v>240</v>
      </c>
      <c r="Q26" s="231" t="s">
        <v>241</v>
      </c>
      <c r="R26" s="231" t="s">
        <v>92</v>
      </c>
      <c r="S26" s="231" t="s">
        <v>166</v>
      </c>
      <c r="T26" s="229">
        <f>U26</f>
        <v>1050000</v>
      </c>
      <c r="U26" s="247">
        <f>V26</f>
        <v>1050000</v>
      </c>
      <c r="V26" s="247">
        <v>1050000</v>
      </c>
      <c r="W26" s="247">
        <v>0</v>
      </c>
      <c r="X26" s="247">
        <v>0</v>
      </c>
      <c r="Y26" s="247">
        <v>0</v>
      </c>
      <c r="Z26" s="247">
        <v>0</v>
      </c>
      <c r="AA26" s="245">
        <v>0</v>
      </c>
      <c r="AB26" s="247">
        <v>185294.12</v>
      </c>
      <c r="AC26" s="245" t="s">
        <v>95</v>
      </c>
      <c r="AD26" s="245">
        <v>0</v>
      </c>
      <c r="AE26" s="245">
        <f>V26</f>
        <v>1050000</v>
      </c>
      <c r="AF26" s="245">
        <v>0</v>
      </c>
      <c r="AG26" s="231"/>
      <c r="AH26" s="227" t="s">
        <v>424</v>
      </c>
      <c r="AI26" s="227" t="s">
        <v>436</v>
      </c>
      <c r="AJ26" s="239">
        <v>45625</v>
      </c>
    </row>
    <row r="27" spans="1:36" s="98" customFormat="1" ht="59.65" customHeight="1" thickBot="1" x14ac:dyDescent="0.4">
      <c r="A27" s="97"/>
      <c r="B27" s="242"/>
      <c r="C27" s="244"/>
      <c r="D27" s="244"/>
      <c r="E27" s="244"/>
      <c r="F27" s="236"/>
      <c r="G27" s="244"/>
      <c r="H27" s="252"/>
      <c r="I27" s="252"/>
      <c r="J27" s="126" t="s">
        <v>425</v>
      </c>
      <c r="K27" s="126" t="s">
        <v>426</v>
      </c>
      <c r="L27" s="126" t="s">
        <v>427</v>
      </c>
      <c r="M27" s="126">
        <v>14</v>
      </c>
      <c r="N27" s="236"/>
      <c r="O27" s="236"/>
      <c r="P27" s="232"/>
      <c r="Q27" s="232"/>
      <c r="R27" s="232"/>
      <c r="S27" s="232"/>
      <c r="T27" s="230"/>
      <c r="U27" s="248"/>
      <c r="V27" s="248"/>
      <c r="W27" s="248"/>
      <c r="X27" s="248"/>
      <c r="Y27" s="248"/>
      <c r="Z27" s="248"/>
      <c r="AA27" s="246"/>
      <c r="AB27" s="248"/>
      <c r="AC27" s="246"/>
      <c r="AD27" s="246"/>
      <c r="AE27" s="246"/>
      <c r="AF27" s="246"/>
      <c r="AG27" s="232"/>
      <c r="AH27" s="228"/>
      <c r="AI27" s="228"/>
      <c r="AJ27" s="240"/>
    </row>
    <row r="28" spans="1:36" s="98" customFormat="1" ht="51" customHeight="1" thickBot="1" x14ac:dyDescent="0.4">
      <c r="A28" s="97"/>
      <c r="B28" s="265" t="s">
        <v>437</v>
      </c>
      <c r="C28" s="266" t="s">
        <v>438</v>
      </c>
      <c r="D28" s="266" t="s">
        <v>419</v>
      </c>
      <c r="E28" s="266" t="s">
        <v>231</v>
      </c>
      <c r="F28" s="260" t="s">
        <v>441</v>
      </c>
      <c r="G28" s="266" t="s">
        <v>233</v>
      </c>
      <c r="H28" s="261" t="s">
        <v>84</v>
      </c>
      <c r="I28" s="261" t="s">
        <v>84</v>
      </c>
      <c r="J28" s="129" t="s">
        <v>421</v>
      </c>
      <c r="K28" s="129" t="s">
        <v>422</v>
      </c>
      <c r="L28" s="129" t="s">
        <v>146</v>
      </c>
      <c r="M28" s="129">
        <v>14</v>
      </c>
      <c r="N28" s="260" t="s">
        <v>147</v>
      </c>
      <c r="O28" s="260" t="s">
        <v>89</v>
      </c>
      <c r="P28" s="256" t="s">
        <v>240</v>
      </c>
      <c r="Q28" s="256" t="s">
        <v>241</v>
      </c>
      <c r="R28" s="256" t="s">
        <v>92</v>
      </c>
      <c r="S28" s="256" t="s">
        <v>166</v>
      </c>
      <c r="T28" s="264">
        <f>SUM(U28:U31)</f>
        <v>1000000</v>
      </c>
      <c r="U28" s="258">
        <f>V28</f>
        <v>600000</v>
      </c>
      <c r="V28" s="258">
        <v>600000</v>
      </c>
      <c r="W28" s="258">
        <v>0</v>
      </c>
      <c r="X28" s="258">
        <v>0</v>
      </c>
      <c r="Y28" s="258">
        <v>0</v>
      </c>
      <c r="Z28" s="258">
        <v>0</v>
      </c>
      <c r="AA28" s="257">
        <v>0</v>
      </c>
      <c r="AB28" s="258">
        <v>105882.36</v>
      </c>
      <c r="AC28" s="257" t="s">
        <v>95</v>
      </c>
      <c r="AD28" s="257">
        <v>0</v>
      </c>
      <c r="AE28" s="257">
        <f>V28</f>
        <v>600000</v>
      </c>
      <c r="AF28" s="257">
        <v>0</v>
      </c>
      <c r="AG28" s="256"/>
      <c r="AH28" s="263" t="s">
        <v>255</v>
      </c>
      <c r="AI28" s="263" t="s">
        <v>440</v>
      </c>
      <c r="AJ28" s="239">
        <v>45642</v>
      </c>
    </row>
    <row r="29" spans="1:36" s="98" customFormat="1" ht="58.9" customHeight="1" thickBot="1" x14ac:dyDescent="0.4">
      <c r="A29" s="97"/>
      <c r="B29" s="265"/>
      <c r="C29" s="266"/>
      <c r="D29" s="266"/>
      <c r="E29" s="266"/>
      <c r="F29" s="260"/>
      <c r="G29" s="266"/>
      <c r="H29" s="261"/>
      <c r="I29" s="261"/>
      <c r="J29" s="129" t="s">
        <v>425</v>
      </c>
      <c r="K29" s="129" t="s">
        <v>426</v>
      </c>
      <c r="L29" s="129" t="s">
        <v>427</v>
      </c>
      <c r="M29" s="129">
        <v>14</v>
      </c>
      <c r="N29" s="260"/>
      <c r="O29" s="260"/>
      <c r="P29" s="256"/>
      <c r="Q29" s="256"/>
      <c r="R29" s="256"/>
      <c r="S29" s="256"/>
      <c r="T29" s="264"/>
      <c r="U29" s="258"/>
      <c r="V29" s="258"/>
      <c r="W29" s="258"/>
      <c r="X29" s="258"/>
      <c r="Y29" s="258"/>
      <c r="Z29" s="258"/>
      <c r="AA29" s="257"/>
      <c r="AB29" s="258"/>
      <c r="AC29" s="257"/>
      <c r="AD29" s="257"/>
      <c r="AE29" s="257"/>
      <c r="AF29" s="257"/>
      <c r="AG29" s="256"/>
      <c r="AH29" s="263"/>
      <c r="AI29" s="263"/>
      <c r="AJ29" s="240"/>
    </row>
    <row r="30" spans="1:36" s="98" customFormat="1" ht="55.9" customHeight="1" thickBot="1" x14ac:dyDescent="0.4">
      <c r="A30" s="97"/>
      <c r="B30" s="265"/>
      <c r="C30" s="266"/>
      <c r="D30" s="266"/>
      <c r="E30" s="266"/>
      <c r="F30" s="260" t="s">
        <v>442</v>
      </c>
      <c r="G30" s="266"/>
      <c r="H30" s="261" t="s">
        <v>84</v>
      </c>
      <c r="I30" s="261" t="s">
        <v>84</v>
      </c>
      <c r="J30" s="129" t="s">
        <v>421</v>
      </c>
      <c r="K30" s="129" t="s">
        <v>422</v>
      </c>
      <c r="L30" s="129" t="s">
        <v>146</v>
      </c>
      <c r="M30" s="129">
        <v>17</v>
      </c>
      <c r="N30" s="260" t="s">
        <v>147</v>
      </c>
      <c r="O30" s="260" t="s">
        <v>443</v>
      </c>
      <c r="P30" s="256" t="s">
        <v>240</v>
      </c>
      <c r="Q30" s="256" t="s">
        <v>241</v>
      </c>
      <c r="R30" s="256" t="s">
        <v>92</v>
      </c>
      <c r="S30" s="256" t="s">
        <v>166</v>
      </c>
      <c r="T30" s="264"/>
      <c r="U30" s="258">
        <f>V30</f>
        <v>400000</v>
      </c>
      <c r="V30" s="258">
        <v>400000</v>
      </c>
      <c r="W30" s="258">
        <v>0</v>
      </c>
      <c r="X30" s="258">
        <v>0</v>
      </c>
      <c r="Y30" s="258">
        <v>0</v>
      </c>
      <c r="Z30" s="258">
        <v>0</v>
      </c>
      <c r="AA30" s="257">
        <v>0</v>
      </c>
      <c r="AB30" s="258">
        <v>70600</v>
      </c>
      <c r="AC30" s="257" t="s">
        <v>95</v>
      </c>
      <c r="AD30" s="257">
        <v>0</v>
      </c>
      <c r="AE30" s="257">
        <f>V30</f>
        <v>400000</v>
      </c>
      <c r="AF30" s="257">
        <v>0</v>
      </c>
      <c r="AG30" s="256"/>
      <c r="AH30" s="263"/>
      <c r="AI30" s="263"/>
      <c r="AJ30" s="240"/>
    </row>
    <row r="31" spans="1:36" s="98" customFormat="1" ht="61.5" customHeight="1" thickBot="1" x14ac:dyDescent="0.4">
      <c r="A31" s="97"/>
      <c r="B31" s="242"/>
      <c r="C31" s="244"/>
      <c r="D31" s="244"/>
      <c r="E31" s="244"/>
      <c r="F31" s="236"/>
      <c r="G31" s="244"/>
      <c r="H31" s="252"/>
      <c r="I31" s="252"/>
      <c r="J31" s="126" t="s">
        <v>425</v>
      </c>
      <c r="K31" s="126" t="s">
        <v>426</v>
      </c>
      <c r="L31" s="126" t="s">
        <v>427</v>
      </c>
      <c r="M31" s="126">
        <v>17</v>
      </c>
      <c r="N31" s="236"/>
      <c r="O31" s="236"/>
      <c r="P31" s="232"/>
      <c r="Q31" s="232"/>
      <c r="R31" s="232"/>
      <c r="S31" s="232"/>
      <c r="T31" s="230"/>
      <c r="U31" s="248"/>
      <c r="V31" s="248"/>
      <c r="W31" s="248"/>
      <c r="X31" s="248"/>
      <c r="Y31" s="248"/>
      <c r="Z31" s="248"/>
      <c r="AA31" s="246"/>
      <c r="AB31" s="248"/>
      <c r="AC31" s="246"/>
      <c r="AD31" s="246"/>
      <c r="AE31" s="246"/>
      <c r="AF31" s="246"/>
      <c r="AG31" s="232"/>
      <c r="AH31" s="228"/>
      <c r="AI31" s="228"/>
      <c r="AJ31" s="240"/>
    </row>
    <row r="32" spans="1:36" s="98" customFormat="1" ht="51" customHeight="1" thickBot="1" x14ac:dyDescent="0.4">
      <c r="A32" s="97"/>
      <c r="B32" s="249" t="s">
        <v>444</v>
      </c>
      <c r="C32" s="235" t="s">
        <v>445</v>
      </c>
      <c r="D32" s="235" t="s">
        <v>419</v>
      </c>
      <c r="E32" s="235" t="s">
        <v>231</v>
      </c>
      <c r="F32" s="235" t="s">
        <v>446</v>
      </c>
      <c r="G32" s="235" t="s">
        <v>233</v>
      </c>
      <c r="H32" s="251" t="s">
        <v>84</v>
      </c>
      <c r="I32" s="251" t="s">
        <v>84</v>
      </c>
      <c r="J32" s="125" t="s">
        <v>421</v>
      </c>
      <c r="K32" s="125" t="s">
        <v>422</v>
      </c>
      <c r="L32" s="125" t="s">
        <v>146</v>
      </c>
      <c r="M32" s="125">
        <v>6</v>
      </c>
      <c r="N32" s="235" t="s">
        <v>147</v>
      </c>
      <c r="O32" s="235" t="s">
        <v>120</v>
      </c>
      <c r="P32" s="231" t="s">
        <v>240</v>
      </c>
      <c r="Q32" s="231" t="s">
        <v>241</v>
      </c>
      <c r="R32" s="231" t="s">
        <v>92</v>
      </c>
      <c r="S32" s="231" t="s">
        <v>166</v>
      </c>
      <c r="T32" s="247">
        <f>U32</f>
        <v>205935.91</v>
      </c>
      <c r="U32" s="247">
        <f>V32</f>
        <v>205935.91</v>
      </c>
      <c r="V32" s="247">
        <v>205935.91</v>
      </c>
      <c r="W32" s="247">
        <v>0</v>
      </c>
      <c r="X32" s="247">
        <v>0</v>
      </c>
      <c r="Y32" s="247">
        <v>0</v>
      </c>
      <c r="Z32" s="247">
        <v>0</v>
      </c>
      <c r="AA32" s="245">
        <v>0</v>
      </c>
      <c r="AB32" s="247">
        <v>36341.64</v>
      </c>
      <c r="AC32" s="245" t="s">
        <v>95</v>
      </c>
      <c r="AD32" s="245">
        <v>0</v>
      </c>
      <c r="AE32" s="245">
        <f>V32</f>
        <v>205935.91</v>
      </c>
      <c r="AF32" s="245">
        <v>0</v>
      </c>
      <c r="AG32" s="231"/>
      <c r="AH32" s="237" t="s">
        <v>256</v>
      </c>
      <c r="AI32" s="237" t="s">
        <v>447</v>
      </c>
      <c r="AJ32" s="239">
        <v>45838</v>
      </c>
    </row>
    <row r="33" spans="1:36" s="98" customFormat="1" ht="54.4" customHeight="1" thickBot="1" x14ac:dyDescent="0.4">
      <c r="A33" s="97"/>
      <c r="B33" s="250"/>
      <c r="C33" s="236"/>
      <c r="D33" s="236"/>
      <c r="E33" s="236"/>
      <c r="F33" s="236"/>
      <c r="G33" s="236"/>
      <c r="H33" s="252"/>
      <c r="I33" s="252"/>
      <c r="J33" s="126" t="s">
        <v>425</v>
      </c>
      <c r="K33" s="126" t="s">
        <v>426</v>
      </c>
      <c r="L33" s="126" t="s">
        <v>427</v>
      </c>
      <c r="M33" s="126">
        <v>6</v>
      </c>
      <c r="N33" s="236"/>
      <c r="O33" s="236"/>
      <c r="P33" s="232"/>
      <c r="Q33" s="232"/>
      <c r="R33" s="232"/>
      <c r="S33" s="232"/>
      <c r="T33" s="236"/>
      <c r="U33" s="248"/>
      <c r="V33" s="248"/>
      <c r="W33" s="248"/>
      <c r="X33" s="248"/>
      <c r="Y33" s="248"/>
      <c r="Z33" s="248"/>
      <c r="AA33" s="246"/>
      <c r="AB33" s="248"/>
      <c r="AC33" s="246"/>
      <c r="AD33" s="246"/>
      <c r="AE33" s="246"/>
      <c r="AF33" s="246"/>
      <c r="AG33" s="232"/>
      <c r="AH33" s="238"/>
      <c r="AI33" s="238"/>
      <c r="AJ33" s="240"/>
    </row>
    <row r="34" spans="1:36" s="98" customFormat="1" ht="51" customHeight="1" thickBot="1" x14ac:dyDescent="0.4">
      <c r="A34" s="97"/>
      <c r="B34" s="249" t="s">
        <v>448</v>
      </c>
      <c r="C34" s="235" t="s">
        <v>449</v>
      </c>
      <c r="D34" s="235" t="s">
        <v>419</v>
      </c>
      <c r="E34" s="235" t="s">
        <v>231</v>
      </c>
      <c r="F34" s="235" t="s">
        <v>450</v>
      </c>
      <c r="G34" s="235" t="s">
        <v>233</v>
      </c>
      <c r="H34" s="251" t="s">
        <v>84</v>
      </c>
      <c r="I34" s="251" t="s">
        <v>84</v>
      </c>
      <c r="J34" s="125" t="s">
        <v>421</v>
      </c>
      <c r="K34" s="125" t="s">
        <v>422</v>
      </c>
      <c r="L34" s="125" t="s">
        <v>146</v>
      </c>
      <c r="M34" s="125">
        <v>12</v>
      </c>
      <c r="N34" s="235" t="s">
        <v>147</v>
      </c>
      <c r="O34" s="235" t="s">
        <v>120</v>
      </c>
      <c r="P34" s="231" t="s">
        <v>240</v>
      </c>
      <c r="Q34" s="231" t="s">
        <v>241</v>
      </c>
      <c r="R34" s="231" t="s">
        <v>92</v>
      </c>
      <c r="S34" s="231" t="s">
        <v>166</v>
      </c>
      <c r="T34" s="247">
        <f>U34</f>
        <v>300000</v>
      </c>
      <c r="U34" s="247">
        <f>V34</f>
        <v>300000</v>
      </c>
      <c r="V34" s="247">
        <v>300000</v>
      </c>
      <c r="W34" s="247">
        <v>0</v>
      </c>
      <c r="X34" s="247">
        <v>0</v>
      </c>
      <c r="Y34" s="247">
        <v>0</v>
      </c>
      <c r="Z34" s="247">
        <v>0</v>
      </c>
      <c r="AA34" s="245">
        <v>0</v>
      </c>
      <c r="AB34" s="247">
        <v>52941.18</v>
      </c>
      <c r="AC34" s="245" t="s">
        <v>95</v>
      </c>
      <c r="AD34" s="245">
        <v>0</v>
      </c>
      <c r="AE34" s="245">
        <f>V34</f>
        <v>300000</v>
      </c>
      <c r="AF34" s="245">
        <v>0</v>
      </c>
      <c r="AG34" s="231"/>
      <c r="AH34" s="237" t="s">
        <v>477</v>
      </c>
      <c r="AI34" s="237" t="s">
        <v>478</v>
      </c>
      <c r="AJ34" s="255"/>
    </row>
    <row r="35" spans="1:36" s="98" customFormat="1" ht="58.15" customHeight="1" thickBot="1" x14ac:dyDescent="0.4">
      <c r="A35" s="97"/>
      <c r="B35" s="250"/>
      <c r="C35" s="236"/>
      <c r="D35" s="236"/>
      <c r="E35" s="236"/>
      <c r="F35" s="236"/>
      <c r="G35" s="236"/>
      <c r="H35" s="252"/>
      <c r="I35" s="252"/>
      <c r="J35" s="126" t="s">
        <v>425</v>
      </c>
      <c r="K35" s="126" t="s">
        <v>426</v>
      </c>
      <c r="L35" s="126" t="s">
        <v>427</v>
      </c>
      <c r="M35" s="126">
        <v>20</v>
      </c>
      <c r="N35" s="236"/>
      <c r="O35" s="236"/>
      <c r="P35" s="232"/>
      <c r="Q35" s="232"/>
      <c r="R35" s="232"/>
      <c r="S35" s="232"/>
      <c r="T35" s="236"/>
      <c r="U35" s="248"/>
      <c r="V35" s="248"/>
      <c r="W35" s="248"/>
      <c r="X35" s="248"/>
      <c r="Y35" s="248"/>
      <c r="Z35" s="248"/>
      <c r="AA35" s="246"/>
      <c r="AB35" s="248"/>
      <c r="AC35" s="246"/>
      <c r="AD35" s="246"/>
      <c r="AE35" s="246"/>
      <c r="AF35" s="246"/>
      <c r="AG35" s="232"/>
      <c r="AH35" s="238"/>
      <c r="AI35" s="238"/>
      <c r="AJ35" s="255"/>
    </row>
    <row r="36" spans="1:36" s="98" customFormat="1" ht="51" customHeight="1" thickBot="1" x14ac:dyDescent="0.4">
      <c r="A36" s="97"/>
      <c r="B36" s="249" t="s">
        <v>453</v>
      </c>
      <c r="C36" s="235" t="s">
        <v>454</v>
      </c>
      <c r="D36" s="235" t="s">
        <v>419</v>
      </c>
      <c r="E36" s="235" t="s">
        <v>231</v>
      </c>
      <c r="F36" s="235" t="s">
        <v>455</v>
      </c>
      <c r="G36" s="235" t="s">
        <v>233</v>
      </c>
      <c r="H36" s="251" t="s">
        <v>84</v>
      </c>
      <c r="I36" s="251" t="s">
        <v>84</v>
      </c>
      <c r="J36" s="125" t="s">
        <v>421</v>
      </c>
      <c r="K36" s="125" t="s">
        <v>422</v>
      </c>
      <c r="L36" s="125" t="s">
        <v>146</v>
      </c>
      <c r="M36" s="125">
        <v>10</v>
      </c>
      <c r="N36" s="235" t="s">
        <v>147</v>
      </c>
      <c r="O36" s="235" t="s">
        <v>120</v>
      </c>
      <c r="P36" s="231" t="s">
        <v>240</v>
      </c>
      <c r="Q36" s="231" t="s">
        <v>241</v>
      </c>
      <c r="R36" s="231" t="s">
        <v>92</v>
      </c>
      <c r="S36" s="231" t="s">
        <v>166</v>
      </c>
      <c r="T36" s="247">
        <f>U36</f>
        <v>1000000</v>
      </c>
      <c r="U36" s="247">
        <f>V36</f>
        <v>1000000</v>
      </c>
      <c r="V36" s="247">
        <v>1000000</v>
      </c>
      <c r="W36" s="247">
        <v>0</v>
      </c>
      <c r="X36" s="247">
        <v>0</v>
      </c>
      <c r="Y36" s="247">
        <v>0</v>
      </c>
      <c r="Z36" s="247">
        <v>0</v>
      </c>
      <c r="AA36" s="245">
        <v>0</v>
      </c>
      <c r="AB36" s="247">
        <v>176470.59</v>
      </c>
      <c r="AC36" s="245" t="s">
        <v>95</v>
      </c>
      <c r="AD36" s="245">
        <v>0</v>
      </c>
      <c r="AE36" s="245">
        <f>V36</f>
        <v>1000000</v>
      </c>
      <c r="AF36" s="245">
        <v>0</v>
      </c>
      <c r="AG36" s="231"/>
      <c r="AH36" s="237" t="s">
        <v>456</v>
      </c>
      <c r="AI36" s="237" t="s">
        <v>457</v>
      </c>
      <c r="AJ36" s="255"/>
    </row>
    <row r="37" spans="1:36" s="98" customFormat="1" ht="51" customHeight="1" thickBot="1" x14ac:dyDescent="0.4">
      <c r="A37" s="97"/>
      <c r="B37" s="250"/>
      <c r="C37" s="236"/>
      <c r="D37" s="236"/>
      <c r="E37" s="236"/>
      <c r="F37" s="236"/>
      <c r="G37" s="236"/>
      <c r="H37" s="252"/>
      <c r="I37" s="252"/>
      <c r="J37" s="126" t="s">
        <v>425</v>
      </c>
      <c r="K37" s="126" t="s">
        <v>426</v>
      </c>
      <c r="L37" s="126" t="s">
        <v>427</v>
      </c>
      <c r="M37" s="126">
        <v>10</v>
      </c>
      <c r="N37" s="236"/>
      <c r="O37" s="236"/>
      <c r="P37" s="232"/>
      <c r="Q37" s="232"/>
      <c r="R37" s="232"/>
      <c r="S37" s="232"/>
      <c r="T37" s="236"/>
      <c r="U37" s="248"/>
      <c r="V37" s="248"/>
      <c r="W37" s="248"/>
      <c r="X37" s="248"/>
      <c r="Y37" s="248"/>
      <c r="Z37" s="248"/>
      <c r="AA37" s="246"/>
      <c r="AB37" s="248"/>
      <c r="AC37" s="246"/>
      <c r="AD37" s="246"/>
      <c r="AE37" s="246"/>
      <c r="AF37" s="246"/>
      <c r="AG37" s="232"/>
      <c r="AH37" s="238"/>
      <c r="AI37" s="238"/>
      <c r="AJ37" s="255"/>
    </row>
    <row r="38" spans="1:36" s="98" customFormat="1" ht="57.4" customHeight="1" thickBot="1" x14ac:dyDescent="0.4">
      <c r="A38" s="97"/>
      <c r="B38" s="249" t="s">
        <v>458</v>
      </c>
      <c r="C38" s="235" t="s">
        <v>459</v>
      </c>
      <c r="D38" s="235" t="s">
        <v>460</v>
      </c>
      <c r="E38" s="235" t="s">
        <v>231</v>
      </c>
      <c r="F38" s="235" t="s">
        <v>461</v>
      </c>
      <c r="G38" s="235" t="s">
        <v>233</v>
      </c>
      <c r="H38" s="251" t="s">
        <v>84</v>
      </c>
      <c r="I38" s="251" t="s">
        <v>84</v>
      </c>
      <c r="J38" s="125" t="s">
        <v>462</v>
      </c>
      <c r="K38" s="125" t="s">
        <v>463</v>
      </c>
      <c r="L38" s="125" t="s">
        <v>146</v>
      </c>
      <c r="M38" s="125">
        <v>20</v>
      </c>
      <c r="N38" s="235" t="s">
        <v>147</v>
      </c>
      <c r="O38" s="235" t="s">
        <v>130</v>
      </c>
      <c r="P38" s="231" t="s">
        <v>240</v>
      </c>
      <c r="Q38" s="231" t="s">
        <v>241</v>
      </c>
      <c r="R38" s="231" t="s">
        <v>92</v>
      </c>
      <c r="S38" s="231" t="s">
        <v>166</v>
      </c>
      <c r="T38" s="247">
        <f>SUM(U38:U41)</f>
        <v>625000</v>
      </c>
      <c r="U38" s="247">
        <f>V38</f>
        <v>150000</v>
      </c>
      <c r="V38" s="247">
        <v>150000</v>
      </c>
      <c r="W38" s="247">
        <v>0</v>
      </c>
      <c r="X38" s="247">
        <v>0</v>
      </c>
      <c r="Y38" s="247">
        <v>0</v>
      </c>
      <c r="Z38" s="247">
        <v>0</v>
      </c>
      <c r="AA38" s="245">
        <v>0</v>
      </c>
      <c r="AB38" s="247">
        <v>26470.6</v>
      </c>
      <c r="AC38" s="245" t="s">
        <v>95</v>
      </c>
      <c r="AD38" s="245">
        <v>0</v>
      </c>
      <c r="AE38" s="245">
        <f>V38</f>
        <v>150000</v>
      </c>
      <c r="AF38" s="245">
        <v>0</v>
      </c>
      <c r="AG38" s="231"/>
      <c r="AH38" s="237" t="s">
        <v>423</v>
      </c>
      <c r="AI38" s="237" t="s">
        <v>424</v>
      </c>
      <c r="AJ38" s="239">
        <v>45544</v>
      </c>
    </row>
    <row r="39" spans="1:36" s="98" customFormat="1" ht="57.4" customHeight="1" thickBot="1" x14ac:dyDescent="0.4">
      <c r="A39" s="97"/>
      <c r="B39" s="262"/>
      <c r="C39" s="260"/>
      <c r="D39" s="260"/>
      <c r="E39" s="260"/>
      <c r="F39" s="260"/>
      <c r="G39" s="260"/>
      <c r="H39" s="261"/>
      <c r="I39" s="261"/>
      <c r="J39" s="129" t="s">
        <v>464</v>
      </c>
      <c r="K39" s="129" t="s">
        <v>465</v>
      </c>
      <c r="L39" s="129" t="s">
        <v>427</v>
      </c>
      <c r="M39" s="129">
        <v>20</v>
      </c>
      <c r="N39" s="260"/>
      <c r="O39" s="260"/>
      <c r="P39" s="256"/>
      <c r="Q39" s="256"/>
      <c r="R39" s="256"/>
      <c r="S39" s="256"/>
      <c r="T39" s="260"/>
      <c r="U39" s="258"/>
      <c r="V39" s="258"/>
      <c r="W39" s="258"/>
      <c r="X39" s="258"/>
      <c r="Y39" s="258"/>
      <c r="Z39" s="258"/>
      <c r="AA39" s="257"/>
      <c r="AB39" s="258"/>
      <c r="AC39" s="257"/>
      <c r="AD39" s="257"/>
      <c r="AE39" s="257"/>
      <c r="AF39" s="257"/>
      <c r="AG39" s="256"/>
      <c r="AH39" s="259"/>
      <c r="AI39" s="259"/>
      <c r="AJ39" s="240"/>
    </row>
    <row r="40" spans="1:36" s="98" customFormat="1" ht="58.15" customHeight="1" thickBot="1" x14ac:dyDescent="0.4">
      <c r="A40" s="97"/>
      <c r="B40" s="262"/>
      <c r="C40" s="260"/>
      <c r="D40" s="260"/>
      <c r="E40" s="260"/>
      <c r="F40" s="260" t="s">
        <v>466</v>
      </c>
      <c r="G40" s="260"/>
      <c r="H40" s="261" t="s">
        <v>84</v>
      </c>
      <c r="I40" s="261" t="s">
        <v>84</v>
      </c>
      <c r="J40" s="129" t="s">
        <v>462</v>
      </c>
      <c r="K40" s="129" t="s">
        <v>463</v>
      </c>
      <c r="L40" s="129" t="s">
        <v>146</v>
      </c>
      <c r="M40" s="129">
        <v>36</v>
      </c>
      <c r="N40" s="260" t="s">
        <v>147</v>
      </c>
      <c r="O40" s="260" t="s">
        <v>122</v>
      </c>
      <c r="P40" s="256" t="s">
        <v>240</v>
      </c>
      <c r="Q40" s="256" t="s">
        <v>241</v>
      </c>
      <c r="R40" s="256" t="s">
        <v>92</v>
      </c>
      <c r="S40" s="256" t="s">
        <v>166</v>
      </c>
      <c r="T40" s="260"/>
      <c r="U40" s="258">
        <f>V40</f>
        <v>475000</v>
      </c>
      <c r="V40" s="258">
        <v>475000</v>
      </c>
      <c r="W40" s="258">
        <v>0</v>
      </c>
      <c r="X40" s="258">
        <v>0</v>
      </c>
      <c r="Y40" s="258">
        <v>0</v>
      </c>
      <c r="Z40" s="258">
        <v>0</v>
      </c>
      <c r="AA40" s="257">
        <v>0</v>
      </c>
      <c r="AB40" s="258">
        <v>83824</v>
      </c>
      <c r="AC40" s="257" t="s">
        <v>95</v>
      </c>
      <c r="AD40" s="257">
        <v>0</v>
      </c>
      <c r="AE40" s="257">
        <f>V40</f>
        <v>475000</v>
      </c>
      <c r="AF40" s="257">
        <v>0</v>
      </c>
      <c r="AG40" s="256"/>
      <c r="AH40" s="259"/>
      <c r="AI40" s="259"/>
      <c r="AJ40" s="240"/>
    </row>
    <row r="41" spans="1:36" s="98" customFormat="1" ht="57.4" customHeight="1" thickBot="1" x14ac:dyDescent="0.4">
      <c r="A41" s="97"/>
      <c r="B41" s="250"/>
      <c r="C41" s="236"/>
      <c r="D41" s="236"/>
      <c r="E41" s="236"/>
      <c r="F41" s="236"/>
      <c r="G41" s="236"/>
      <c r="H41" s="252"/>
      <c r="I41" s="252"/>
      <c r="J41" s="126" t="s">
        <v>464</v>
      </c>
      <c r="K41" s="126" t="s">
        <v>465</v>
      </c>
      <c r="L41" s="126" t="s">
        <v>427</v>
      </c>
      <c r="M41" s="126">
        <v>52</v>
      </c>
      <c r="N41" s="236"/>
      <c r="O41" s="236"/>
      <c r="P41" s="232"/>
      <c r="Q41" s="232"/>
      <c r="R41" s="232"/>
      <c r="S41" s="232"/>
      <c r="T41" s="236"/>
      <c r="U41" s="248"/>
      <c r="V41" s="248"/>
      <c r="W41" s="248"/>
      <c r="X41" s="248"/>
      <c r="Y41" s="248"/>
      <c r="Z41" s="248"/>
      <c r="AA41" s="246"/>
      <c r="AB41" s="248"/>
      <c r="AC41" s="246"/>
      <c r="AD41" s="246"/>
      <c r="AE41" s="246"/>
      <c r="AF41" s="246"/>
      <c r="AG41" s="232"/>
      <c r="AH41" s="238"/>
      <c r="AI41" s="238"/>
      <c r="AJ41" s="240"/>
    </row>
    <row r="42" spans="1:36" s="98" customFormat="1" ht="54" customHeight="1" thickBot="1" x14ac:dyDescent="0.4">
      <c r="A42" s="97"/>
      <c r="B42" s="249" t="s">
        <v>467</v>
      </c>
      <c r="C42" s="235" t="s">
        <v>468</v>
      </c>
      <c r="D42" s="235" t="s">
        <v>460</v>
      </c>
      <c r="E42" s="235" t="s">
        <v>231</v>
      </c>
      <c r="F42" s="235" t="s">
        <v>469</v>
      </c>
      <c r="G42" s="235" t="s">
        <v>233</v>
      </c>
      <c r="H42" s="251" t="s">
        <v>84</v>
      </c>
      <c r="I42" s="251" t="s">
        <v>84</v>
      </c>
      <c r="J42" s="125" t="s">
        <v>462</v>
      </c>
      <c r="K42" s="125" t="s">
        <v>463</v>
      </c>
      <c r="L42" s="125" t="s">
        <v>146</v>
      </c>
      <c r="M42" s="125">
        <v>18</v>
      </c>
      <c r="N42" s="235" t="s">
        <v>147</v>
      </c>
      <c r="O42" s="235" t="s">
        <v>470</v>
      </c>
      <c r="P42" s="231" t="s">
        <v>240</v>
      </c>
      <c r="Q42" s="231" t="s">
        <v>241</v>
      </c>
      <c r="R42" s="231" t="s">
        <v>92</v>
      </c>
      <c r="S42" s="231" t="s">
        <v>166</v>
      </c>
      <c r="T42" s="247">
        <f>U42</f>
        <v>700000</v>
      </c>
      <c r="U42" s="247">
        <f>V42</f>
        <v>700000</v>
      </c>
      <c r="V42" s="247">
        <v>700000</v>
      </c>
      <c r="W42" s="247">
        <v>0</v>
      </c>
      <c r="X42" s="247">
        <v>0</v>
      </c>
      <c r="Y42" s="247">
        <v>0</v>
      </c>
      <c r="Z42" s="247">
        <v>0</v>
      </c>
      <c r="AA42" s="245">
        <v>0</v>
      </c>
      <c r="AB42" s="247">
        <v>123530</v>
      </c>
      <c r="AC42" s="245" t="s">
        <v>95</v>
      </c>
      <c r="AD42" s="245">
        <v>0</v>
      </c>
      <c r="AE42" s="245">
        <f>V42</f>
        <v>700000</v>
      </c>
      <c r="AF42" s="245">
        <v>0</v>
      </c>
      <c r="AG42" s="231"/>
      <c r="AH42" s="237" t="s">
        <v>559</v>
      </c>
      <c r="AI42" s="237" t="s">
        <v>560</v>
      </c>
      <c r="AJ42" s="239">
        <v>45736</v>
      </c>
    </row>
    <row r="43" spans="1:36" s="98" customFormat="1" ht="57.4" customHeight="1" thickBot="1" x14ac:dyDescent="0.4">
      <c r="A43" s="97"/>
      <c r="B43" s="250"/>
      <c r="C43" s="236"/>
      <c r="D43" s="236"/>
      <c r="E43" s="236"/>
      <c r="F43" s="236"/>
      <c r="G43" s="236"/>
      <c r="H43" s="252"/>
      <c r="I43" s="252"/>
      <c r="J43" s="126" t="s">
        <v>464</v>
      </c>
      <c r="K43" s="126" t="s">
        <v>465</v>
      </c>
      <c r="L43" s="126" t="s">
        <v>427</v>
      </c>
      <c r="M43" s="126">
        <v>18</v>
      </c>
      <c r="N43" s="236"/>
      <c r="O43" s="236"/>
      <c r="P43" s="232"/>
      <c r="Q43" s="232"/>
      <c r="R43" s="232"/>
      <c r="S43" s="232"/>
      <c r="T43" s="236"/>
      <c r="U43" s="248"/>
      <c r="V43" s="248"/>
      <c r="W43" s="248"/>
      <c r="X43" s="248"/>
      <c r="Y43" s="248"/>
      <c r="Z43" s="248"/>
      <c r="AA43" s="246"/>
      <c r="AB43" s="248"/>
      <c r="AC43" s="246"/>
      <c r="AD43" s="246"/>
      <c r="AE43" s="246"/>
      <c r="AF43" s="246"/>
      <c r="AG43" s="232"/>
      <c r="AH43" s="238"/>
      <c r="AI43" s="238"/>
      <c r="AJ43" s="240"/>
    </row>
    <row r="44" spans="1:36" s="98" customFormat="1" ht="57.4" customHeight="1" thickBot="1" x14ac:dyDescent="0.4">
      <c r="A44" s="97"/>
      <c r="B44" s="249" t="s">
        <v>471</v>
      </c>
      <c r="C44" s="235" t="s">
        <v>472</v>
      </c>
      <c r="D44" s="235" t="s">
        <v>460</v>
      </c>
      <c r="E44" s="235" t="s">
        <v>231</v>
      </c>
      <c r="F44" s="235" t="s">
        <v>473</v>
      </c>
      <c r="G44" s="235" t="s">
        <v>233</v>
      </c>
      <c r="H44" s="251" t="s">
        <v>84</v>
      </c>
      <c r="I44" s="251" t="s">
        <v>84</v>
      </c>
      <c r="J44" s="125" t="s">
        <v>462</v>
      </c>
      <c r="K44" s="125" t="s">
        <v>463</v>
      </c>
      <c r="L44" s="125" t="s">
        <v>146</v>
      </c>
      <c r="M44" s="125">
        <v>50</v>
      </c>
      <c r="N44" s="235" t="s">
        <v>147</v>
      </c>
      <c r="O44" s="235" t="s">
        <v>110</v>
      </c>
      <c r="P44" s="231" t="s">
        <v>240</v>
      </c>
      <c r="Q44" s="231" t="s">
        <v>241</v>
      </c>
      <c r="R44" s="231" t="s">
        <v>92</v>
      </c>
      <c r="S44" s="231" t="s">
        <v>166</v>
      </c>
      <c r="T44" s="247">
        <f>U44</f>
        <v>5675000</v>
      </c>
      <c r="U44" s="247">
        <f>V44</f>
        <v>5675000</v>
      </c>
      <c r="V44" s="247">
        <v>5675000</v>
      </c>
      <c r="W44" s="247">
        <v>0</v>
      </c>
      <c r="X44" s="247">
        <v>0</v>
      </c>
      <c r="Y44" s="247">
        <v>0</v>
      </c>
      <c r="Z44" s="247">
        <v>0</v>
      </c>
      <c r="AA44" s="245">
        <v>0</v>
      </c>
      <c r="AB44" s="247">
        <v>1001470.59</v>
      </c>
      <c r="AC44" s="245" t="s">
        <v>95</v>
      </c>
      <c r="AD44" s="245">
        <v>0</v>
      </c>
      <c r="AE44" s="245">
        <f>V44</f>
        <v>5675000</v>
      </c>
      <c r="AF44" s="245">
        <v>0</v>
      </c>
      <c r="AG44" s="231"/>
      <c r="AH44" s="237" t="s">
        <v>256</v>
      </c>
      <c r="AI44" s="237" t="s">
        <v>447</v>
      </c>
      <c r="AJ44" s="239">
        <v>45838</v>
      </c>
    </row>
    <row r="45" spans="1:36" s="98" customFormat="1" ht="55.9" customHeight="1" thickBot="1" x14ac:dyDescent="0.4">
      <c r="A45" s="97"/>
      <c r="B45" s="250"/>
      <c r="C45" s="236"/>
      <c r="D45" s="236"/>
      <c r="E45" s="236"/>
      <c r="F45" s="236"/>
      <c r="G45" s="236"/>
      <c r="H45" s="252"/>
      <c r="I45" s="252"/>
      <c r="J45" s="126" t="s">
        <v>464</v>
      </c>
      <c r="K45" s="126" t="s">
        <v>465</v>
      </c>
      <c r="L45" s="126" t="s">
        <v>427</v>
      </c>
      <c r="M45" s="126">
        <v>500</v>
      </c>
      <c r="N45" s="236"/>
      <c r="O45" s="236"/>
      <c r="P45" s="232"/>
      <c r="Q45" s="232"/>
      <c r="R45" s="232"/>
      <c r="S45" s="232"/>
      <c r="T45" s="248"/>
      <c r="U45" s="248"/>
      <c r="V45" s="248"/>
      <c r="W45" s="248"/>
      <c r="X45" s="248"/>
      <c r="Y45" s="248"/>
      <c r="Z45" s="248"/>
      <c r="AA45" s="246"/>
      <c r="AB45" s="248"/>
      <c r="AC45" s="246"/>
      <c r="AD45" s="246"/>
      <c r="AE45" s="246"/>
      <c r="AF45" s="246"/>
      <c r="AG45" s="232"/>
      <c r="AH45" s="238"/>
      <c r="AI45" s="238"/>
      <c r="AJ45" s="240"/>
    </row>
    <row r="46" spans="1:36" s="98" customFormat="1" ht="58.9" customHeight="1" thickBot="1" x14ac:dyDescent="0.4">
      <c r="A46" s="97"/>
      <c r="B46" s="249" t="s">
        <v>474</v>
      </c>
      <c r="C46" s="235" t="s">
        <v>475</v>
      </c>
      <c r="D46" s="235" t="s">
        <v>460</v>
      </c>
      <c r="E46" s="235" t="s">
        <v>231</v>
      </c>
      <c r="F46" s="235" t="s">
        <v>476</v>
      </c>
      <c r="G46" s="235" t="s">
        <v>233</v>
      </c>
      <c r="H46" s="251" t="s">
        <v>84</v>
      </c>
      <c r="I46" s="251" t="s">
        <v>84</v>
      </c>
      <c r="J46" s="125" t="s">
        <v>462</v>
      </c>
      <c r="K46" s="125" t="s">
        <v>463</v>
      </c>
      <c r="L46" s="125" t="s">
        <v>146</v>
      </c>
      <c r="M46" s="125">
        <v>70</v>
      </c>
      <c r="N46" s="235" t="s">
        <v>147</v>
      </c>
      <c r="O46" s="235" t="s">
        <v>120</v>
      </c>
      <c r="P46" s="231" t="s">
        <v>240</v>
      </c>
      <c r="Q46" s="231" t="s">
        <v>241</v>
      </c>
      <c r="R46" s="231" t="s">
        <v>92</v>
      </c>
      <c r="S46" s="231" t="s">
        <v>166</v>
      </c>
      <c r="T46" s="247">
        <f>U46</f>
        <v>750000</v>
      </c>
      <c r="U46" s="247">
        <f>V46</f>
        <v>750000</v>
      </c>
      <c r="V46" s="247">
        <v>750000</v>
      </c>
      <c r="W46" s="247">
        <v>0</v>
      </c>
      <c r="X46" s="247">
        <v>0</v>
      </c>
      <c r="Y46" s="247">
        <v>0</v>
      </c>
      <c r="Z46" s="247">
        <v>0</v>
      </c>
      <c r="AA46" s="245">
        <v>0</v>
      </c>
      <c r="AB46" s="247">
        <v>132352.95000000001</v>
      </c>
      <c r="AC46" s="245" t="s">
        <v>95</v>
      </c>
      <c r="AD46" s="245">
        <v>0</v>
      </c>
      <c r="AE46" s="245">
        <f>V46</f>
        <v>750000</v>
      </c>
      <c r="AF46" s="245">
        <v>0</v>
      </c>
      <c r="AG46" s="231"/>
      <c r="AH46" s="253" t="s">
        <v>746</v>
      </c>
      <c r="AI46" s="253" t="s">
        <v>452</v>
      </c>
      <c r="AJ46" s="255"/>
    </row>
    <row r="47" spans="1:36" s="98" customFormat="1" ht="55.5" customHeight="1" thickBot="1" x14ac:dyDescent="0.4">
      <c r="A47" s="97"/>
      <c r="B47" s="250"/>
      <c r="C47" s="236"/>
      <c r="D47" s="236"/>
      <c r="E47" s="236"/>
      <c r="F47" s="236"/>
      <c r="G47" s="236"/>
      <c r="H47" s="252"/>
      <c r="I47" s="252"/>
      <c r="J47" s="126" t="s">
        <v>464</v>
      </c>
      <c r="K47" s="126" t="s">
        <v>465</v>
      </c>
      <c r="L47" s="126" t="s">
        <v>427</v>
      </c>
      <c r="M47" s="126">
        <v>70</v>
      </c>
      <c r="N47" s="236"/>
      <c r="O47" s="236"/>
      <c r="P47" s="232"/>
      <c r="Q47" s="232"/>
      <c r="R47" s="232"/>
      <c r="S47" s="232"/>
      <c r="T47" s="236"/>
      <c r="U47" s="248"/>
      <c r="V47" s="248"/>
      <c r="W47" s="248"/>
      <c r="X47" s="248"/>
      <c r="Y47" s="248"/>
      <c r="Z47" s="248"/>
      <c r="AA47" s="246"/>
      <c r="AB47" s="248"/>
      <c r="AC47" s="246"/>
      <c r="AD47" s="246"/>
      <c r="AE47" s="246"/>
      <c r="AF47" s="246"/>
      <c r="AG47" s="232"/>
      <c r="AH47" s="254"/>
      <c r="AI47" s="254"/>
      <c r="AJ47" s="255"/>
    </row>
    <row r="48" spans="1:36" s="98" customFormat="1" ht="40.15" customHeight="1" thickBot="1" x14ac:dyDescent="0.4">
      <c r="A48" s="97"/>
      <c r="B48" s="249" t="s">
        <v>561</v>
      </c>
      <c r="C48" s="235" t="s">
        <v>562</v>
      </c>
      <c r="D48" s="235" t="s">
        <v>563</v>
      </c>
      <c r="E48" s="235" t="s">
        <v>231</v>
      </c>
      <c r="F48" s="235" t="s">
        <v>564</v>
      </c>
      <c r="G48" s="235" t="s">
        <v>565</v>
      </c>
      <c r="H48" s="251" t="s">
        <v>84</v>
      </c>
      <c r="I48" s="251" t="s">
        <v>84</v>
      </c>
      <c r="J48" s="125" t="s">
        <v>566</v>
      </c>
      <c r="K48" s="125" t="s">
        <v>567</v>
      </c>
      <c r="L48" s="125" t="s">
        <v>427</v>
      </c>
      <c r="M48" s="125">
        <v>130</v>
      </c>
      <c r="N48" s="235" t="s">
        <v>147</v>
      </c>
      <c r="O48" s="235" t="s">
        <v>122</v>
      </c>
      <c r="P48" s="231" t="s">
        <v>240</v>
      </c>
      <c r="Q48" s="231" t="s">
        <v>241</v>
      </c>
      <c r="R48" s="231" t="s">
        <v>92</v>
      </c>
      <c r="S48" s="231" t="s">
        <v>166</v>
      </c>
      <c r="T48" s="247">
        <f>U48</f>
        <v>1475000</v>
      </c>
      <c r="U48" s="247">
        <f>V48</f>
        <v>1475000</v>
      </c>
      <c r="V48" s="247">
        <v>1475000</v>
      </c>
      <c r="W48" s="247">
        <v>0</v>
      </c>
      <c r="X48" s="247">
        <v>0</v>
      </c>
      <c r="Y48" s="247">
        <v>0</v>
      </c>
      <c r="Z48" s="247">
        <v>0</v>
      </c>
      <c r="AA48" s="245">
        <v>0</v>
      </c>
      <c r="AB48" s="247">
        <v>260295</v>
      </c>
      <c r="AC48" s="245" t="s">
        <v>95</v>
      </c>
      <c r="AD48" s="245">
        <v>0</v>
      </c>
      <c r="AE48" s="245">
        <f>V48</f>
        <v>1475000</v>
      </c>
      <c r="AF48" s="245">
        <v>0</v>
      </c>
      <c r="AG48" s="231"/>
      <c r="AH48" s="237" t="s">
        <v>559</v>
      </c>
      <c r="AI48" s="237" t="s">
        <v>560</v>
      </c>
      <c r="AJ48" s="239">
        <v>45735</v>
      </c>
    </row>
    <row r="49" spans="1:36" s="98" customFormat="1" ht="47.65" customHeight="1" thickBot="1" x14ac:dyDescent="0.4">
      <c r="A49" s="97"/>
      <c r="B49" s="250"/>
      <c r="C49" s="236"/>
      <c r="D49" s="236"/>
      <c r="E49" s="236"/>
      <c r="F49" s="236"/>
      <c r="G49" s="236"/>
      <c r="H49" s="252"/>
      <c r="I49" s="252"/>
      <c r="J49" s="126" t="s">
        <v>568</v>
      </c>
      <c r="K49" s="126" t="s">
        <v>569</v>
      </c>
      <c r="L49" s="126" t="s">
        <v>239</v>
      </c>
      <c r="M49" s="126">
        <v>130</v>
      </c>
      <c r="N49" s="236"/>
      <c r="O49" s="236"/>
      <c r="P49" s="232"/>
      <c r="Q49" s="232"/>
      <c r="R49" s="232"/>
      <c r="S49" s="232"/>
      <c r="T49" s="248"/>
      <c r="U49" s="248"/>
      <c r="V49" s="248"/>
      <c r="W49" s="248"/>
      <c r="X49" s="248"/>
      <c r="Y49" s="248"/>
      <c r="Z49" s="248"/>
      <c r="AA49" s="246"/>
      <c r="AB49" s="248"/>
      <c r="AC49" s="246"/>
      <c r="AD49" s="246"/>
      <c r="AE49" s="246"/>
      <c r="AF49" s="246"/>
      <c r="AG49" s="232"/>
      <c r="AH49" s="238"/>
      <c r="AI49" s="238"/>
      <c r="AJ49" s="240"/>
    </row>
    <row r="50" spans="1:36" s="98" customFormat="1" ht="55.5" customHeight="1" thickBot="1" x14ac:dyDescent="0.4">
      <c r="A50" s="97"/>
      <c r="B50" s="249" t="s">
        <v>570</v>
      </c>
      <c r="C50" s="235" t="s">
        <v>571</v>
      </c>
      <c r="D50" s="235" t="s">
        <v>563</v>
      </c>
      <c r="E50" s="235" t="s">
        <v>231</v>
      </c>
      <c r="F50" s="235" t="s">
        <v>572</v>
      </c>
      <c r="G50" s="235" t="s">
        <v>565</v>
      </c>
      <c r="H50" s="251" t="s">
        <v>84</v>
      </c>
      <c r="I50" s="251" t="s">
        <v>84</v>
      </c>
      <c r="J50" s="125" t="s">
        <v>566</v>
      </c>
      <c r="K50" s="125" t="s">
        <v>567</v>
      </c>
      <c r="L50" s="125" t="s">
        <v>427</v>
      </c>
      <c r="M50" s="125">
        <v>22</v>
      </c>
      <c r="N50" s="235" t="s">
        <v>147</v>
      </c>
      <c r="O50" s="235" t="s">
        <v>573</v>
      </c>
      <c r="P50" s="231" t="s">
        <v>240</v>
      </c>
      <c r="Q50" s="231" t="s">
        <v>241</v>
      </c>
      <c r="R50" s="231" t="s">
        <v>92</v>
      </c>
      <c r="S50" s="231" t="s">
        <v>166</v>
      </c>
      <c r="T50" s="247">
        <f>U50</f>
        <v>500000</v>
      </c>
      <c r="U50" s="247">
        <f>V50</f>
        <v>500000</v>
      </c>
      <c r="V50" s="247">
        <v>500000</v>
      </c>
      <c r="W50" s="247">
        <v>0</v>
      </c>
      <c r="X50" s="247">
        <v>0</v>
      </c>
      <c r="Y50" s="247">
        <v>0</v>
      </c>
      <c r="Z50" s="247">
        <v>0</v>
      </c>
      <c r="AA50" s="245">
        <v>0</v>
      </c>
      <c r="AB50" s="247">
        <v>88235.3</v>
      </c>
      <c r="AC50" s="245" t="s">
        <v>95</v>
      </c>
      <c r="AD50" s="245">
        <v>0</v>
      </c>
      <c r="AE50" s="245">
        <f>V50</f>
        <v>500000</v>
      </c>
      <c r="AF50" s="245">
        <v>0</v>
      </c>
      <c r="AG50" s="231"/>
      <c r="AH50" s="237" t="s">
        <v>559</v>
      </c>
      <c r="AI50" s="237" t="s">
        <v>560</v>
      </c>
      <c r="AJ50" s="239">
        <v>45735</v>
      </c>
    </row>
    <row r="51" spans="1:36" s="98" customFormat="1" ht="55.5" customHeight="1" thickBot="1" x14ac:dyDescent="0.4">
      <c r="A51" s="97"/>
      <c r="B51" s="250"/>
      <c r="C51" s="236"/>
      <c r="D51" s="236"/>
      <c r="E51" s="236"/>
      <c r="F51" s="236"/>
      <c r="G51" s="236"/>
      <c r="H51" s="252"/>
      <c r="I51" s="252"/>
      <c r="J51" s="126" t="s">
        <v>568</v>
      </c>
      <c r="K51" s="126" t="s">
        <v>569</v>
      </c>
      <c r="L51" s="126" t="s">
        <v>239</v>
      </c>
      <c r="M51" s="126">
        <v>22</v>
      </c>
      <c r="N51" s="236"/>
      <c r="O51" s="236"/>
      <c r="P51" s="232"/>
      <c r="Q51" s="232"/>
      <c r="R51" s="232"/>
      <c r="S51" s="232"/>
      <c r="T51" s="248"/>
      <c r="U51" s="248"/>
      <c r="V51" s="248"/>
      <c r="W51" s="248"/>
      <c r="X51" s="248"/>
      <c r="Y51" s="248"/>
      <c r="Z51" s="248"/>
      <c r="AA51" s="246"/>
      <c r="AB51" s="248"/>
      <c r="AC51" s="246"/>
      <c r="AD51" s="246"/>
      <c r="AE51" s="246"/>
      <c r="AF51" s="246"/>
      <c r="AG51" s="232"/>
      <c r="AH51" s="238"/>
      <c r="AI51" s="238"/>
      <c r="AJ51" s="240"/>
    </row>
    <row r="52" spans="1:36" s="98" customFormat="1" ht="55.5" customHeight="1" thickBot="1" x14ac:dyDescent="0.4">
      <c r="A52" s="97"/>
      <c r="B52" s="249" t="s">
        <v>574</v>
      </c>
      <c r="C52" s="235" t="s">
        <v>575</v>
      </c>
      <c r="D52" s="235" t="s">
        <v>563</v>
      </c>
      <c r="E52" s="235" t="s">
        <v>231</v>
      </c>
      <c r="F52" s="235" t="s">
        <v>576</v>
      </c>
      <c r="G52" s="235" t="s">
        <v>565</v>
      </c>
      <c r="H52" s="251" t="s">
        <v>84</v>
      </c>
      <c r="I52" s="251" t="s">
        <v>84</v>
      </c>
      <c r="J52" s="125" t="s">
        <v>566</v>
      </c>
      <c r="K52" s="125" t="s">
        <v>567</v>
      </c>
      <c r="L52" s="125" t="s">
        <v>427</v>
      </c>
      <c r="M52" s="125">
        <v>200</v>
      </c>
      <c r="N52" s="235" t="s">
        <v>147</v>
      </c>
      <c r="O52" s="235" t="s">
        <v>577</v>
      </c>
      <c r="P52" s="231" t="s">
        <v>240</v>
      </c>
      <c r="Q52" s="231" t="s">
        <v>241</v>
      </c>
      <c r="R52" s="231" t="s">
        <v>92</v>
      </c>
      <c r="S52" s="231" t="s">
        <v>166</v>
      </c>
      <c r="T52" s="247">
        <f>U52</f>
        <v>7972130.1299999999</v>
      </c>
      <c r="U52" s="247">
        <f>V52</f>
        <v>7972130.1299999999</v>
      </c>
      <c r="V52" s="247">
        <v>7972130.1299999999</v>
      </c>
      <c r="W52" s="247">
        <v>0</v>
      </c>
      <c r="X52" s="247">
        <v>0</v>
      </c>
      <c r="Y52" s="247">
        <v>0</v>
      </c>
      <c r="Z52" s="247">
        <v>0</v>
      </c>
      <c r="AA52" s="245">
        <v>0</v>
      </c>
      <c r="AB52" s="247">
        <v>1406846.5</v>
      </c>
      <c r="AC52" s="245" t="s">
        <v>95</v>
      </c>
      <c r="AD52" s="245">
        <v>0</v>
      </c>
      <c r="AE52" s="245">
        <f>V52</f>
        <v>7972130.1299999999</v>
      </c>
      <c r="AF52" s="245">
        <v>0</v>
      </c>
      <c r="AG52" s="231"/>
      <c r="AH52" s="237" t="s">
        <v>256</v>
      </c>
      <c r="AI52" s="237" t="s">
        <v>447</v>
      </c>
      <c r="AJ52" s="239">
        <v>45838</v>
      </c>
    </row>
    <row r="53" spans="1:36" s="98" customFormat="1" ht="55.5" customHeight="1" thickBot="1" x14ac:dyDescent="0.4">
      <c r="A53" s="97"/>
      <c r="B53" s="250"/>
      <c r="C53" s="236"/>
      <c r="D53" s="236"/>
      <c r="E53" s="236"/>
      <c r="F53" s="236"/>
      <c r="G53" s="236"/>
      <c r="H53" s="252"/>
      <c r="I53" s="252"/>
      <c r="J53" s="126" t="s">
        <v>568</v>
      </c>
      <c r="K53" s="126" t="s">
        <v>569</v>
      </c>
      <c r="L53" s="126" t="s">
        <v>239</v>
      </c>
      <c r="M53" s="126">
        <v>200</v>
      </c>
      <c r="N53" s="236"/>
      <c r="O53" s="236"/>
      <c r="P53" s="232"/>
      <c r="Q53" s="232"/>
      <c r="R53" s="232"/>
      <c r="S53" s="232"/>
      <c r="T53" s="248"/>
      <c r="U53" s="248"/>
      <c r="V53" s="248"/>
      <c r="W53" s="248"/>
      <c r="X53" s="248"/>
      <c r="Y53" s="248"/>
      <c r="Z53" s="248"/>
      <c r="AA53" s="246"/>
      <c r="AB53" s="248"/>
      <c r="AC53" s="246"/>
      <c r="AD53" s="246"/>
      <c r="AE53" s="246"/>
      <c r="AF53" s="246"/>
      <c r="AG53" s="232"/>
      <c r="AH53" s="238"/>
      <c r="AI53" s="238"/>
      <c r="AJ53" s="240"/>
    </row>
    <row r="54" spans="1:36" s="98" customFormat="1" ht="55.5" customHeight="1" thickBot="1" x14ac:dyDescent="0.4">
      <c r="A54" s="97"/>
      <c r="B54" s="249" t="s">
        <v>578</v>
      </c>
      <c r="C54" s="235" t="s">
        <v>579</v>
      </c>
      <c r="D54" s="235" t="s">
        <v>563</v>
      </c>
      <c r="E54" s="235" t="s">
        <v>231</v>
      </c>
      <c r="F54" s="235" t="s">
        <v>580</v>
      </c>
      <c r="G54" s="235" t="s">
        <v>565</v>
      </c>
      <c r="H54" s="251" t="s">
        <v>84</v>
      </c>
      <c r="I54" s="251" t="s">
        <v>84</v>
      </c>
      <c r="J54" s="125" t="s">
        <v>566</v>
      </c>
      <c r="K54" s="125" t="s">
        <v>567</v>
      </c>
      <c r="L54" s="125" t="s">
        <v>427</v>
      </c>
      <c r="M54" s="125">
        <v>12</v>
      </c>
      <c r="N54" s="235" t="s">
        <v>147</v>
      </c>
      <c r="O54" s="235" t="s">
        <v>581</v>
      </c>
      <c r="P54" s="231" t="s">
        <v>240</v>
      </c>
      <c r="Q54" s="231" t="s">
        <v>241</v>
      </c>
      <c r="R54" s="231" t="s">
        <v>92</v>
      </c>
      <c r="S54" s="231" t="s">
        <v>166</v>
      </c>
      <c r="T54" s="247">
        <f>U54</f>
        <v>852752.04</v>
      </c>
      <c r="U54" s="247">
        <f>V54</f>
        <v>852752.04</v>
      </c>
      <c r="V54" s="247">
        <v>852752.04</v>
      </c>
      <c r="W54" s="247">
        <v>0</v>
      </c>
      <c r="X54" s="247">
        <v>0</v>
      </c>
      <c r="Y54" s="247">
        <v>0</v>
      </c>
      <c r="Z54" s="247">
        <v>0</v>
      </c>
      <c r="AA54" s="245">
        <v>0</v>
      </c>
      <c r="AB54" s="247">
        <v>150485.66</v>
      </c>
      <c r="AC54" s="245" t="s">
        <v>95</v>
      </c>
      <c r="AD54" s="245">
        <v>0</v>
      </c>
      <c r="AE54" s="245">
        <f>V54</f>
        <v>852752.04</v>
      </c>
      <c r="AF54" s="245">
        <v>0</v>
      </c>
      <c r="AG54" s="231"/>
      <c r="AH54" s="237" t="s">
        <v>582</v>
      </c>
      <c r="AI54" s="237" t="s">
        <v>451</v>
      </c>
      <c r="AJ54" s="239">
        <v>45943</v>
      </c>
    </row>
    <row r="55" spans="1:36" s="98" customFormat="1" ht="55.5" customHeight="1" thickBot="1" x14ac:dyDescent="0.4">
      <c r="A55" s="97"/>
      <c r="B55" s="250"/>
      <c r="C55" s="236"/>
      <c r="D55" s="236"/>
      <c r="E55" s="236"/>
      <c r="F55" s="236"/>
      <c r="G55" s="236"/>
      <c r="H55" s="252"/>
      <c r="I55" s="252"/>
      <c r="J55" s="126" t="s">
        <v>568</v>
      </c>
      <c r="K55" s="126" t="s">
        <v>569</v>
      </c>
      <c r="L55" s="126" t="s">
        <v>239</v>
      </c>
      <c r="M55" s="126">
        <v>12</v>
      </c>
      <c r="N55" s="236"/>
      <c r="O55" s="236"/>
      <c r="P55" s="232"/>
      <c r="Q55" s="232"/>
      <c r="R55" s="232"/>
      <c r="S55" s="232"/>
      <c r="T55" s="248"/>
      <c r="U55" s="248"/>
      <c r="V55" s="248"/>
      <c r="W55" s="248"/>
      <c r="X55" s="248"/>
      <c r="Y55" s="248"/>
      <c r="Z55" s="248"/>
      <c r="AA55" s="246"/>
      <c r="AB55" s="248"/>
      <c r="AC55" s="246"/>
      <c r="AD55" s="246"/>
      <c r="AE55" s="246"/>
      <c r="AF55" s="246"/>
      <c r="AG55" s="232"/>
      <c r="AH55" s="238"/>
      <c r="AI55" s="238"/>
      <c r="AJ55" s="240"/>
    </row>
    <row r="56" spans="1:36" s="98" customFormat="1" ht="55.5" customHeight="1" thickBot="1" x14ac:dyDescent="0.4">
      <c r="A56" s="97"/>
      <c r="B56" s="249" t="s">
        <v>583</v>
      </c>
      <c r="C56" s="235" t="s">
        <v>584</v>
      </c>
      <c r="D56" s="235" t="s">
        <v>563</v>
      </c>
      <c r="E56" s="235" t="s">
        <v>231</v>
      </c>
      <c r="F56" s="235" t="s">
        <v>585</v>
      </c>
      <c r="G56" s="235" t="s">
        <v>565</v>
      </c>
      <c r="H56" s="251" t="s">
        <v>84</v>
      </c>
      <c r="I56" s="251" t="s">
        <v>84</v>
      </c>
      <c r="J56" s="125" t="s">
        <v>566</v>
      </c>
      <c r="K56" s="125" t="s">
        <v>567</v>
      </c>
      <c r="L56" s="125" t="s">
        <v>427</v>
      </c>
      <c r="M56" s="125">
        <v>50</v>
      </c>
      <c r="N56" s="235" t="s">
        <v>147</v>
      </c>
      <c r="O56" s="235" t="s">
        <v>124</v>
      </c>
      <c r="P56" s="231" t="s">
        <v>240</v>
      </c>
      <c r="Q56" s="231" t="s">
        <v>241</v>
      </c>
      <c r="R56" s="231" t="s">
        <v>92</v>
      </c>
      <c r="S56" s="231" t="s">
        <v>166</v>
      </c>
      <c r="T56" s="247">
        <f>U56</f>
        <v>3533717.12</v>
      </c>
      <c r="U56" s="247">
        <f>V56</f>
        <v>3533717.12</v>
      </c>
      <c r="V56" s="247">
        <v>3533717.12</v>
      </c>
      <c r="W56" s="247">
        <v>0</v>
      </c>
      <c r="X56" s="247">
        <v>0</v>
      </c>
      <c r="Y56" s="247">
        <v>0</v>
      </c>
      <c r="Z56" s="247">
        <v>0</v>
      </c>
      <c r="AA56" s="245">
        <v>0</v>
      </c>
      <c r="AB56" s="247">
        <v>623597.14</v>
      </c>
      <c r="AC56" s="245" t="s">
        <v>95</v>
      </c>
      <c r="AD56" s="245">
        <v>0</v>
      </c>
      <c r="AE56" s="245">
        <f>V56</f>
        <v>3533717.12</v>
      </c>
      <c r="AF56" s="245">
        <v>0</v>
      </c>
      <c r="AG56" s="231"/>
      <c r="AH56" s="237" t="s">
        <v>451</v>
      </c>
      <c r="AI56" s="237" t="s">
        <v>452</v>
      </c>
      <c r="AJ56" s="239">
        <v>46000</v>
      </c>
    </row>
    <row r="57" spans="1:36" s="98" customFormat="1" ht="55.5" customHeight="1" thickBot="1" x14ac:dyDescent="0.4">
      <c r="A57" s="97"/>
      <c r="B57" s="250"/>
      <c r="C57" s="236"/>
      <c r="D57" s="236"/>
      <c r="E57" s="236"/>
      <c r="F57" s="236"/>
      <c r="G57" s="236"/>
      <c r="H57" s="252"/>
      <c r="I57" s="252"/>
      <c r="J57" s="126" t="s">
        <v>568</v>
      </c>
      <c r="K57" s="126" t="s">
        <v>569</v>
      </c>
      <c r="L57" s="126" t="s">
        <v>239</v>
      </c>
      <c r="M57" s="126">
        <v>50</v>
      </c>
      <c r="N57" s="236"/>
      <c r="O57" s="236"/>
      <c r="P57" s="232"/>
      <c r="Q57" s="232"/>
      <c r="R57" s="232"/>
      <c r="S57" s="232"/>
      <c r="T57" s="248"/>
      <c r="U57" s="248"/>
      <c r="V57" s="248"/>
      <c r="W57" s="248"/>
      <c r="X57" s="248"/>
      <c r="Y57" s="248"/>
      <c r="Z57" s="248"/>
      <c r="AA57" s="246"/>
      <c r="AB57" s="248"/>
      <c r="AC57" s="246"/>
      <c r="AD57" s="246"/>
      <c r="AE57" s="246"/>
      <c r="AF57" s="246"/>
      <c r="AG57" s="232"/>
      <c r="AH57" s="238"/>
      <c r="AI57" s="238"/>
      <c r="AJ57" s="240"/>
    </row>
    <row r="58" spans="1:36" s="98" customFormat="1" ht="55.5" customHeight="1" thickBot="1" x14ac:dyDescent="0.4">
      <c r="A58" s="97"/>
      <c r="B58" s="249" t="s">
        <v>586</v>
      </c>
      <c r="C58" s="235" t="s">
        <v>587</v>
      </c>
      <c r="D58" s="235" t="s">
        <v>419</v>
      </c>
      <c r="E58" s="235" t="s">
        <v>231</v>
      </c>
      <c r="F58" s="235" t="s">
        <v>439</v>
      </c>
      <c r="G58" s="235" t="s">
        <v>233</v>
      </c>
      <c r="H58" s="251" t="s">
        <v>84</v>
      </c>
      <c r="I58" s="251" t="s">
        <v>84</v>
      </c>
      <c r="J58" s="125" t="s">
        <v>421</v>
      </c>
      <c r="K58" s="125" t="s">
        <v>422</v>
      </c>
      <c r="L58" s="125" t="s">
        <v>146</v>
      </c>
      <c r="M58" s="125">
        <v>29</v>
      </c>
      <c r="N58" s="235" t="s">
        <v>147</v>
      </c>
      <c r="O58" s="235" t="s">
        <v>124</v>
      </c>
      <c r="P58" s="231" t="s">
        <v>240</v>
      </c>
      <c r="Q58" s="231" t="s">
        <v>241</v>
      </c>
      <c r="R58" s="231" t="s">
        <v>92</v>
      </c>
      <c r="S58" s="231" t="s">
        <v>166</v>
      </c>
      <c r="T58" s="247">
        <f>U58</f>
        <v>600000</v>
      </c>
      <c r="U58" s="247">
        <f>V58</f>
        <v>600000</v>
      </c>
      <c r="V58" s="247">
        <v>600000</v>
      </c>
      <c r="W58" s="247">
        <v>0</v>
      </c>
      <c r="X58" s="247">
        <v>0</v>
      </c>
      <c r="Y58" s="247">
        <v>0</v>
      </c>
      <c r="Z58" s="247">
        <v>0</v>
      </c>
      <c r="AA58" s="245">
        <v>0</v>
      </c>
      <c r="AB58" s="247">
        <v>105882.5</v>
      </c>
      <c r="AC58" s="245" t="s">
        <v>95</v>
      </c>
      <c r="AD58" s="245">
        <v>0</v>
      </c>
      <c r="AE58" s="245">
        <f>V58</f>
        <v>600000</v>
      </c>
      <c r="AF58" s="245">
        <v>0</v>
      </c>
      <c r="AG58" s="231"/>
      <c r="AH58" s="237" t="s">
        <v>527</v>
      </c>
      <c r="AI58" s="237" t="s">
        <v>256</v>
      </c>
      <c r="AJ58" s="239">
        <v>45769</v>
      </c>
    </row>
    <row r="59" spans="1:36" s="98" customFormat="1" ht="55.5" customHeight="1" thickBot="1" x14ac:dyDescent="0.4">
      <c r="A59" s="97"/>
      <c r="B59" s="250"/>
      <c r="C59" s="236"/>
      <c r="D59" s="236"/>
      <c r="E59" s="236"/>
      <c r="F59" s="236"/>
      <c r="G59" s="236"/>
      <c r="H59" s="252"/>
      <c r="I59" s="252"/>
      <c r="J59" s="126" t="s">
        <v>425</v>
      </c>
      <c r="K59" s="126" t="s">
        <v>426</v>
      </c>
      <c r="L59" s="126" t="s">
        <v>427</v>
      </c>
      <c r="M59" s="126">
        <v>29</v>
      </c>
      <c r="N59" s="236"/>
      <c r="O59" s="236"/>
      <c r="P59" s="232"/>
      <c r="Q59" s="232"/>
      <c r="R59" s="232"/>
      <c r="S59" s="232"/>
      <c r="T59" s="248"/>
      <c r="U59" s="248"/>
      <c r="V59" s="248"/>
      <c r="W59" s="248"/>
      <c r="X59" s="248"/>
      <c r="Y59" s="248"/>
      <c r="Z59" s="248"/>
      <c r="AA59" s="246"/>
      <c r="AB59" s="248"/>
      <c r="AC59" s="246"/>
      <c r="AD59" s="246"/>
      <c r="AE59" s="246"/>
      <c r="AF59" s="246"/>
      <c r="AG59" s="232"/>
      <c r="AH59" s="238"/>
      <c r="AI59" s="238"/>
      <c r="AJ59" s="240"/>
    </row>
    <row r="60" spans="1:36" s="98" customFormat="1" ht="55.5" customHeight="1" x14ac:dyDescent="0.35">
      <c r="A60" s="97"/>
      <c r="B60" s="241" t="s">
        <v>719</v>
      </c>
      <c r="C60" s="243" t="s">
        <v>720</v>
      </c>
      <c r="D60" s="243" t="s">
        <v>419</v>
      </c>
      <c r="E60" s="243" t="s">
        <v>231</v>
      </c>
      <c r="F60" s="243" t="s">
        <v>431</v>
      </c>
      <c r="G60" s="243" t="s">
        <v>233</v>
      </c>
      <c r="H60" s="233" t="s">
        <v>84</v>
      </c>
      <c r="I60" s="233" t="s">
        <v>84</v>
      </c>
      <c r="J60" s="125" t="s">
        <v>421</v>
      </c>
      <c r="K60" s="125" t="s">
        <v>422</v>
      </c>
      <c r="L60" s="125" t="s">
        <v>146</v>
      </c>
      <c r="M60" s="125">
        <v>10</v>
      </c>
      <c r="N60" s="235" t="s">
        <v>147</v>
      </c>
      <c r="O60" s="235" t="s">
        <v>122</v>
      </c>
      <c r="P60" s="231" t="s">
        <v>240</v>
      </c>
      <c r="Q60" s="231" t="s">
        <v>241</v>
      </c>
      <c r="R60" s="231" t="s">
        <v>92</v>
      </c>
      <c r="S60" s="231" t="s">
        <v>166</v>
      </c>
      <c r="T60" s="229">
        <f>U60</f>
        <v>800000</v>
      </c>
      <c r="U60" s="229">
        <f>V60</f>
        <v>800000</v>
      </c>
      <c r="V60" s="229">
        <v>800000</v>
      </c>
      <c r="W60" s="229">
        <v>0</v>
      </c>
      <c r="X60" s="229">
        <v>0</v>
      </c>
      <c r="Y60" s="229">
        <v>0</v>
      </c>
      <c r="Z60" s="229">
        <v>0</v>
      </c>
      <c r="AA60" s="223">
        <v>0</v>
      </c>
      <c r="AB60" s="229">
        <v>141177</v>
      </c>
      <c r="AC60" s="223" t="s">
        <v>95</v>
      </c>
      <c r="AD60" s="223">
        <v>0</v>
      </c>
      <c r="AE60" s="223">
        <f>V60</f>
        <v>800000</v>
      </c>
      <c r="AF60" s="223">
        <v>0</v>
      </c>
      <c r="AG60" s="225"/>
      <c r="AH60" s="227" t="s">
        <v>582</v>
      </c>
      <c r="AI60" s="227" t="s">
        <v>451</v>
      </c>
      <c r="AJ60" s="218">
        <v>45938</v>
      </c>
    </row>
    <row r="61" spans="1:36" s="98" customFormat="1" ht="55.5" customHeight="1" thickBot="1" x14ac:dyDescent="0.4">
      <c r="A61" s="97"/>
      <c r="B61" s="242"/>
      <c r="C61" s="244"/>
      <c r="D61" s="244"/>
      <c r="E61" s="244"/>
      <c r="F61" s="244"/>
      <c r="G61" s="244"/>
      <c r="H61" s="234"/>
      <c r="I61" s="234"/>
      <c r="J61" s="126" t="s">
        <v>425</v>
      </c>
      <c r="K61" s="126" t="s">
        <v>426</v>
      </c>
      <c r="L61" s="126" t="s">
        <v>427</v>
      </c>
      <c r="M61" s="126">
        <v>10</v>
      </c>
      <c r="N61" s="236"/>
      <c r="O61" s="236"/>
      <c r="P61" s="232"/>
      <c r="Q61" s="232"/>
      <c r="R61" s="232"/>
      <c r="S61" s="232"/>
      <c r="T61" s="230"/>
      <c r="U61" s="230"/>
      <c r="V61" s="230"/>
      <c r="W61" s="230"/>
      <c r="X61" s="230"/>
      <c r="Y61" s="230"/>
      <c r="Z61" s="230"/>
      <c r="AA61" s="224"/>
      <c r="AB61" s="230"/>
      <c r="AC61" s="224"/>
      <c r="AD61" s="224"/>
      <c r="AE61" s="224"/>
      <c r="AF61" s="224"/>
      <c r="AG61" s="226"/>
      <c r="AH61" s="228"/>
      <c r="AI61" s="228"/>
      <c r="AJ61" s="219"/>
    </row>
    <row r="62" spans="1:36" x14ac:dyDescent="0.3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5">
      <c r="A63" s="9"/>
      <c r="B63" s="9" t="s">
        <v>73</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35">
      <c r="A64" s="14"/>
      <c r="B64" s="9" t="s">
        <v>74</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5">
      <c r="A66" s="1"/>
      <c r="B66" s="220" t="s">
        <v>721</v>
      </c>
      <c r="C66" s="221"/>
      <c r="D66" s="221"/>
      <c r="E66" s="221"/>
      <c r="F66" s="221"/>
      <c r="G66" s="221"/>
      <c r="H66" s="221"/>
      <c r="I66" s="221"/>
      <c r="J66" s="22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222" t="s">
        <v>24</v>
      </c>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row>
  </sheetData>
  <mergeCells count="84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265625" defaultRowHeight="14.5" x14ac:dyDescent="0.35"/>
  <cols>
    <col min="1" max="1" width="5" style="147" customWidth="1"/>
    <col min="2" max="2" width="21" style="147" customWidth="1"/>
    <col min="3" max="3" width="17.7265625" style="147" customWidth="1"/>
    <col min="4" max="5" width="13.7265625" style="147" customWidth="1"/>
    <col min="6" max="6" width="18.26953125" style="166" customWidth="1"/>
    <col min="7" max="7" width="48.453125" style="147" customWidth="1"/>
    <col min="8" max="8" width="14.7265625" style="147" customWidth="1"/>
    <col min="9" max="9" width="13.7265625" style="147" customWidth="1"/>
    <col min="10" max="10" width="37.7265625" style="147" customWidth="1"/>
    <col min="11" max="14" width="10.54296875" style="147" customWidth="1"/>
    <col min="15" max="16" width="15.7265625" style="147" customWidth="1"/>
    <col min="17" max="17" width="18.1796875" style="147" customWidth="1"/>
    <col min="18" max="18" width="13.26953125" style="147" customWidth="1"/>
    <col min="19" max="21" width="14" style="147" customWidth="1"/>
    <col min="22" max="22" width="14.453125" style="147" customWidth="1"/>
    <col min="23" max="23" width="11.26953125" style="147" customWidth="1"/>
    <col min="24" max="24" width="10" style="147" customWidth="1"/>
    <col min="25" max="25" width="11.7265625" style="147" customWidth="1"/>
    <col min="26" max="27" width="12.26953125" style="147" customWidth="1"/>
    <col min="28" max="29" width="11.26953125" style="147" customWidth="1"/>
    <col min="30" max="30" width="12.26953125" style="147" customWidth="1"/>
    <col min="31" max="31" width="16.7265625" style="147" customWidth="1"/>
    <col min="32" max="33" width="11.26953125" style="147" customWidth="1"/>
    <col min="34" max="34" width="16.7265625" style="147" customWidth="1"/>
    <col min="35" max="35" width="15.7265625" style="147" customWidth="1"/>
    <col min="36" max="36" width="10.453125" style="147" customWidth="1"/>
    <col min="37" max="16384" width="8.7265625" style="147"/>
  </cols>
  <sheetData>
    <row r="1" spans="1:36" x14ac:dyDescent="0.35">
      <c r="A1" s="9"/>
      <c r="B1" s="469" t="s">
        <v>40</v>
      </c>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9"/>
    </row>
    <row r="2" spans="1:36" x14ac:dyDescent="0.3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5" customHeight="1" x14ac:dyDescent="0.35">
      <c r="A3" s="9"/>
      <c r="B3" s="425" t="s">
        <v>0</v>
      </c>
      <c r="C3" s="425" t="s">
        <v>1</v>
      </c>
      <c r="D3" s="425" t="s">
        <v>28</v>
      </c>
      <c r="E3" s="425" t="s">
        <v>29</v>
      </c>
      <c r="F3" s="425" t="s">
        <v>30</v>
      </c>
      <c r="G3" s="425" t="s">
        <v>3</v>
      </c>
      <c r="H3" s="425" t="s">
        <v>4</v>
      </c>
      <c r="I3" s="425" t="s">
        <v>5</v>
      </c>
      <c r="J3" s="470" t="s">
        <v>6</v>
      </c>
      <c r="K3" s="470"/>
      <c r="L3" s="470"/>
      <c r="M3" s="470"/>
      <c r="N3" s="420" t="s">
        <v>47</v>
      </c>
      <c r="O3" s="425" t="s">
        <v>31</v>
      </c>
      <c r="P3" s="425" t="s">
        <v>42</v>
      </c>
      <c r="Q3" s="425" t="s">
        <v>32</v>
      </c>
      <c r="R3" s="425" t="s">
        <v>37</v>
      </c>
      <c r="S3" s="425" t="s">
        <v>33</v>
      </c>
      <c r="T3" s="425" t="s">
        <v>55</v>
      </c>
      <c r="U3" s="425" t="s">
        <v>57</v>
      </c>
      <c r="V3" s="470" t="s">
        <v>59</v>
      </c>
      <c r="W3" s="470"/>
      <c r="X3" s="470"/>
      <c r="Y3" s="470"/>
      <c r="Z3" s="470"/>
      <c r="AA3" s="470"/>
      <c r="AB3" s="425" t="s">
        <v>69</v>
      </c>
      <c r="AC3" s="420" t="s">
        <v>75</v>
      </c>
      <c r="AD3" s="471" t="s">
        <v>177</v>
      </c>
      <c r="AE3" s="477"/>
      <c r="AF3" s="478"/>
      <c r="AG3" s="420" t="s">
        <v>27</v>
      </c>
      <c r="AH3" s="420" t="s">
        <v>36</v>
      </c>
      <c r="AI3" s="425" t="s">
        <v>34</v>
      </c>
      <c r="AJ3" s="471" t="s">
        <v>35</v>
      </c>
    </row>
    <row r="4" spans="1:36" ht="143" x14ac:dyDescent="0.35">
      <c r="A4" s="9"/>
      <c r="B4" s="425"/>
      <c r="C4" s="425"/>
      <c r="D4" s="425"/>
      <c r="E4" s="425"/>
      <c r="F4" s="425"/>
      <c r="G4" s="425"/>
      <c r="H4" s="425"/>
      <c r="I4" s="425"/>
      <c r="J4" s="11" t="s">
        <v>7</v>
      </c>
      <c r="K4" s="11" t="s">
        <v>8</v>
      </c>
      <c r="L4" s="11" t="s">
        <v>9</v>
      </c>
      <c r="M4" s="11" t="s">
        <v>10</v>
      </c>
      <c r="N4" s="421"/>
      <c r="O4" s="425"/>
      <c r="P4" s="425"/>
      <c r="Q4" s="425"/>
      <c r="R4" s="425"/>
      <c r="S4" s="425"/>
      <c r="T4" s="425"/>
      <c r="U4" s="425"/>
      <c r="V4" s="11" t="s">
        <v>178</v>
      </c>
      <c r="W4" s="11" t="s">
        <v>62</v>
      </c>
      <c r="X4" s="11" t="s">
        <v>15</v>
      </c>
      <c r="Y4" s="11" t="s">
        <v>63</v>
      </c>
      <c r="Z4" s="11" t="s">
        <v>60</v>
      </c>
      <c r="AA4" s="11" t="s">
        <v>25</v>
      </c>
      <c r="AB4" s="425"/>
      <c r="AC4" s="421"/>
      <c r="AD4" s="11" t="s">
        <v>16</v>
      </c>
      <c r="AE4" s="11" t="s">
        <v>17</v>
      </c>
      <c r="AF4" s="11" t="s">
        <v>26</v>
      </c>
      <c r="AG4" s="421"/>
      <c r="AH4" s="421"/>
      <c r="AI4" s="425"/>
      <c r="AJ4" s="472"/>
    </row>
    <row r="5" spans="1:36" ht="15" thickBot="1" x14ac:dyDescent="0.4">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35">
      <c r="A6" s="151"/>
      <c r="B6" s="473" t="s">
        <v>494</v>
      </c>
      <c r="C6" s="475" t="s">
        <v>495</v>
      </c>
      <c r="D6" s="475" t="s">
        <v>496</v>
      </c>
      <c r="E6" s="475" t="s">
        <v>497</v>
      </c>
      <c r="F6" s="231" t="s">
        <v>498</v>
      </c>
      <c r="G6" s="231" t="s">
        <v>499</v>
      </c>
      <c r="H6" s="231" t="s">
        <v>84</v>
      </c>
      <c r="I6" s="231" t="s">
        <v>84</v>
      </c>
      <c r="J6" s="135" t="s">
        <v>500</v>
      </c>
      <c r="K6" s="135" t="s">
        <v>501</v>
      </c>
      <c r="L6" s="121" t="s">
        <v>427</v>
      </c>
      <c r="M6" s="136" t="s">
        <v>502</v>
      </c>
      <c r="N6" s="231" t="s">
        <v>331</v>
      </c>
      <c r="O6" s="479" t="s">
        <v>137</v>
      </c>
      <c r="P6" s="231" t="s">
        <v>332</v>
      </c>
      <c r="Q6" s="231" t="s">
        <v>91</v>
      </c>
      <c r="R6" s="231" t="s">
        <v>92</v>
      </c>
      <c r="S6" s="231" t="s">
        <v>166</v>
      </c>
      <c r="T6" s="245">
        <f>+U6+U8</f>
        <v>1300000</v>
      </c>
      <c r="U6" s="223">
        <f>V6</f>
        <v>1066857.8500000001</v>
      </c>
      <c r="V6" s="223">
        <v>1066857.8500000001</v>
      </c>
      <c r="W6" s="223">
        <v>0</v>
      </c>
      <c r="X6" s="223">
        <v>0</v>
      </c>
      <c r="Y6" s="223">
        <v>0</v>
      </c>
      <c r="Z6" s="223">
        <v>0</v>
      </c>
      <c r="AA6" s="223">
        <v>0</v>
      </c>
      <c r="AB6" s="486">
        <v>188269.04</v>
      </c>
      <c r="AC6" s="223" t="s">
        <v>95</v>
      </c>
      <c r="AD6" s="223">
        <v>0</v>
      </c>
      <c r="AE6" s="223">
        <f>V6</f>
        <v>1066857.8500000001</v>
      </c>
      <c r="AF6" s="245">
        <v>0</v>
      </c>
      <c r="AG6" s="245">
        <v>0</v>
      </c>
      <c r="AH6" s="492" t="s">
        <v>280</v>
      </c>
      <c r="AI6" s="494" t="s">
        <v>302</v>
      </c>
      <c r="AJ6" s="488" t="s">
        <v>704</v>
      </c>
    </row>
    <row r="7" spans="1:36" ht="36" customHeight="1" x14ac:dyDescent="0.35">
      <c r="A7" s="151"/>
      <c r="B7" s="474"/>
      <c r="C7" s="476"/>
      <c r="D7" s="476"/>
      <c r="E7" s="476"/>
      <c r="F7" s="256"/>
      <c r="G7" s="256"/>
      <c r="H7" s="256"/>
      <c r="I7" s="256"/>
      <c r="J7" s="137" t="s">
        <v>503</v>
      </c>
      <c r="K7" s="137" t="s">
        <v>504</v>
      </c>
      <c r="L7" s="123" t="s">
        <v>239</v>
      </c>
      <c r="M7" s="138" t="s">
        <v>502</v>
      </c>
      <c r="N7" s="256"/>
      <c r="O7" s="480"/>
      <c r="P7" s="256"/>
      <c r="Q7" s="256"/>
      <c r="R7" s="256"/>
      <c r="S7" s="256"/>
      <c r="T7" s="257"/>
      <c r="U7" s="481"/>
      <c r="V7" s="481"/>
      <c r="W7" s="481"/>
      <c r="X7" s="481"/>
      <c r="Y7" s="481"/>
      <c r="Z7" s="481"/>
      <c r="AA7" s="481"/>
      <c r="AB7" s="487"/>
      <c r="AC7" s="481"/>
      <c r="AD7" s="481"/>
      <c r="AE7" s="481"/>
      <c r="AF7" s="257"/>
      <c r="AG7" s="257"/>
      <c r="AH7" s="493"/>
      <c r="AI7" s="495"/>
      <c r="AJ7" s="489"/>
    </row>
    <row r="8" spans="1:36" ht="31.5" customHeight="1" x14ac:dyDescent="0.35">
      <c r="A8" s="151"/>
      <c r="B8" s="474"/>
      <c r="C8" s="476"/>
      <c r="D8" s="476"/>
      <c r="E8" s="476"/>
      <c r="F8" s="256" t="s">
        <v>505</v>
      </c>
      <c r="G8" s="490" t="s">
        <v>327</v>
      </c>
      <c r="H8" s="256" t="s">
        <v>84</v>
      </c>
      <c r="I8" s="256" t="s">
        <v>84</v>
      </c>
      <c r="J8" s="137" t="s">
        <v>506</v>
      </c>
      <c r="K8" s="137" t="s">
        <v>507</v>
      </c>
      <c r="L8" s="123" t="s">
        <v>508</v>
      </c>
      <c r="M8" s="138" t="s">
        <v>509</v>
      </c>
      <c r="N8" s="256" t="s">
        <v>331</v>
      </c>
      <c r="O8" s="480" t="s">
        <v>137</v>
      </c>
      <c r="P8" s="256" t="s">
        <v>332</v>
      </c>
      <c r="Q8" s="256" t="s">
        <v>91</v>
      </c>
      <c r="R8" s="256" t="s">
        <v>92</v>
      </c>
      <c r="S8" s="256" t="s">
        <v>166</v>
      </c>
      <c r="T8" s="257"/>
      <c r="U8" s="482">
        <f>V8</f>
        <v>233142.15</v>
      </c>
      <c r="V8" s="482">
        <v>233142.15</v>
      </c>
      <c r="W8" s="484">
        <v>0</v>
      </c>
      <c r="X8" s="484">
        <v>0</v>
      </c>
      <c r="Y8" s="484">
        <v>0</v>
      </c>
      <c r="Z8" s="484">
        <v>0</v>
      </c>
      <c r="AA8" s="484">
        <v>0</v>
      </c>
      <c r="AB8" s="484">
        <v>41142.74</v>
      </c>
      <c r="AC8" s="484" t="s">
        <v>333</v>
      </c>
      <c r="AD8" s="484">
        <v>0</v>
      </c>
      <c r="AE8" s="484">
        <f>V8</f>
        <v>233142.15</v>
      </c>
      <c r="AF8" s="496">
        <v>0</v>
      </c>
      <c r="AG8" s="497">
        <v>0</v>
      </c>
      <c r="AH8" s="493"/>
      <c r="AI8" s="495"/>
      <c r="AJ8" s="489"/>
    </row>
    <row r="9" spans="1:36" ht="51" customHeight="1" thickBot="1" x14ac:dyDescent="0.4">
      <c r="B9" s="474"/>
      <c r="C9" s="476"/>
      <c r="D9" s="476"/>
      <c r="E9" s="476"/>
      <c r="F9" s="256"/>
      <c r="G9" s="491"/>
      <c r="H9" s="256"/>
      <c r="I9" s="256"/>
      <c r="J9" s="137" t="s">
        <v>513</v>
      </c>
      <c r="K9" s="137" t="s">
        <v>514</v>
      </c>
      <c r="L9" s="123" t="s">
        <v>329</v>
      </c>
      <c r="M9" s="138" t="s">
        <v>357</v>
      </c>
      <c r="N9" s="256"/>
      <c r="O9" s="480"/>
      <c r="P9" s="256"/>
      <c r="Q9" s="256"/>
      <c r="R9" s="256"/>
      <c r="S9" s="256"/>
      <c r="T9" s="257"/>
      <c r="U9" s="483"/>
      <c r="V9" s="483"/>
      <c r="W9" s="485"/>
      <c r="X9" s="485"/>
      <c r="Y9" s="485"/>
      <c r="Z9" s="485"/>
      <c r="AA9" s="485"/>
      <c r="AB9" s="485"/>
      <c r="AC9" s="485"/>
      <c r="AD9" s="485"/>
      <c r="AE9" s="485"/>
      <c r="AF9" s="273"/>
      <c r="AG9" s="498"/>
      <c r="AH9" s="493"/>
      <c r="AI9" s="495"/>
      <c r="AJ9" s="489"/>
    </row>
    <row r="10" spans="1:36" ht="40.5" customHeight="1" x14ac:dyDescent="0.35">
      <c r="A10" s="151"/>
      <c r="B10" s="473" t="s">
        <v>517</v>
      </c>
      <c r="C10" s="475" t="s">
        <v>495</v>
      </c>
      <c r="D10" s="475" t="s">
        <v>496</v>
      </c>
      <c r="E10" s="475" t="s">
        <v>497</v>
      </c>
      <c r="F10" s="231" t="s">
        <v>518</v>
      </c>
      <c r="G10" s="231" t="s">
        <v>499</v>
      </c>
      <c r="H10" s="231" t="s">
        <v>84</v>
      </c>
      <c r="I10" s="231" t="s">
        <v>84</v>
      </c>
      <c r="J10" s="135" t="s">
        <v>500</v>
      </c>
      <c r="K10" s="135" t="s">
        <v>501</v>
      </c>
      <c r="L10" s="121" t="s">
        <v>427</v>
      </c>
      <c r="M10" s="136" t="s">
        <v>519</v>
      </c>
      <c r="N10" s="231" t="s">
        <v>331</v>
      </c>
      <c r="O10" s="479" t="s">
        <v>122</v>
      </c>
      <c r="P10" s="231" t="s">
        <v>332</v>
      </c>
      <c r="Q10" s="231" t="s">
        <v>91</v>
      </c>
      <c r="R10" s="231" t="s">
        <v>92</v>
      </c>
      <c r="S10" s="231" t="s">
        <v>166</v>
      </c>
      <c r="T10" s="245">
        <f>+U10+U12</f>
        <v>3500000.01</v>
      </c>
      <c r="U10" s="223">
        <f>V10</f>
        <v>3135600.01</v>
      </c>
      <c r="V10" s="223">
        <v>3135600.01</v>
      </c>
      <c r="W10" s="223">
        <v>0</v>
      </c>
      <c r="X10" s="223">
        <v>0</v>
      </c>
      <c r="Y10" s="223">
        <v>0</v>
      </c>
      <c r="Z10" s="223">
        <v>0</v>
      </c>
      <c r="AA10" s="223">
        <v>0</v>
      </c>
      <c r="AB10" s="486">
        <v>553341.18000000005</v>
      </c>
      <c r="AC10" s="223" t="s">
        <v>95</v>
      </c>
      <c r="AD10" s="223">
        <v>0</v>
      </c>
      <c r="AE10" s="223">
        <f>V10</f>
        <v>3135600.01</v>
      </c>
      <c r="AF10" s="245">
        <v>0</v>
      </c>
      <c r="AG10" s="245">
        <v>0</v>
      </c>
      <c r="AH10" s="505" t="s">
        <v>281</v>
      </c>
      <c r="AI10" s="505" t="s">
        <v>302</v>
      </c>
      <c r="AJ10" s="488" t="s">
        <v>716</v>
      </c>
    </row>
    <row r="11" spans="1:36" ht="36" customHeight="1" thickBot="1" x14ac:dyDescent="0.4">
      <c r="A11" s="151"/>
      <c r="B11" s="474"/>
      <c r="C11" s="476"/>
      <c r="D11" s="476"/>
      <c r="E11" s="476"/>
      <c r="F11" s="256"/>
      <c r="G11" s="256"/>
      <c r="H11" s="256"/>
      <c r="I11" s="256"/>
      <c r="J11" s="137" t="s">
        <v>503</v>
      </c>
      <c r="K11" s="137" t="s">
        <v>504</v>
      </c>
      <c r="L11" s="123" t="s">
        <v>239</v>
      </c>
      <c r="M11" s="138" t="s">
        <v>519</v>
      </c>
      <c r="N11" s="256"/>
      <c r="O11" s="480"/>
      <c r="P11" s="256"/>
      <c r="Q11" s="256"/>
      <c r="R11" s="256"/>
      <c r="S11" s="256"/>
      <c r="T11" s="257"/>
      <c r="U11" s="481"/>
      <c r="V11" s="481"/>
      <c r="W11" s="481"/>
      <c r="X11" s="481"/>
      <c r="Y11" s="481"/>
      <c r="Z11" s="481"/>
      <c r="AA11" s="481"/>
      <c r="AB11" s="487"/>
      <c r="AC11" s="481"/>
      <c r="AD11" s="481"/>
      <c r="AE11" s="481"/>
      <c r="AF11" s="257"/>
      <c r="AG11" s="257"/>
      <c r="AH11" s="506"/>
      <c r="AI11" s="506"/>
      <c r="AJ11" s="489"/>
    </row>
    <row r="12" spans="1:36" ht="31.5" customHeight="1" x14ac:dyDescent="0.35">
      <c r="A12" s="151"/>
      <c r="B12" s="474"/>
      <c r="C12" s="476"/>
      <c r="D12" s="476"/>
      <c r="E12" s="476"/>
      <c r="F12" s="256" t="s">
        <v>520</v>
      </c>
      <c r="G12" s="490" t="s">
        <v>327</v>
      </c>
      <c r="H12" s="256" t="s">
        <v>84</v>
      </c>
      <c r="I12" s="256" t="s">
        <v>84</v>
      </c>
      <c r="J12" s="137" t="s">
        <v>506</v>
      </c>
      <c r="K12" s="137" t="s">
        <v>507</v>
      </c>
      <c r="L12" s="123" t="s">
        <v>508</v>
      </c>
      <c r="M12" s="138" t="s">
        <v>521</v>
      </c>
      <c r="N12" s="256" t="s">
        <v>331</v>
      </c>
      <c r="O12" s="480" t="s">
        <v>122</v>
      </c>
      <c r="P12" s="256" t="s">
        <v>332</v>
      </c>
      <c r="Q12" s="256" t="s">
        <v>91</v>
      </c>
      <c r="R12" s="256" t="s">
        <v>92</v>
      </c>
      <c r="S12" s="256" t="s">
        <v>166</v>
      </c>
      <c r="T12" s="257"/>
      <c r="U12" s="223">
        <f>V12</f>
        <v>364400</v>
      </c>
      <c r="V12" s="223">
        <v>364400</v>
      </c>
      <c r="W12" s="484">
        <v>0</v>
      </c>
      <c r="X12" s="484">
        <v>0</v>
      </c>
      <c r="Y12" s="484">
        <v>0</v>
      </c>
      <c r="Z12" s="484">
        <v>0</v>
      </c>
      <c r="AA12" s="484">
        <v>0</v>
      </c>
      <c r="AB12" s="484">
        <v>64305.89</v>
      </c>
      <c r="AC12" s="484" t="s">
        <v>333</v>
      </c>
      <c r="AD12" s="484">
        <v>0</v>
      </c>
      <c r="AE12" s="484">
        <f>V12</f>
        <v>364400</v>
      </c>
      <c r="AF12" s="496">
        <v>0</v>
      </c>
      <c r="AG12" s="497">
        <v>0</v>
      </c>
      <c r="AH12" s="506"/>
      <c r="AI12" s="506"/>
      <c r="AJ12" s="489"/>
    </row>
    <row r="13" spans="1:36" ht="40.9" customHeight="1" x14ac:dyDescent="0.35">
      <c r="A13" s="151"/>
      <c r="B13" s="474"/>
      <c r="C13" s="476"/>
      <c r="D13" s="476"/>
      <c r="E13" s="476"/>
      <c r="F13" s="256"/>
      <c r="G13" s="491"/>
      <c r="H13" s="256"/>
      <c r="I13" s="256"/>
      <c r="J13" s="137" t="s">
        <v>510</v>
      </c>
      <c r="K13" s="137" t="s">
        <v>511</v>
      </c>
      <c r="L13" s="123" t="s">
        <v>146</v>
      </c>
      <c r="M13" s="138" t="s">
        <v>522</v>
      </c>
      <c r="N13" s="256"/>
      <c r="O13" s="480"/>
      <c r="P13" s="256"/>
      <c r="Q13" s="256"/>
      <c r="R13" s="256"/>
      <c r="S13" s="256"/>
      <c r="T13" s="257"/>
      <c r="U13" s="273"/>
      <c r="V13" s="273"/>
      <c r="W13" s="485"/>
      <c r="X13" s="485"/>
      <c r="Y13" s="485"/>
      <c r="Z13" s="485"/>
      <c r="AA13" s="485"/>
      <c r="AB13" s="485"/>
      <c r="AC13" s="485"/>
      <c r="AD13" s="485"/>
      <c r="AE13" s="485"/>
      <c r="AF13" s="273"/>
      <c r="AG13" s="498"/>
      <c r="AH13" s="506"/>
      <c r="AI13" s="506"/>
      <c r="AJ13" s="489"/>
    </row>
    <row r="14" spans="1:36" ht="40.9" customHeight="1" x14ac:dyDescent="0.35">
      <c r="A14" s="151"/>
      <c r="B14" s="474"/>
      <c r="C14" s="476"/>
      <c r="D14" s="476"/>
      <c r="E14" s="476"/>
      <c r="F14" s="256"/>
      <c r="G14" s="491"/>
      <c r="H14" s="256"/>
      <c r="I14" s="256"/>
      <c r="J14" s="137" t="s">
        <v>705</v>
      </c>
      <c r="K14" s="137" t="s">
        <v>706</v>
      </c>
      <c r="L14" s="123" t="s">
        <v>146</v>
      </c>
      <c r="M14" s="138" t="s">
        <v>707</v>
      </c>
      <c r="N14" s="256"/>
      <c r="O14" s="480"/>
      <c r="P14" s="256"/>
      <c r="Q14" s="256"/>
      <c r="R14" s="256"/>
      <c r="S14" s="256"/>
      <c r="T14" s="257"/>
      <c r="U14" s="273"/>
      <c r="V14" s="273"/>
      <c r="W14" s="485"/>
      <c r="X14" s="485"/>
      <c r="Y14" s="485"/>
      <c r="Z14" s="485"/>
      <c r="AA14" s="485"/>
      <c r="AB14" s="485"/>
      <c r="AC14" s="485"/>
      <c r="AD14" s="485"/>
      <c r="AE14" s="485"/>
      <c r="AF14" s="273"/>
      <c r="AG14" s="498"/>
      <c r="AH14" s="506"/>
      <c r="AI14" s="506"/>
      <c r="AJ14" s="489"/>
    </row>
    <row r="15" spans="1:36" ht="51" customHeight="1" x14ac:dyDescent="0.35">
      <c r="B15" s="474"/>
      <c r="C15" s="476"/>
      <c r="D15" s="476"/>
      <c r="E15" s="476"/>
      <c r="F15" s="256"/>
      <c r="G15" s="491"/>
      <c r="H15" s="256"/>
      <c r="I15" s="256"/>
      <c r="J15" s="137" t="s">
        <v>513</v>
      </c>
      <c r="K15" s="137" t="s">
        <v>514</v>
      </c>
      <c r="L15" s="123" t="s">
        <v>329</v>
      </c>
      <c r="M15" s="138" t="s">
        <v>357</v>
      </c>
      <c r="N15" s="256"/>
      <c r="O15" s="480"/>
      <c r="P15" s="256"/>
      <c r="Q15" s="256"/>
      <c r="R15" s="256"/>
      <c r="S15" s="256"/>
      <c r="T15" s="257"/>
      <c r="U15" s="273"/>
      <c r="V15" s="273"/>
      <c r="W15" s="485"/>
      <c r="X15" s="485"/>
      <c r="Y15" s="485"/>
      <c r="Z15" s="485"/>
      <c r="AA15" s="485"/>
      <c r="AB15" s="485"/>
      <c r="AC15" s="485"/>
      <c r="AD15" s="485"/>
      <c r="AE15" s="485"/>
      <c r="AF15" s="273"/>
      <c r="AG15" s="498"/>
      <c r="AH15" s="506"/>
      <c r="AI15" s="506"/>
      <c r="AJ15" s="489"/>
    </row>
    <row r="16" spans="1:36" ht="76.900000000000006" customHeight="1" thickBot="1" x14ac:dyDescent="0.4">
      <c r="B16" s="499"/>
      <c r="C16" s="500"/>
      <c r="D16" s="500"/>
      <c r="E16" s="500"/>
      <c r="F16" s="232"/>
      <c r="G16" s="503"/>
      <c r="H16" s="232"/>
      <c r="I16" s="232"/>
      <c r="J16" s="139" t="s">
        <v>515</v>
      </c>
      <c r="K16" s="139" t="s">
        <v>516</v>
      </c>
      <c r="L16" s="122" t="s">
        <v>329</v>
      </c>
      <c r="M16" s="140" t="s">
        <v>357</v>
      </c>
      <c r="N16" s="232"/>
      <c r="O16" s="504"/>
      <c r="P16" s="232"/>
      <c r="Q16" s="232"/>
      <c r="R16" s="232"/>
      <c r="S16" s="232"/>
      <c r="T16" s="246"/>
      <c r="U16" s="224"/>
      <c r="V16" s="224"/>
      <c r="W16" s="501"/>
      <c r="X16" s="501"/>
      <c r="Y16" s="501"/>
      <c r="Z16" s="501"/>
      <c r="AA16" s="501"/>
      <c r="AB16" s="501"/>
      <c r="AC16" s="501"/>
      <c r="AD16" s="501"/>
      <c r="AE16" s="501"/>
      <c r="AF16" s="224"/>
      <c r="AG16" s="508"/>
      <c r="AH16" s="507"/>
      <c r="AI16" s="507"/>
      <c r="AJ16" s="502"/>
    </row>
    <row r="17" spans="1:36" ht="42" customHeight="1" x14ac:dyDescent="0.35">
      <c r="A17" s="151"/>
      <c r="B17" s="473" t="s">
        <v>523</v>
      </c>
      <c r="C17" s="475" t="s">
        <v>524</v>
      </c>
      <c r="D17" s="475" t="s">
        <v>496</v>
      </c>
      <c r="E17" s="475" t="s">
        <v>497</v>
      </c>
      <c r="F17" s="231" t="s">
        <v>525</v>
      </c>
      <c r="G17" s="231" t="s">
        <v>499</v>
      </c>
      <c r="H17" s="231" t="s">
        <v>84</v>
      </c>
      <c r="I17" s="231" t="s">
        <v>84</v>
      </c>
      <c r="J17" s="135" t="s">
        <v>500</v>
      </c>
      <c r="K17" s="135" t="s">
        <v>501</v>
      </c>
      <c r="L17" s="121" t="s">
        <v>427</v>
      </c>
      <c r="M17" s="136" t="s">
        <v>526</v>
      </c>
      <c r="N17" s="231" t="s">
        <v>331</v>
      </c>
      <c r="O17" s="479" t="s">
        <v>89</v>
      </c>
      <c r="P17" s="231" t="s">
        <v>332</v>
      </c>
      <c r="Q17" s="231" t="s">
        <v>91</v>
      </c>
      <c r="R17" s="231" t="s">
        <v>92</v>
      </c>
      <c r="S17" s="231" t="s">
        <v>166</v>
      </c>
      <c r="T17" s="245">
        <f>U17</f>
        <v>100000</v>
      </c>
      <c r="U17" s="245">
        <f>V17</f>
        <v>100000</v>
      </c>
      <c r="V17" s="245">
        <v>100000</v>
      </c>
      <c r="W17" s="245">
        <v>0</v>
      </c>
      <c r="X17" s="245">
        <v>0</v>
      </c>
      <c r="Y17" s="245">
        <v>0</v>
      </c>
      <c r="Z17" s="245">
        <v>0</v>
      </c>
      <c r="AA17" s="245">
        <v>0</v>
      </c>
      <c r="AB17" s="509">
        <v>17647.060000000001</v>
      </c>
      <c r="AC17" s="245" t="s">
        <v>95</v>
      </c>
      <c r="AD17" s="245">
        <v>0</v>
      </c>
      <c r="AE17" s="245">
        <f t="shared" ref="AE17" si="0">V17</f>
        <v>100000</v>
      </c>
      <c r="AF17" s="245">
        <v>0</v>
      </c>
      <c r="AG17" s="245">
        <v>0</v>
      </c>
      <c r="AH17" s="245" t="s">
        <v>527</v>
      </c>
      <c r="AI17" s="245" t="s">
        <v>256</v>
      </c>
      <c r="AJ17" s="511">
        <v>45761</v>
      </c>
    </row>
    <row r="18" spans="1:36" ht="54" customHeight="1" thickBot="1" x14ac:dyDescent="0.4">
      <c r="A18" s="151"/>
      <c r="B18" s="499"/>
      <c r="C18" s="500"/>
      <c r="D18" s="500"/>
      <c r="E18" s="500"/>
      <c r="F18" s="232"/>
      <c r="G18" s="232"/>
      <c r="H18" s="232"/>
      <c r="I18" s="232"/>
      <c r="J18" s="139" t="s">
        <v>503</v>
      </c>
      <c r="K18" s="139" t="s">
        <v>504</v>
      </c>
      <c r="L18" s="122" t="s">
        <v>239</v>
      </c>
      <c r="M18" s="140" t="s">
        <v>528</v>
      </c>
      <c r="N18" s="232"/>
      <c r="O18" s="504"/>
      <c r="P18" s="232"/>
      <c r="Q18" s="232"/>
      <c r="R18" s="232"/>
      <c r="S18" s="232"/>
      <c r="T18" s="246"/>
      <c r="U18" s="246"/>
      <c r="V18" s="246"/>
      <c r="W18" s="246"/>
      <c r="X18" s="246"/>
      <c r="Y18" s="246"/>
      <c r="Z18" s="246"/>
      <c r="AA18" s="246"/>
      <c r="AB18" s="510"/>
      <c r="AC18" s="246"/>
      <c r="AD18" s="246"/>
      <c r="AE18" s="246"/>
      <c r="AF18" s="246"/>
      <c r="AG18" s="246"/>
      <c r="AH18" s="246"/>
      <c r="AI18" s="246"/>
      <c r="AJ18" s="512"/>
    </row>
    <row r="19" spans="1:36" ht="42" customHeight="1" x14ac:dyDescent="0.35">
      <c r="A19" s="151"/>
      <c r="B19" s="473" t="s">
        <v>529</v>
      </c>
      <c r="C19" s="475" t="s">
        <v>524</v>
      </c>
      <c r="D19" s="475" t="s">
        <v>496</v>
      </c>
      <c r="E19" s="475" t="s">
        <v>497</v>
      </c>
      <c r="F19" s="231" t="s">
        <v>530</v>
      </c>
      <c r="G19" s="231" t="s">
        <v>499</v>
      </c>
      <c r="H19" s="231" t="s">
        <v>84</v>
      </c>
      <c r="I19" s="231" t="s">
        <v>84</v>
      </c>
      <c r="J19" s="135" t="s">
        <v>500</v>
      </c>
      <c r="K19" s="135" t="s">
        <v>501</v>
      </c>
      <c r="L19" s="121" t="s">
        <v>427</v>
      </c>
      <c r="M19" s="136" t="s">
        <v>531</v>
      </c>
      <c r="N19" s="231" t="s">
        <v>331</v>
      </c>
      <c r="O19" s="479" t="s">
        <v>532</v>
      </c>
      <c r="P19" s="231" t="s">
        <v>332</v>
      </c>
      <c r="Q19" s="231" t="s">
        <v>91</v>
      </c>
      <c r="R19" s="231" t="s">
        <v>92</v>
      </c>
      <c r="S19" s="231" t="s">
        <v>166</v>
      </c>
      <c r="T19" s="245">
        <f>U19</f>
        <v>540000</v>
      </c>
      <c r="U19" s="245">
        <f>V19</f>
        <v>540000</v>
      </c>
      <c r="V19" s="245">
        <v>540000</v>
      </c>
      <c r="W19" s="245">
        <v>0</v>
      </c>
      <c r="X19" s="245">
        <v>0</v>
      </c>
      <c r="Y19" s="245">
        <v>0</v>
      </c>
      <c r="Z19" s="245">
        <v>0</v>
      </c>
      <c r="AA19" s="245">
        <v>0</v>
      </c>
      <c r="AB19" s="509">
        <v>95294.12</v>
      </c>
      <c r="AC19" s="245" t="s">
        <v>95</v>
      </c>
      <c r="AD19" s="245">
        <v>0</v>
      </c>
      <c r="AE19" s="245">
        <f t="shared" ref="AE19" si="1">V19</f>
        <v>540000</v>
      </c>
      <c r="AF19" s="245">
        <v>0</v>
      </c>
      <c r="AG19" s="245">
        <v>0</v>
      </c>
      <c r="AH19" s="245" t="s">
        <v>527</v>
      </c>
      <c r="AI19" s="245" t="s">
        <v>256</v>
      </c>
      <c r="AJ19" s="511">
        <v>45761</v>
      </c>
    </row>
    <row r="20" spans="1:36" ht="54" customHeight="1" thickBot="1" x14ac:dyDescent="0.4">
      <c r="A20" s="151"/>
      <c r="B20" s="499"/>
      <c r="C20" s="500"/>
      <c r="D20" s="500"/>
      <c r="E20" s="500"/>
      <c r="F20" s="232"/>
      <c r="G20" s="232"/>
      <c r="H20" s="232"/>
      <c r="I20" s="232"/>
      <c r="J20" s="139" t="s">
        <v>503</v>
      </c>
      <c r="K20" s="139" t="s">
        <v>504</v>
      </c>
      <c r="L20" s="122" t="s">
        <v>239</v>
      </c>
      <c r="M20" s="140" t="s">
        <v>533</v>
      </c>
      <c r="N20" s="232"/>
      <c r="O20" s="504"/>
      <c r="P20" s="232"/>
      <c r="Q20" s="232"/>
      <c r="R20" s="232"/>
      <c r="S20" s="232"/>
      <c r="T20" s="246"/>
      <c r="U20" s="246"/>
      <c r="V20" s="246"/>
      <c r="W20" s="246"/>
      <c r="X20" s="246"/>
      <c r="Y20" s="246"/>
      <c r="Z20" s="246"/>
      <c r="AA20" s="246"/>
      <c r="AB20" s="510"/>
      <c r="AC20" s="246"/>
      <c r="AD20" s="246"/>
      <c r="AE20" s="246"/>
      <c r="AF20" s="246"/>
      <c r="AG20" s="246"/>
      <c r="AH20" s="246"/>
      <c r="AI20" s="246"/>
      <c r="AJ20" s="512"/>
    </row>
    <row r="21" spans="1:36" ht="42" customHeight="1" x14ac:dyDescent="0.35">
      <c r="A21" s="151"/>
      <c r="B21" s="473" t="s">
        <v>534</v>
      </c>
      <c r="C21" s="475" t="s">
        <v>524</v>
      </c>
      <c r="D21" s="475" t="s">
        <v>496</v>
      </c>
      <c r="E21" s="475" t="s">
        <v>497</v>
      </c>
      <c r="F21" s="231" t="s">
        <v>535</v>
      </c>
      <c r="G21" s="231" t="s">
        <v>499</v>
      </c>
      <c r="H21" s="231" t="s">
        <v>84</v>
      </c>
      <c r="I21" s="231" t="s">
        <v>84</v>
      </c>
      <c r="J21" s="135" t="s">
        <v>500</v>
      </c>
      <c r="K21" s="135" t="s">
        <v>501</v>
      </c>
      <c r="L21" s="121" t="s">
        <v>427</v>
      </c>
      <c r="M21" s="136" t="s">
        <v>536</v>
      </c>
      <c r="N21" s="231" t="s">
        <v>331</v>
      </c>
      <c r="O21" s="479" t="s">
        <v>537</v>
      </c>
      <c r="P21" s="231" t="s">
        <v>332</v>
      </c>
      <c r="Q21" s="231" t="s">
        <v>91</v>
      </c>
      <c r="R21" s="231" t="s">
        <v>92</v>
      </c>
      <c r="S21" s="231" t="s">
        <v>166</v>
      </c>
      <c r="T21" s="245">
        <f>U21</f>
        <v>360000</v>
      </c>
      <c r="U21" s="245">
        <f>V21</f>
        <v>360000</v>
      </c>
      <c r="V21" s="245">
        <v>360000</v>
      </c>
      <c r="W21" s="245">
        <v>0</v>
      </c>
      <c r="X21" s="245">
        <v>0</v>
      </c>
      <c r="Y21" s="245">
        <v>0</v>
      </c>
      <c r="Z21" s="245">
        <v>0</v>
      </c>
      <c r="AA21" s="245">
        <v>0</v>
      </c>
      <c r="AB21" s="509">
        <v>672284.9</v>
      </c>
      <c r="AC21" s="245" t="s">
        <v>95</v>
      </c>
      <c r="AD21" s="245">
        <v>0</v>
      </c>
      <c r="AE21" s="245">
        <f t="shared" ref="AE21" si="2">V21</f>
        <v>360000</v>
      </c>
      <c r="AF21" s="245">
        <v>0</v>
      </c>
      <c r="AG21" s="245">
        <v>0</v>
      </c>
      <c r="AH21" s="245" t="s">
        <v>527</v>
      </c>
      <c r="AI21" s="245" t="s">
        <v>717</v>
      </c>
      <c r="AJ21" s="511">
        <v>45761</v>
      </c>
    </row>
    <row r="22" spans="1:36" ht="54" customHeight="1" thickBot="1" x14ac:dyDescent="0.4">
      <c r="A22" s="151"/>
      <c r="B22" s="499"/>
      <c r="C22" s="500"/>
      <c r="D22" s="500"/>
      <c r="E22" s="500"/>
      <c r="F22" s="232"/>
      <c r="G22" s="232"/>
      <c r="H22" s="232"/>
      <c r="I22" s="232"/>
      <c r="J22" s="139" t="s">
        <v>503</v>
      </c>
      <c r="K22" s="139" t="s">
        <v>504</v>
      </c>
      <c r="L22" s="122" t="s">
        <v>239</v>
      </c>
      <c r="M22" s="140" t="s">
        <v>538</v>
      </c>
      <c r="N22" s="232"/>
      <c r="O22" s="504"/>
      <c r="P22" s="232"/>
      <c r="Q22" s="232"/>
      <c r="R22" s="232"/>
      <c r="S22" s="232"/>
      <c r="T22" s="246"/>
      <c r="U22" s="246"/>
      <c r="V22" s="246"/>
      <c r="W22" s="246"/>
      <c r="X22" s="246"/>
      <c r="Y22" s="246"/>
      <c r="Z22" s="246"/>
      <c r="AA22" s="246"/>
      <c r="AB22" s="510"/>
      <c r="AC22" s="246"/>
      <c r="AD22" s="246"/>
      <c r="AE22" s="246"/>
      <c r="AF22" s="246"/>
      <c r="AG22" s="246"/>
      <c r="AH22" s="246"/>
      <c r="AI22" s="246"/>
      <c r="AJ22" s="512"/>
    </row>
    <row r="23" spans="1:36" ht="42" customHeight="1" x14ac:dyDescent="0.35">
      <c r="A23" s="151"/>
      <c r="B23" s="473" t="s">
        <v>539</v>
      </c>
      <c r="C23" s="475" t="s">
        <v>495</v>
      </c>
      <c r="D23" s="475" t="s">
        <v>496</v>
      </c>
      <c r="E23" s="475" t="s">
        <v>497</v>
      </c>
      <c r="F23" s="231" t="s">
        <v>540</v>
      </c>
      <c r="G23" s="231" t="s">
        <v>499</v>
      </c>
      <c r="H23" s="231" t="s">
        <v>84</v>
      </c>
      <c r="I23" s="231" t="s">
        <v>84</v>
      </c>
      <c r="J23" s="135" t="s">
        <v>500</v>
      </c>
      <c r="K23" s="135" t="s">
        <v>501</v>
      </c>
      <c r="L23" s="121" t="s">
        <v>427</v>
      </c>
      <c r="M23" s="136" t="s">
        <v>541</v>
      </c>
      <c r="N23" s="231" t="s">
        <v>331</v>
      </c>
      <c r="O23" s="479" t="s">
        <v>542</v>
      </c>
      <c r="P23" s="231" t="s">
        <v>332</v>
      </c>
      <c r="Q23" s="231" t="s">
        <v>91</v>
      </c>
      <c r="R23" s="231" t="s">
        <v>92</v>
      </c>
      <c r="S23" s="231" t="s">
        <v>166</v>
      </c>
      <c r="T23" s="245">
        <f>U23</f>
        <v>2750314.93</v>
      </c>
      <c r="U23" s="245">
        <f>V23</f>
        <v>2750314.93</v>
      </c>
      <c r="V23" s="245">
        <v>2750314.93</v>
      </c>
      <c r="W23" s="245">
        <v>0</v>
      </c>
      <c r="X23" s="245">
        <v>0</v>
      </c>
      <c r="Y23" s="245">
        <v>0</v>
      </c>
      <c r="Z23" s="245">
        <v>0</v>
      </c>
      <c r="AA23" s="245">
        <v>0</v>
      </c>
      <c r="AB23" s="509">
        <v>485349.7</v>
      </c>
      <c r="AC23" s="245" t="s">
        <v>95</v>
      </c>
      <c r="AD23" s="245">
        <v>0</v>
      </c>
      <c r="AE23" s="245">
        <f t="shared" ref="AE23" si="3">V23</f>
        <v>2750314.93</v>
      </c>
      <c r="AF23" s="245">
        <v>0</v>
      </c>
      <c r="AG23" s="245">
        <v>0</v>
      </c>
      <c r="AH23" s="245" t="s">
        <v>440</v>
      </c>
      <c r="AI23" s="513" t="s">
        <v>256</v>
      </c>
      <c r="AJ23" s="511">
        <v>45705</v>
      </c>
    </row>
    <row r="24" spans="1:36" ht="54" customHeight="1" thickBot="1" x14ac:dyDescent="0.4">
      <c r="A24" s="151"/>
      <c r="B24" s="499"/>
      <c r="C24" s="500"/>
      <c r="D24" s="500"/>
      <c r="E24" s="500"/>
      <c r="F24" s="232"/>
      <c r="G24" s="232"/>
      <c r="H24" s="232"/>
      <c r="I24" s="232"/>
      <c r="J24" s="139" t="s">
        <v>503</v>
      </c>
      <c r="K24" s="139" t="s">
        <v>504</v>
      </c>
      <c r="L24" s="122" t="s">
        <v>239</v>
      </c>
      <c r="M24" s="140" t="s">
        <v>541</v>
      </c>
      <c r="N24" s="232"/>
      <c r="O24" s="504"/>
      <c r="P24" s="232"/>
      <c r="Q24" s="232"/>
      <c r="R24" s="232"/>
      <c r="S24" s="232"/>
      <c r="T24" s="246"/>
      <c r="U24" s="246"/>
      <c r="V24" s="246"/>
      <c r="W24" s="246"/>
      <c r="X24" s="246"/>
      <c r="Y24" s="246"/>
      <c r="Z24" s="246"/>
      <c r="AA24" s="246"/>
      <c r="AB24" s="510"/>
      <c r="AC24" s="246"/>
      <c r="AD24" s="246"/>
      <c r="AE24" s="246"/>
      <c r="AF24" s="246"/>
      <c r="AG24" s="246"/>
      <c r="AH24" s="246"/>
      <c r="AI24" s="514"/>
      <c r="AJ24" s="512"/>
    </row>
    <row r="25" spans="1:36" ht="40.5" customHeight="1" x14ac:dyDescent="0.35">
      <c r="A25" s="151"/>
      <c r="B25" s="473" t="s">
        <v>543</v>
      </c>
      <c r="C25" s="475" t="s">
        <v>495</v>
      </c>
      <c r="D25" s="475" t="s">
        <v>496</v>
      </c>
      <c r="E25" s="475" t="s">
        <v>497</v>
      </c>
      <c r="F25" s="231" t="s">
        <v>544</v>
      </c>
      <c r="G25" s="231" t="s">
        <v>499</v>
      </c>
      <c r="H25" s="231" t="s">
        <v>84</v>
      </c>
      <c r="I25" s="231" t="s">
        <v>84</v>
      </c>
      <c r="J25" s="135" t="s">
        <v>500</v>
      </c>
      <c r="K25" s="135" t="s">
        <v>501</v>
      </c>
      <c r="L25" s="121" t="s">
        <v>427</v>
      </c>
      <c r="M25" s="136" t="s">
        <v>545</v>
      </c>
      <c r="N25" s="231" t="s">
        <v>331</v>
      </c>
      <c r="O25" s="479" t="s">
        <v>546</v>
      </c>
      <c r="P25" s="231" t="s">
        <v>332</v>
      </c>
      <c r="Q25" s="231" t="s">
        <v>91</v>
      </c>
      <c r="R25" s="231" t="s">
        <v>92</v>
      </c>
      <c r="S25" s="231" t="s">
        <v>166</v>
      </c>
      <c r="T25" s="245">
        <f>+U25+U27</f>
        <v>2400000</v>
      </c>
      <c r="U25" s="223">
        <f>V25</f>
        <v>2290300</v>
      </c>
      <c r="V25" s="223">
        <v>2290300</v>
      </c>
      <c r="W25" s="223">
        <v>0</v>
      </c>
      <c r="X25" s="223">
        <v>0</v>
      </c>
      <c r="Y25" s="223">
        <v>0</v>
      </c>
      <c r="Z25" s="223">
        <v>0</v>
      </c>
      <c r="AA25" s="223">
        <v>0</v>
      </c>
      <c r="AB25" s="486">
        <v>404170.59</v>
      </c>
      <c r="AC25" s="223" t="s">
        <v>95</v>
      </c>
      <c r="AD25" s="223">
        <v>0</v>
      </c>
      <c r="AE25" s="223">
        <f>V25</f>
        <v>2290300</v>
      </c>
      <c r="AF25" s="245">
        <v>0</v>
      </c>
      <c r="AG25" s="245">
        <v>0</v>
      </c>
      <c r="AH25" s="488" t="s">
        <v>547</v>
      </c>
      <c r="AI25" s="488" t="s">
        <v>703</v>
      </c>
      <c r="AJ25" s="488"/>
    </row>
    <row r="26" spans="1:36" ht="36" customHeight="1" x14ac:dyDescent="0.35">
      <c r="A26" s="151"/>
      <c r="B26" s="474"/>
      <c r="C26" s="476"/>
      <c r="D26" s="476"/>
      <c r="E26" s="476"/>
      <c r="F26" s="256"/>
      <c r="G26" s="256"/>
      <c r="H26" s="256"/>
      <c r="I26" s="256"/>
      <c r="J26" s="137" t="s">
        <v>503</v>
      </c>
      <c r="K26" s="137" t="s">
        <v>504</v>
      </c>
      <c r="L26" s="123" t="s">
        <v>239</v>
      </c>
      <c r="M26" s="138" t="s">
        <v>548</v>
      </c>
      <c r="N26" s="256"/>
      <c r="O26" s="480"/>
      <c r="P26" s="256"/>
      <c r="Q26" s="256"/>
      <c r="R26" s="256"/>
      <c r="S26" s="256"/>
      <c r="T26" s="257"/>
      <c r="U26" s="481"/>
      <c r="V26" s="481"/>
      <c r="W26" s="481"/>
      <c r="X26" s="481"/>
      <c r="Y26" s="481"/>
      <c r="Z26" s="481"/>
      <c r="AA26" s="481"/>
      <c r="AB26" s="487"/>
      <c r="AC26" s="481"/>
      <c r="AD26" s="481"/>
      <c r="AE26" s="481"/>
      <c r="AF26" s="257"/>
      <c r="AG26" s="257"/>
      <c r="AH26" s="489"/>
      <c r="AI26" s="489"/>
      <c r="AJ26" s="489"/>
    </row>
    <row r="27" spans="1:36" ht="34.15" customHeight="1" x14ac:dyDescent="0.35">
      <c r="A27" s="151"/>
      <c r="B27" s="474"/>
      <c r="C27" s="476"/>
      <c r="D27" s="476"/>
      <c r="E27" s="476"/>
      <c r="F27" s="256" t="s">
        <v>549</v>
      </c>
      <c r="G27" s="490" t="s">
        <v>327</v>
      </c>
      <c r="H27" s="256" t="s">
        <v>84</v>
      </c>
      <c r="I27" s="256" t="s">
        <v>84</v>
      </c>
      <c r="J27" s="137" t="s">
        <v>506</v>
      </c>
      <c r="K27" s="137" t="s">
        <v>507</v>
      </c>
      <c r="L27" s="123" t="s">
        <v>508</v>
      </c>
      <c r="M27" s="141" t="s">
        <v>550</v>
      </c>
      <c r="N27" s="256" t="s">
        <v>331</v>
      </c>
      <c r="O27" s="480" t="s">
        <v>546</v>
      </c>
      <c r="P27" s="256" t="s">
        <v>332</v>
      </c>
      <c r="Q27" s="256" t="s">
        <v>91</v>
      </c>
      <c r="R27" s="256" t="s">
        <v>92</v>
      </c>
      <c r="S27" s="256" t="s">
        <v>166</v>
      </c>
      <c r="T27" s="257"/>
      <c r="U27" s="482">
        <f>V27</f>
        <v>109700</v>
      </c>
      <c r="V27" s="482">
        <v>109700</v>
      </c>
      <c r="W27" s="484">
        <v>0</v>
      </c>
      <c r="X27" s="484">
        <v>0</v>
      </c>
      <c r="Y27" s="484">
        <v>0</v>
      </c>
      <c r="Z27" s="484">
        <v>0</v>
      </c>
      <c r="AA27" s="484">
        <v>0</v>
      </c>
      <c r="AB27" s="484">
        <v>19358.830000000002</v>
      </c>
      <c r="AC27" s="484" t="s">
        <v>333</v>
      </c>
      <c r="AD27" s="484">
        <v>0</v>
      </c>
      <c r="AE27" s="484">
        <f>V27</f>
        <v>109700</v>
      </c>
      <c r="AF27" s="496">
        <v>0</v>
      </c>
      <c r="AG27" s="497">
        <v>0</v>
      </c>
      <c r="AH27" s="489"/>
      <c r="AI27" s="489"/>
      <c r="AJ27" s="489"/>
    </row>
    <row r="28" spans="1:36" ht="40.9" customHeight="1" x14ac:dyDescent="0.35">
      <c r="A28" s="151"/>
      <c r="B28" s="474"/>
      <c r="C28" s="476"/>
      <c r="D28" s="476"/>
      <c r="E28" s="476"/>
      <c r="F28" s="256"/>
      <c r="G28" s="491"/>
      <c r="H28" s="256"/>
      <c r="I28" s="256"/>
      <c r="J28" s="137" t="s">
        <v>510</v>
      </c>
      <c r="K28" s="137" t="s">
        <v>511</v>
      </c>
      <c r="L28" s="123" t="s">
        <v>146</v>
      </c>
      <c r="M28" s="138" t="s">
        <v>512</v>
      </c>
      <c r="N28" s="256"/>
      <c r="O28" s="480"/>
      <c r="P28" s="256"/>
      <c r="Q28" s="256"/>
      <c r="R28" s="256"/>
      <c r="S28" s="256"/>
      <c r="T28" s="257"/>
      <c r="U28" s="483"/>
      <c r="V28" s="483"/>
      <c r="W28" s="485"/>
      <c r="X28" s="485"/>
      <c r="Y28" s="485"/>
      <c r="Z28" s="485"/>
      <c r="AA28" s="485"/>
      <c r="AB28" s="485"/>
      <c r="AC28" s="485"/>
      <c r="AD28" s="485"/>
      <c r="AE28" s="485"/>
      <c r="AF28" s="273"/>
      <c r="AG28" s="498"/>
      <c r="AH28" s="489"/>
      <c r="AI28" s="489"/>
      <c r="AJ28" s="489"/>
    </row>
    <row r="29" spans="1:36" ht="40.9" customHeight="1" x14ac:dyDescent="0.35">
      <c r="A29" s="151"/>
      <c r="B29" s="474"/>
      <c r="C29" s="476"/>
      <c r="D29" s="476"/>
      <c r="E29" s="476"/>
      <c r="F29" s="256"/>
      <c r="G29" s="491"/>
      <c r="H29" s="256"/>
      <c r="I29" s="256"/>
      <c r="J29" s="137" t="s">
        <v>705</v>
      </c>
      <c r="K29" s="137" t="s">
        <v>706</v>
      </c>
      <c r="L29" s="123" t="s">
        <v>146</v>
      </c>
      <c r="M29" s="138" t="s">
        <v>707</v>
      </c>
      <c r="N29" s="256"/>
      <c r="O29" s="480"/>
      <c r="P29" s="256"/>
      <c r="Q29" s="256"/>
      <c r="R29" s="256"/>
      <c r="S29" s="256"/>
      <c r="T29" s="257"/>
      <c r="U29" s="483"/>
      <c r="V29" s="483"/>
      <c r="W29" s="485"/>
      <c r="X29" s="485"/>
      <c r="Y29" s="485"/>
      <c r="Z29" s="485"/>
      <c r="AA29" s="485"/>
      <c r="AB29" s="485"/>
      <c r="AC29" s="485"/>
      <c r="AD29" s="485"/>
      <c r="AE29" s="485"/>
      <c r="AF29" s="273"/>
      <c r="AG29" s="498"/>
      <c r="AH29" s="489"/>
      <c r="AI29" s="489"/>
      <c r="AJ29" s="489"/>
    </row>
    <row r="30" spans="1:36" ht="51" customHeight="1" x14ac:dyDescent="0.35">
      <c r="B30" s="474"/>
      <c r="C30" s="476"/>
      <c r="D30" s="476"/>
      <c r="E30" s="476"/>
      <c r="F30" s="256"/>
      <c r="G30" s="491"/>
      <c r="H30" s="256"/>
      <c r="I30" s="256"/>
      <c r="J30" s="137" t="s">
        <v>708</v>
      </c>
      <c r="K30" s="137" t="s">
        <v>514</v>
      </c>
      <c r="L30" s="123" t="s">
        <v>329</v>
      </c>
      <c r="M30" s="138" t="s">
        <v>357</v>
      </c>
      <c r="N30" s="256"/>
      <c r="O30" s="480"/>
      <c r="P30" s="256"/>
      <c r="Q30" s="256"/>
      <c r="R30" s="256"/>
      <c r="S30" s="256"/>
      <c r="T30" s="257"/>
      <c r="U30" s="483"/>
      <c r="V30" s="483"/>
      <c r="W30" s="485"/>
      <c r="X30" s="485"/>
      <c r="Y30" s="485"/>
      <c r="Z30" s="485"/>
      <c r="AA30" s="485"/>
      <c r="AB30" s="485"/>
      <c r="AC30" s="485"/>
      <c r="AD30" s="485"/>
      <c r="AE30" s="485"/>
      <c r="AF30" s="273"/>
      <c r="AG30" s="498"/>
      <c r="AH30" s="489"/>
      <c r="AI30" s="489"/>
      <c r="AJ30" s="489"/>
    </row>
    <row r="31" spans="1:36" ht="76.900000000000006" customHeight="1" thickBot="1" x14ac:dyDescent="0.4">
      <c r="B31" s="499"/>
      <c r="C31" s="500"/>
      <c r="D31" s="500"/>
      <c r="E31" s="500"/>
      <c r="F31" s="232"/>
      <c r="G31" s="503"/>
      <c r="H31" s="232"/>
      <c r="I31" s="232"/>
      <c r="J31" s="139" t="s">
        <v>515</v>
      </c>
      <c r="K31" s="139" t="s">
        <v>516</v>
      </c>
      <c r="L31" s="122" t="s">
        <v>329</v>
      </c>
      <c r="M31" s="140" t="s">
        <v>357</v>
      </c>
      <c r="N31" s="232"/>
      <c r="O31" s="504"/>
      <c r="P31" s="232"/>
      <c r="Q31" s="232"/>
      <c r="R31" s="232"/>
      <c r="S31" s="232"/>
      <c r="T31" s="246"/>
      <c r="U31" s="515"/>
      <c r="V31" s="515"/>
      <c r="W31" s="501"/>
      <c r="X31" s="501"/>
      <c r="Y31" s="501"/>
      <c r="Z31" s="501"/>
      <c r="AA31" s="501"/>
      <c r="AB31" s="501"/>
      <c r="AC31" s="501"/>
      <c r="AD31" s="501"/>
      <c r="AE31" s="501"/>
      <c r="AF31" s="224"/>
      <c r="AG31" s="508"/>
      <c r="AH31" s="502"/>
      <c r="AI31" s="502"/>
      <c r="AJ31" s="502"/>
    </row>
    <row r="32" spans="1:36" ht="42" customHeight="1" x14ac:dyDescent="0.35">
      <c r="A32" s="151"/>
      <c r="B32" s="473" t="s">
        <v>551</v>
      </c>
      <c r="C32" s="475" t="s">
        <v>524</v>
      </c>
      <c r="D32" s="475" t="s">
        <v>496</v>
      </c>
      <c r="E32" s="475" t="s">
        <v>497</v>
      </c>
      <c r="F32" s="231" t="s">
        <v>552</v>
      </c>
      <c r="G32" s="231" t="s">
        <v>499</v>
      </c>
      <c r="H32" s="231" t="s">
        <v>84</v>
      </c>
      <c r="I32" s="231" t="s">
        <v>84</v>
      </c>
      <c r="J32" s="135" t="s">
        <v>500</v>
      </c>
      <c r="K32" s="135" t="s">
        <v>501</v>
      </c>
      <c r="L32" s="121" t="s">
        <v>427</v>
      </c>
      <c r="M32" s="136" t="s">
        <v>553</v>
      </c>
      <c r="N32" s="231" t="s">
        <v>331</v>
      </c>
      <c r="O32" s="479" t="s">
        <v>124</v>
      </c>
      <c r="P32" s="231" t="s">
        <v>332</v>
      </c>
      <c r="Q32" s="231" t="s">
        <v>91</v>
      </c>
      <c r="R32" s="231" t="s">
        <v>92</v>
      </c>
      <c r="S32" s="231" t="s">
        <v>166</v>
      </c>
      <c r="T32" s="245">
        <f>U32</f>
        <v>3460000</v>
      </c>
      <c r="U32" s="245">
        <f>V32</f>
        <v>3460000</v>
      </c>
      <c r="V32" s="245">
        <v>3460000</v>
      </c>
      <c r="W32" s="245">
        <v>0</v>
      </c>
      <c r="X32" s="245">
        <v>0</v>
      </c>
      <c r="Y32" s="245">
        <v>0</v>
      </c>
      <c r="Z32" s="245">
        <v>0</v>
      </c>
      <c r="AA32" s="245">
        <v>0</v>
      </c>
      <c r="AB32" s="509">
        <v>610588.25</v>
      </c>
      <c r="AC32" s="245" t="s">
        <v>95</v>
      </c>
      <c r="AD32" s="245">
        <v>0</v>
      </c>
      <c r="AE32" s="245">
        <f t="shared" ref="AE32" si="4">V32</f>
        <v>3460000</v>
      </c>
      <c r="AF32" s="245">
        <v>0</v>
      </c>
      <c r="AG32" s="245">
        <v>0</v>
      </c>
      <c r="AH32" s="245" t="s">
        <v>554</v>
      </c>
      <c r="AI32" s="245" t="s">
        <v>555</v>
      </c>
      <c r="AJ32" s="518"/>
    </row>
    <row r="33" spans="1:36" ht="54" customHeight="1" thickBot="1" x14ac:dyDescent="0.4">
      <c r="A33" s="151"/>
      <c r="B33" s="499"/>
      <c r="C33" s="500"/>
      <c r="D33" s="500"/>
      <c r="E33" s="500"/>
      <c r="F33" s="232"/>
      <c r="G33" s="232"/>
      <c r="H33" s="232"/>
      <c r="I33" s="232"/>
      <c r="J33" s="139" t="s">
        <v>503</v>
      </c>
      <c r="K33" s="139" t="s">
        <v>504</v>
      </c>
      <c r="L33" s="122" t="s">
        <v>239</v>
      </c>
      <c r="M33" s="140" t="s">
        <v>556</v>
      </c>
      <c r="N33" s="232"/>
      <c r="O33" s="504"/>
      <c r="P33" s="232"/>
      <c r="Q33" s="232"/>
      <c r="R33" s="232"/>
      <c r="S33" s="232"/>
      <c r="T33" s="246"/>
      <c r="U33" s="246"/>
      <c r="V33" s="246"/>
      <c r="W33" s="246"/>
      <c r="X33" s="246"/>
      <c r="Y33" s="246"/>
      <c r="Z33" s="246"/>
      <c r="AA33" s="246"/>
      <c r="AB33" s="510"/>
      <c r="AC33" s="246"/>
      <c r="AD33" s="246"/>
      <c r="AE33" s="246"/>
      <c r="AF33" s="246"/>
      <c r="AG33" s="246"/>
      <c r="AH33" s="246"/>
      <c r="AI33" s="246"/>
      <c r="AJ33" s="519"/>
    </row>
    <row r="34" spans="1:36" ht="43.5" customHeight="1" x14ac:dyDescent="0.35">
      <c r="A34" s="151"/>
      <c r="B34" s="520" t="s">
        <v>322</v>
      </c>
      <c r="C34" s="516" t="s">
        <v>368</v>
      </c>
      <c r="D34" s="516" t="s">
        <v>324</v>
      </c>
      <c r="E34" s="516" t="s">
        <v>325</v>
      </c>
      <c r="F34" s="516" t="s">
        <v>326</v>
      </c>
      <c r="G34" s="516" t="s">
        <v>327</v>
      </c>
      <c r="H34" s="516" t="s">
        <v>84</v>
      </c>
      <c r="I34" s="516" t="s">
        <v>84</v>
      </c>
      <c r="J34" s="152" t="s">
        <v>689</v>
      </c>
      <c r="K34" s="152" t="s">
        <v>328</v>
      </c>
      <c r="L34" s="153" t="s">
        <v>329</v>
      </c>
      <c r="M34" s="154" t="s">
        <v>330</v>
      </c>
      <c r="N34" s="516" t="s">
        <v>331</v>
      </c>
      <c r="O34" s="532" t="s">
        <v>130</v>
      </c>
      <c r="P34" s="516" t="s">
        <v>332</v>
      </c>
      <c r="Q34" s="516" t="s">
        <v>91</v>
      </c>
      <c r="R34" s="516" t="s">
        <v>92</v>
      </c>
      <c r="S34" s="516" t="s">
        <v>166</v>
      </c>
      <c r="T34" s="544">
        <f>U34</f>
        <v>40000</v>
      </c>
      <c r="U34" s="539">
        <f>V34</f>
        <v>40000</v>
      </c>
      <c r="V34" s="539">
        <v>40000</v>
      </c>
      <c r="W34" s="526">
        <v>0</v>
      </c>
      <c r="X34" s="526">
        <v>0</v>
      </c>
      <c r="Y34" s="526">
        <v>0</v>
      </c>
      <c r="Z34" s="526">
        <v>0</v>
      </c>
      <c r="AA34" s="526">
        <v>0</v>
      </c>
      <c r="AB34" s="538">
        <v>7059</v>
      </c>
      <c r="AC34" s="526" t="s">
        <v>333</v>
      </c>
      <c r="AD34" s="526">
        <v>0</v>
      </c>
      <c r="AE34" s="526">
        <f>V34</f>
        <v>40000</v>
      </c>
      <c r="AF34" s="526">
        <v>0</v>
      </c>
      <c r="AG34" s="526">
        <v>0</v>
      </c>
      <c r="AH34" s="542" t="s">
        <v>334</v>
      </c>
      <c r="AI34" s="542" t="s">
        <v>213</v>
      </c>
      <c r="AJ34" s="527">
        <v>45404</v>
      </c>
    </row>
    <row r="35" spans="1:36" ht="43.5" x14ac:dyDescent="0.35">
      <c r="A35" s="151"/>
      <c r="B35" s="521"/>
      <c r="C35" s="517"/>
      <c r="D35" s="517"/>
      <c r="E35" s="517"/>
      <c r="F35" s="517"/>
      <c r="G35" s="517"/>
      <c r="H35" s="517"/>
      <c r="I35" s="517"/>
      <c r="J35" s="155" t="s">
        <v>335</v>
      </c>
      <c r="K35" s="155" t="s">
        <v>336</v>
      </c>
      <c r="L35" s="156" t="s">
        <v>236</v>
      </c>
      <c r="M35" s="156" t="s">
        <v>337</v>
      </c>
      <c r="N35" s="517"/>
      <c r="O35" s="533"/>
      <c r="P35" s="517"/>
      <c r="Q35" s="517"/>
      <c r="R35" s="517"/>
      <c r="S35" s="517"/>
      <c r="T35" s="545"/>
      <c r="U35" s="540"/>
      <c r="V35" s="540"/>
      <c r="W35" s="524"/>
      <c r="X35" s="524"/>
      <c r="Y35" s="524"/>
      <c r="Z35" s="524"/>
      <c r="AA35" s="524"/>
      <c r="AB35" s="522"/>
      <c r="AC35" s="524"/>
      <c r="AD35" s="524"/>
      <c r="AE35" s="524"/>
      <c r="AF35" s="524"/>
      <c r="AG35" s="524"/>
      <c r="AH35" s="543"/>
      <c r="AI35" s="543"/>
      <c r="AJ35" s="528"/>
    </row>
    <row r="36" spans="1:36" ht="43.5" x14ac:dyDescent="0.35">
      <c r="A36" s="151"/>
      <c r="B36" s="521"/>
      <c r="C36" s="517"/>
      <c r="D36" s="517"/>
      <c r="E36" s="517"/>
      <c r="F36" s="517"/>
      <c r="G36" s="517"/>
      <c r="H36" s="517"/>
      <c r="I36" s="517"/>
      <c r="J36" s="155" t="s">
        <v>338</v>
      </c>
      <c r="K36" s="155" t="s">
        <v>339</v>
      </c>
      <c r="L36" s="156" t="s">
        <v>329</v>
      </c>
      <c r="M36" s="157" t="s">
        <v>330</v>
      </c>
      <c r="N36" s="517"/>
      <c r="O36" s="533"/>
      <c r="P36" s="517"/>
      <c r="Q36" s="517"/>
      <c r="R36" s="517"/>
      <c r="S36" s="517"/>
      <c r="T36" s="545"/>
      <c r="U36" s="540"/>
      <c r="V36" s="540"/>
      <c r="W36" s="524"/>
      <c r="X36" s="524"/>
      <c r="Y36" s="524"/>
      <c r="Z36" s="524"/>
      <c r="AA36" s="524"/>
      <c r="AB36" s="522"/>
      <c r="AC36" s="524"/>
      <c r="AD36" s="524"/>
      <c r="AE36" s="524"/>
      <c r="AF36" s="524"/>
      <c r="AG36" s="524"/>
      <c r="AH36" s="543"/>
      <c r="AI36" s="543"/>
      <c r="AJ36" s="528"/>
    </row>
    <row r="37" spans="1:36" ht="58.5" thickBot="1" x14ac:dyDescent="0.4">
      <c r="A37" s="151"/>
      <c r="B37" s="521"/>
      <c r="C37" s="517"/>
      <c r="D37" s="517"/>
      <c r="E37" s="517"/>
      <c r="F37" s="517"/>
      <c r="G37" s="517"/>
      <c r="H37" s="517"/>
      <c r="I37" s="517"/>
      <c r="J37" s="158" t="s">
        <v>340</v>
      </c>
      <c r="K37" s="158" t="s">
        <v>341</v>
      </c>
      <c r="L37" s="159" t="s">
        <v>342</v>
      </c>
      <c r="M37" s="159" t="s">
        <v>343</v>
      </c>
      <c r="N37" s="517"/>
      <c r="O37" s="534"/>
      <c r="P37" s="517"/>
      <c r="Q37" s="517"/>
      <c r="R37" s="517"/>
      <c r="S37" s="517"/>
      <c r="T37" s="545"/>
      <c r="U37" s="541"/>
      <c r="V37" s="541"/>
      <c r="W37" s="525"/>
      <c r="X37" s="525"/>
      <c r="Y37" s="525"/>
      <c r="Z37" s="525"/>
      <c r="AA37" s="525"/>
      <c r="AB37" s="523"/>
      <c r="AC37" s="525"/>
      <c r="AD37" s="525"/>
      <c r="AE37" s="525"/>
      <c r="AF37" s="525"/>
      <c r="AG37" s="525"/>
      <c r="AH37" s="543"/>
      <c r="AI37" s="543"/>
      <c r="AJ37" s="528"/>
    </row>
    <row r="38" spans="1:36" ht="46.15" customHeight="1" x14ac:dyDescent="0.35">
      <c r="A38" s="151"/>
      <c r="B38" s="529" t="s">
        <v>348</v>
      </c>
      <c r="C38" s="532" t="s">
        <v>368</v>
      </c>
      <c r="D38" s="532" t="s">
        <v>324</v>
      </c>
      <c r="E38" s="535" t="s">
        <v>325</v>
      </c>
      <c r="F38" s="532" t="s">
        <v>344</v>
      </c>
      <c r="G38" s="532" t="s">
        <v>327</v>
      </c>
      <c r="H38" s="532" t="s">
        <v>84</v>
      </c>
      <c r="I38" s="532" t="s">
        <v>84</v>
      </c>
      <c r="J38" s="152" t="s">
        <v>690</v>
      </c>
      <c r="K38" s="152" t="s">
        <v>328</v>
      </c>
      <c r="L38" s="153" t="s">
        <v>329</v>
      </c>
      <c r="M38" s="154" t="s">
        <v>345</v>
      </c>
      <c r="N38" s="532" t="s">
        <v>331</v>
      </c>
      <c r="O38" s="532" t="s">
        <v>346</v>
      </c>
      <c r="P38" s="532" t="s">
        <v>332</v>
      </c>
      <c r="Q38" s="532" t="s">
        <v>91</v>
      </c>
      <c r="R38" s="532" t="s">
        <v>92</v>
      </c>
      <c r="S38" s="532" t="s">
        <v>166</v>
      </c>
      <c r="T38" s="539">
        <f>+U38+U42</f>
        <v>1374000</v>
      </c>
      <c r="U38" s="539">
        <f t="shared" ref="U38" si="5">V38</f>
        <v>1064000</v>
      </c>
      <c r="V38" s="539">
        <v>1064000</v>
      </c>
      <c r="W38" s="526">
        <v>0</v>
      </c>
      <c r="X38" s="526">
        <v>0</v>
      </c>
      <c r="Y38" s="526">
        <v>0</v>
      </c>
      <c r="Z38" s="526">
        <v>0</v>
      </c>
      <c r="AA38" s="526">
        <v>0</v>
      </c>
      <c r="AB38" s="538">
        <v>187764.71</v>
      </c>
      <c r="AC38" s="526" t="s">
        <v>333</v>
      </c>
      <c r="AD38" s="526">
        <v>0</v>
      </c>
      <c r="AE38" s="526">
        <f t="shared" ref="AE38" si="6">V38</f>
        <v>1064000</v>
      </c>
      <c r="AF38" s="526">
        <v>0</v>
      </c>
      <c r="AG38" s="526">
        <v>0</v>
      </c>
      <c r="AH38" s="549" t="s">
        <v>205</v>
      </c>
      <c r="AI38" s="549" t="s">
        <v>221</v>
      </c>
      <c r="AJ38" s="546">
        <v>45432</v>
      </c>
    </row>
    <row r="39" spans="1:36" ht="43.5" x14ac:dyDescent="0.35">
      <c r="A39" s="151"/>
      <c r="B39" s="530"/>
      <c r="C39" s="533"/>
      <c r="D39" s="533"/>
      <c r="E39" s="536"/>
      <c r="F39" s="533"/>
      <c r="G39" s="533"/>
      <c r="H39" s="533"/>
      <c r="I39" s="533"/>
      <c r="J39" s="155" t="s">
        <v>335</v>
      </c>
      <c r="K39" s="155" t="s">
        <v>336</v>
      </c>
      <c r="L39" s="156" t="s">
        <v>236</v>
      </c>
      <c r="M39" s="156" t="s">
        <v>347</v>
      </c>
      <c r="N39" s="533"/>
      <c r="O39" s="533"/>
      <c r="P39" s="533"/>
      <c r="Q39" s="533"/>
      <c r="R39" s="533"/>
      <c r="S39" s="533"/>
      <c r="T39" s="540"/>
      <c r="U39" s="540"/>
      <c r="V39" s="540"/>
      <c r="W39" s="524"/>
      <c r="X39" s="524"/>
      <c r="Y39" s="524"/>
      <c r="Z39" s="524"/>
      <c r="AA39" s="524"/>
      <c r="AB39" s="522"/>
      <c r="AC39" s="524"/>
      <c r="AD39" s="524"/>
      <c r="AE39" s="524"/>
      <c r="AF39" s="524"/>
      <c r="AG39" s="524"/>
      <c r="AH39" s="550"/>
      <c r="AI39" s="550"/>
      <c r="AJ39" s="547"/>
    </row>
    <row r="40" spans="1:36" ht="43.5" x14ac:dyDescent="0.35">
      <c r="A40" s="151"/>
      <c r="B40" s="530"/>
      <c r="C40" s="533"/>
      <c r="D40" s="533"/>
      <c r="E40" s="536"/>
      <c r="F40" s="533"/>
      <c r="G40" s="533"/>
      <c r="H40" s="533"/>
      <c r="I40" s="533"/>
      <c r="J40" s="155" t="s">
        <v>338</v>
      </c>
      <c r="K40" s="155" t="s">
        <v>339</v>
      </c>
      <c r="L40" s="156" t="s">
        <v>329</v>
      </c>
      <c r="M40" s="157" t="s">
        <v>345</v>
      </c>
      <c r="N40" s="533"/>
      <c r="O40" s="533"/>
      <c r="P40" s="533"/>
      <c r="Q40" s="533"/>
      <c r="R40" s="533"/>
      <c r="S40" s="533"/>
      <c r="T40" s="540"/>
      <c r="U40" s="540"/>
      <c r="V40" s="540"/>
      <c r="W40" s="524"/>
      <c r="X40" s="524"/>
      <c r="Y40" s="524"/>
      <c r="Z40" s="524"/>
      <c r="AA40" s="524"/>
      <c r="AB40" s="522"/>
      <c r="AC40" s="524"/>
      <c r="AD40" s="524"/>
      <c r="AE40" s="524"/>
      <c r="AF40" s="524"/>
      <c r="AG40" s="524"/>
      <c r="AH40" s="550"/>
      <c r="AI40" s="550"/>
      <c r="AJ40" s="547"/>
    </row>
    <row r="41" spans="1:36" ht="58" x14ac:dyDescent="0.35">
      <c r="A41" s="151"/>
      <c r="B41" s="530"/>
      <c r="C41" s="533"/>
      <c r="D41" s="533"/>
      <c r="E41" s="536"/>
      <c r="F41" s="533"/>
      <c r="G41" s="533"/>
      <c r="H41" s="533"/>
      <c r="I41" s="533"/>
      <c r="J41" s="155" t="s">
        <v>340</v>
      </c>
      <c r="K41" s="155" t="s">
        <v>341</v>
      </c>
      <c r="L41" s="156" t="s">
        <v>342</v>
      </c>
      <c r="M41" s="157" t="s">
        <v>343</v>
      </c>
      <c r="N41" s="533"/>
      <c r="O41" s="533"/>
      <c r="P41" s="533"/>
      <c r="Q41" s="533"/>
      <c r="R41" s="533"/>
      <c r="S41" s="533"/>
      <c r="T41" s="540"/>
      <c r="U41" s="540"/>
      <c r="V41" s="540"/>
      <c r="W41" s="524"/>
      <c r="X41" s="524"/>
      <c r="Y41" s="524"/>
      <c r="Z41" s="524"/>
      <c r="AA41" s="524"/>
      <c r="AB41" s="522"/>
      <c r="AC41" s="524"/>
      <c r="AD41" s="524"/>
      <c r="AE41" s="524"/>
      <c r="AF41" s="524"/>
      <c r="AG41" s="524"/>
      <c r="AH41" s="550"/>
      <c r="AI41" s="550"/>
      <c r="AJ41" s="547"/>
    </row>
    <row r="42" spans="1:36" ht="43.5" customHeight="1" x14ac:dyDescent="0.35">
      <c r="A42" s="151"/>
      <c r="B42" s="530"/>
      <c r="C42" s="533"/>
      <c r="D42" s="533"/>
      <c r="E42" s="536"/>
      <c r="F42" s="533" t="s">
        <v>349</v>
      </c>
      <c r="G42" s="533"/>
      <c r="H42" s="533" t="s">
        <v>84</v>
      </c>
      <c r="I42" s="533" t="s">
        <v>84</v>
      </c>
      <c r="J42" s="155" t="s">
        <v>690</v>
      </c>
      <c r="K42" s="155" t="s">
        <v>328</v>
      </c>
      <c r="L42" s="156" t="s">
        <v>329</v>
      </c>
      <c r="M42" s="157" t="s">
        <v>350</v>
      </c>
      <c r="N42" s="533" t="s">
        <v>331</v>
      </c>
      <c r="O42" s="536" t="s">
        <v>351</v>
      </c>
      <c r="P42" s="533" t="s">
        <v>332</v>
      </c>
      <c r="Q42" s="533" t="s">
        <v>91</v>
      </c>
      <c r="R42" s="533" t="s">
        <v>92</v>
      </c>
      <c r="S42" s="533" t="s">
        <v>166</v>
      </c>
      <c r="T42" s="540"/>
      <c r="U42" s="540">
        <f>V42</f>
        <v>310000</v>
      </c>
      <c r="V42" s="540">
        <v>310000</v>
      </c>
      <c r="W42" s="524">
        <v>0</v>
      </c>
      <c r="X42" s="524">
        <v>0</v>
      </c>
      <c r="Y42" s="524">
        <v>0</v>
      </c>
      <c r="Z42" s="524">
        <v>0</v>
      </c>
      <c r="AA42" s="524">
        <v>0</v>
      </c>
      <c r="AB42" s="522">
        <v>54706</v>
      </c>
      <c r="AC42" s="524" t="s">
        <v>333</v>
      </c>
      <c r="AD42" s="524">
        <v>0</v>
      </c>
      <c r="AE42" s="524">
        <f>V42</f>
        <v>310000</v>
      </c>
      <c r="AF42" s="524">
        <v>0</v>
      </c>
      <c r="AG42" s="524">
        <v>0</v>
      </c>
      <c r="AH42" s="550"/>
      <c r="AI42" s="550"/>
      <c r="AJ42" s="547"/>
    </row>
    <row r="43" spans="1:36" ht="43.5" x14ac:dyDescent="0.35">
      <c r="A43" s="151"/>
      <c r="B43" s="530"/>
      <c r="C43" s="533"/>
      <c r="D43" s="533"/>
      <c r="E43" s="536"/>
      <c r="F43" s="533"/>
      <c r="G43" s="533"/>
      <c r="H43" s="533"/>
      <c r="I43" s="533"/>
      <c r="J43" s="155" t="s">
        <v>335</v>
      </c>
      <c r="K43" s="155" t="s">
        <v>336</v>
      </c>
      <c r="L43" s="156" t="s">
        <v>236</v>
      </c>
      <c r="M43" s="156" t="s">
        <v>352</v>
      </c>
      <c r="N43" s="533"/>
      <c r="O43" s="536"/>
      <c r="P43" s="533"/>
      <c r="Q43" s="533"/>
      <c r="R43" s="533"/>
      <c r="S43" s="533"/>
      <c r="T43" s="540"/>
      <c r="U43" s="540"/>
      <c r="V43" s="540"/>
      <c r="W43" s="524"/>
      <c r="X43" s="524"/>
      <c r="Y43" s="524"/>
      <c r="Z43" s="524"/>
      <c r="AA43" s="524"/>
      <c r="AB43" s="522"/>
      <c r="AC43" s="524"/>
      <c r="AD43" s="524"/>
      <c r="AE43" s="524"/>
      <c r="AF43" s="524"/>
      <c r="AG43" s="524"/>
      <c r="AH43" s="550"/>
      <c r="AI43" s="550"/>
      <c r="AJ43" s="547"/>
    </row>
    <row r="44" spans="1:36" ht="43.5" x14ac:dyDescent="0.35">
      <c r="A44" s="151"/>
      <c r="B44" s="530"/>
      <c r="C44" s="533"/>
      <c r="D44" s="533"/>
      <c r="E44" s="536"/>
      <c r="F44" s="533"/>
      <c r="G44" s="533"/>
      <c r="H44" s="533"/>
      <c r="I44" s="533"/>
      <c r="J44" s="155" t="s">
        <v>338</v>
      </c>
      <c r="K44" s="155" t="s">
        <v>339</v>
      </c>
      <c r="L44" s="156" t="s">
        <v>329</v>
      </c>
      <c r="M44" s="157" t="s">
        <v>350</v>
      </c>
      <c r="N44" s="533"/>
      <c r="O44" s="536"/>
      <c r="P44" s="533"/>
      <c r="Q44" s="533"/>
      <c r="R44" s="533"/>
      <c r="S44" s="533"/>
      <c r="T44" s="540"/>
      <c r="U44" s="540"/>
      <c r="V44" s="540"/>
      <c r="W44" s="524"/>
      <c r="X44" s="524"/>
      <c r="Y44" s="524"/>
      <c r="Z44" s="524"/>
      <c r="AA44" s="524"/>
      <c r="AB44" s="522"/>
      <c r="AC44" s="524"/>
      <c r="AD44" s="524"/>
      <c r="AE44" s="524"/>
      <c r="AF44" s="524"/>
      <c r="AG44" s="524"/>
      <c r="AH44" s="550"/>
      <c r="AI44" s="550"/>
      <c r="AJ44" s="547"/>
    </row>
    <row r="45" spans="1:36" ht="58.5" thickBot="1" x14ac:dyDescent="0.4">
      <c r="A45" s="151"/>
      <c r="B45" s="531"/>
      <c r="C45" s="534"/>
      <c r="D45" s="534"/>
      <c r="E45" s="537"/>
      <c r="F45" s="534"/>
      <c r="G45" s="534"/>
      <c r="H45" s="534"/>
      <c r="I45" s="534"/>
      <c r="J45" s="158" t="s">
        <v>340</v>
      </c>
      <c r="K45" s="158" t="s">
        <v>341</v>
      </c>
      <c r="L45" s="159" t="s">
        <v>342</v>
      </c>
      <c r="M45" s="159" t="s">
        <v>343</v>
      </c>
      <c r="N45" s="534"/>
      <c r="O45" s="537"/>
      <c r="P45" s="534"/>
      <c r="Q45" s="534"/>
      <c r="R45" s="534"/>
      <c r="S45" s="534"/>
      <c r="T45" s="541"/>
      <c r="U45" s="541"/>
      <c r="V45" s="541"/>
      <c r="W45" s="525"/>
      <c r="X45" s="525"/>
      <c r="Y45" s="525"/>
      <c r="Z45" s="525"/>
      <c r="AA45" s="525"/>
      <c r="AB45" s="523"/>
      <c r="AC45" s="525"/>
      <c r="AD45" s="525"/>
      <c r="AE45" s="525"/>
      <c r="AF45" s="525"/>
      <c r="AG45" s="525"/>
      <c r="AH45" s="551"/>
      <c r="AI45" s="551"/>
      <c r="AJ45" s="548"/>
    </row>
    <row r="46" spans="1:36" ht="43.5" x14ac:dyDescent="0.35">
      <c r="A46" s="151"/>
      <c r="B46" s="529" t="s">
        <v>364</v>
      </c>
      <c r="C46" s="553" t="s">
        <v>368</v>
      </c>
      <c r="D46" s="553" t="s">
        <v>324</v>
      </c>
      <c r="E46" s="553" t="s">
        <v>325</v>
      </c>
      <c r="F46" s="532" t="s">
        <v>353</v>
      </c>
      <c r="G46" s="532" t="s">
        <v>327</v>
      </c>
      <c r="H46" s="532" t="s">
        <v>84</v>
      </c>
      <c r="I46" s="532" t="s">
        <v>84</v>
      </c>
      <c r="J46" s="152" t="s">
        <v>690</v>
      </c>
      <c r="K46" s="152" t="s">
        <v>328</v>
      </c>
      <c r="L46" s="153" t="s">
        <v>329</v>
      </c>
      <c r="M46" s="154" t="s">
        <v>350</v>
      </c>
      <c r="N46" s="532" t="s">
        <v>331</v>
      </c>
      <c r="O46" s="535" t="s">
        <v>354</v>
      </c>
      <c r="P46" s="532" t="s">
        <v>332</v>
      </c>
      <c r="Q46" s="532" t="s">
        <v>91</v>
      </c>
      <c r="R46" s="532" t="s">
        <v>92</v>
      </c>
      <c r="S46" s="532" t="s">
        <v>166</v>
      </c>
      <c r="T46" s="539">
        <f>+U46+U50+U54</f>
        <v>1464500</v>
      </c>
      <c r="U46" s="539">
        <f t="shared" ref="U46" si="7">V46</f>
        <v>600000</v>
      </c>
      <c r="V46" s="539">
        <v>600000</v>
      </c>
      <c r="W46" s="526">
        <v>0</v>
      </c>
      <c r="X46" s="526">
        <v>0</v>
      </c>
      <c r="Y46" s="526">
        <v>0</v>
      </c>
      <c r="Z46" s="526">
        <v>0</v>
      </c>
      <c r="AA46" s="526">
        <v>0</v>
      </c>
      <c r="AB46" s="538">
        <v>105883</v>
      </c>
      <c r="AC46" s="526" t="s">
        <v>333</v>
      </c>
      <c r="AD46" s="526">
        <v>0</v>
      </c>
      <c r="AE46" s="526">
        <f t="shared" ref="AE46" si="8">V46</f>
        <v>600000</v>
      </c>
      <c r="AF46" s="526">
        <v>0</v>
      </c>
      <c r="AG46" s="526">
        <v>0</v>
      </c>
      <c r="AH46" s="549" t="s">
        <v>221</v>
      </c>
      <c r="AI46" s="549" t="s">
        <v>125</v>
      </c>
      <c r="AJ46" s="559">
        <v>45488</v>
      </c>
    </row>
    <row r="47" spans="1:36" ht="43.5" x14ac:dyDescent="0.35">
      <c r="A47" s="151"/>
      <c r="B47" s="530"/>
      <c r="C47" s="554"/>
      <c r="D47" s="554"/>
      <c r="E47" s="554"/>
      <c r="F47" s="533"/>
      <c r="G47" s="533"/>
      <c r="H47" s="533"/>
      <c r="I47" s="533"/>
      <c r="J47" s="155" t="s">
        <v>335</v>
      </c>
      <c r="K47" s="155" t="s">
        <v>336</v>
      </c>
      <c r="L47" s="156" t="s">
        <v>236</v>
      </c>
      <c r="M47" s="156" t="s">
        <v>355</v>
      </c>
      <c r="N47" s="533"/>
      <c r="O47" s="536"/>
      <c r="P47" s="533"/>
      <c r="Q47" s="533"/>
      <c r="R47" s="533"/>
      <c r="S47" s="533"/>
      <c r="T47" s="540"/>
      <c r="U47" s="540"/>
      <c r="V47" s="540"/>
      <c r="W47" s="524"/>
      <c r="X47" s="524"/>
      <c r="Y47" s="524"/>
      <c r="Z47" s="524"/>
      <c r="AA47" s="524"/>
      <c r="AB47" s="522"/>
      <c r="AC47" s="524"/>
      <c r="AD47" s="524"/>
      <c r="AE47" s="524"/>
      <c r="AF47" s="524"/>
      <c r="AG47" s="524"/>
      <c r="AH47" s="550"/>
      <c r="AI47" s="550"/>
      <c r="AJ47" s="560"/>
    </row>
    <row r="48" spans="1:36" ht="43.5" x14ac:dyDescent="0.35">
      <c r="A48" s="151"/>
      <c r="B48" s="530"/>
      <c r="C48" s="554"/>
      <c r="D48" s="554"/>
      <c r="E48" s="554"/>
      <c r="F48" s="533"/>
      <c r="G48" s="533"/>
      <c r="H48" s="533"/>
      <c r="I48" s="533"/>
      <c r="J48" s="155" t="s">
        <v>338</v>
      </c>
      <c r="K48" s="155" t="s">
        <v>339</v>
      </c>
      <c r="L48" s="156" t="s">
        <v>329</v>
      </c>
      <c r="M48" s="157" t="s">
        <v>350</v>
      </c>
      <c r="N48" s="533"/>
      <c r="O48" s="536"/>
      <c r="P48" s="533"/>
      <c r="Q48" s="533"/>
      <c r="R48" s="533"/>
      <c r="S48" s="533"/>
      <c r="T48" s="540"/>
      <c r="U48" s="540"/>
      <c r="V48" s="540"/>
      <c r="W48" s="524"/>
      <c r="X48" s="524"/>
      <c r="Y48" s="524"/>
      <c r="Z48" s="524"/>
      <c r="AA48" s="524"/>
      <c r="AB48" s="522"/>
      <c r="AC48" s="524"/>
      <c r="AD48" s="524"/>
      <c r="AE48" s="524"/>
      <c r="AF48" s="524"/>
      <c r="AG48" s="524"/>
      <c r="AH48" s="550"/>
      <c r="AI48" s="550"/>
      <c r="AJ48" s="560"/>
    </row>
    <row r="49" spans="1:36" ht="58" x14ac:dyDescent="0.35">
      <c r="A49" s="151"/>
      <c r="B49" s="530"/>
      <c r="C49" s="554"/>
      <c r="D49" s="554"/>
      <c r="E49" s="554"/>
      <c r="F49" s="533"/>
      <c r="G49" s="533"/>
      <c r="H49" s="533"/>
      <c r="I49" s="533"/>
      <c r="J49" s="155" t="s">
        <v>340</v>
      </c>
      <c r="K49" s="155" t="s">
        <v>341</v>
      </c>
      <c r="L49" s="156" t="s">
        <v>342</v>
      </c>
      <c r="M49" s="157" t="s">
        <v>343</v>
      </c>
      <c r="N49" s="533"/>
      <c r="O49" s="536"/>
      <c r="P49" s="533"/>
      <c r="Q49" s="533"/>
      <c r="R49" s="533"/>
      <c r="S49" s="533"/>
      <c r="T49" s="540"/>
      <c r="U49" s="540"/>
      <c r="V49" s="540"/>
      <c r="W49" s="524"/>
      <c r="X49" s="524"/>
      <c r="Y49" s="524"/>
      <c r="Z49" s="524"/>
      <c r="AA49" s="524"/>
      <c r="AB49" s="522"/>
      <c r="AC49" s="524"/>
      <c r="AD49" s="524"/>
      <c r="AE49" s="524"/>
      <c r="AF49" s="524"/>
      <c r="AG49" s="524"/>
      <c r="AH49" s="550"/>
      <c r="AI49" s="550"/>
      <c r="AJ49" s="560"/>
    </row>
    <row r="50" spans="1:36" ht="43.5" x14ac:dyDescent="0.35">
      <c r="A50" s="160"/>
      <c r="B50" s="530"/>
      <c r="C50" s="554"/>
      <c r="D50" s="554"/>
      <c r="E50" s="554"/>
      <c r="F50" s="533" t="s">
        <v>356</v>
      </c>
      <c r="G50" s="533"/>
      <c r="H50" s="533" t="s">
        <v>84</v>
      </c>
      <c r="I50" s="533" t="s">
        <v>84</v>
      </c>
      <c r="J50" s="155" t="s">
        <v>690</v>
      </c>
      <c r="K50" s="155" t="s">
        <v>328</v>
      </c>
      <c r="L50" s="156" t="s">
        <v>329</v>
      </c>
      <c r="M50" s="157" t="s">
        <v>357</v>
      </c>
      <c r="N50" s="533" t="s">
        <v>331</v>
      </c>
      <c r="O50" s="536" t="s">
        <v>358</v>
      </c>
      <c r="P50" s="533" t="s">
        <v>332</v>
      </c>
      <c r="Q50" s="533" t="s">
        <v>91</v>
      </c>
      <c r="R50" s="533" t="s">
        <v>92</v>
      </c>
      <c r="S50" s="533" t="s">
        <v>166</v>
      </c>
      <c r="T50" s="540"/>
      <c r="U50" s="540">
        <f t="shared" ref="U50" si="9">V50</f>
        <v>550000</v>
      </c>
      <c r="V50" s="540">
        <v>550000</v>
      </c>
      <c r="W50" s="524">
        <v>0</v>
      </c>
      <c r="X50" s="524">
        <v>0</v>
      </c>
      <c r="Y50" s="524">
        <v>0</v>
      </c>
      <c r="Z50" s="524">
        <v>0</v>
      </c>
      <c r="AA50" s="524">
        <v>0</v>
      </c>
      <c r="AB50" s="522">
        <v>97059</v>
      </c>
      <c r="AC50" s="524" t="s">
        <v>333</v>
      </c>
      <c r="AD50" s="524">
        <v>0</v>
      </c>
      <c r="AE50" s="524">
        <f t="shared" ref="AE50" si="10">V50</f>
        <v>550000</v>
      </c>
      <c r="AF50" s="524">
        <v>0</v>
      </c>
      <c r="AG50" s="524">
        <v>0</v>
      </c>
      <c r="AH50" s="550"/>
      <c r="AI50" s="550"/>
      <c r="AJ50" s="560"/>
    </row>
    <row r="51" spans="1:36" ht="43.5" x14ac:dyDescent="0.35">
      <c r="A51" s="151"/>
      <c r="B51" s="530"/>
      <c r="C51" s="554"/>
      <c r="D51" s="554"/>
      <c r="E51" s="554"/>
      <c r="F51" s="533"/>
      <c r="G51" s="533"/>
      <c r="H51" s="533"/>
      <c r="I51" s="533"/>
      <c r="J51" s="155" t="s">
        <v>335</v>
      </c>
      <c r="K51" s="155" t="s">
        <v>336</v>
      </c>
      <c r="L51" s="156" t="s">
        <v>236</v>
      </c>
      <c r="M51" s="156" t="s">
        <v>359</v>
      </c>
      <c r="N51" s="533"/>
      <c r="O51" s="536"/>
      <c r="P51" s="533"/>
      <c r="Q51" s="533"/>
      <c r="R51" s="533"/>
      <c r="S51" s="533"/>
      <c r="T51" s="540"/>
      <c r="U51" s="540"/>
      <c r="V51" s="540"/>
      <c r="W51" s="524"/>
      <c r="X51" s="524"/>
      <c r="Y51" s="524"/>
      <c r="Z51" s="524"/>
      <c r="AA51" s="524"/>
      <c r="AB51" s="522"/>
      <c r="AC51" s="524"/>
      <c r="AD51" s="524"/>
      <c r="AE51" s="524"/>
      <c r="AF51" s="524"/>
      <c r="AG51" s="524"/>
      <c r="AH51" s="550"/>
      <c r="AI51" s="550"/>
      <c r="AJ51" s="560"/>
    </row>
    <row r="52" spans="1:36" ht="43.5" x14ac:dyDescent="0.35">
      <c r="A52" s="151"/>
      <c r="B52" s="530"/>
      <c r="C52" s="554"/>
      <c r="D52" s="554"/>
      <c r="E52" s="554"/>
      <c r="F52" s="533"/>
      <c r="G52" s="533"/>
      <c r="H52" s="533"/>
      <c r="I52" s="533"/>
      <c r="J52" s="155" t="s">
        <v>338</v>
      </c>
      <c r="K52" s="155" t="s">
        <v>339</v>
      </c>
      <c r="L52" s="156" t="s">
        <v>329</v>
      </c>
      <c r="M52" s="157" t="s">
        <v>357</v>
      </c>
      <c r="N52" s="533"/>
      <c r="O52" s="536"/>
      <c r="P52" s="533"/>
      <c r="Q52" s="533"/>
      <c r="R52" s="533"/>
      <c r="S52" s="533"/>
      <c r="T52" s="540"/>
      <c r="U52" s="540"/>
      <c r="V52" s="540"/>
      <c r="W52" s="524"/>
      <c r="X52" s="524"/>
      <c r="Y52" s="524"/>
      <c r="Z52" s="524"/>
      <c r="AA52" s="524"/>
      <c r="AB52" s="522"/>
      <c r="AC52" s="524"/>
      <c r="AD52" s="524"/>
      <c r="AE52" s="524"/>
      <c r="AF52" s="524"/>
      <c r="AG52" s="524"/>
      <c r="AH52" s="550"/>
      <c r="AI52" s="550"/>
      <c r="AJ52" s="560"/>
    </row>
    <row r="53" spans="1:36" ht="58" x14ac:dyDescent="0.35">
      <c r="A53" s="151"/>
      <c r="B53" s="530"/>
      <c r="C53" s="554"/>
      <c r="D53" s="554"/>
      <c r="E53" s="554"/>
      <c r="F53" s="533"/>
      <c r="G53" s="533"/>
      <c r="H53" s="533"/>
      <c r="I53" s="533"/>
      <c r="J53" s="155" t="s">
        <v>340</v>
      </c>
      <c r="K53" s="155" t="s">
        <v>341</v>
      </c>
      <c r="L53" s="156" t="s">
        <v>342</v>
      </c>
      <c r="M53" s="156" t="s">
        <v>343</v>
      </c>
      <c r="N53" s="533"/>
      <c r="O53" s="536"/>
      <c r="P53" s="533"/>
      <c r="Q53" s="533"/>
      <c r="R53" s="533"/>
      <c r="S53" s="533"/>
      <c r="T53" s="540"/>
      <c r="U53" s="540"/>
      <c r="V53" s="540"/>
      <c r="W53" s="524"/>
      <c r="X53" s="524"/>
      <c r="Y53" s="524"/>
      <c r="Z53" s="524"/>
      <c r="AA53" s="524"/>
      <c r="AB53" s="522"/>
      <c r="AC53" s="524"/>
      <c r="AD53" s="524"/>
      <c r="AE53" s="524"/>
      <c r="AF53" s="524"/>
      <c r="AG53" s="524"/>
      <c r="AH53" s="550"/>
      <c r="AI53" s="550"/>
      <c r="AJ53" s="560"/>
    </row>
    <row r="54" spans="1:36" ht="43.5" x14ac:dyDescent="0.35">
      <c r="A54" s="151"/>
      <c r="B54" s="530"/>
      <c r="C54" s="554"/>
      <c r="D54" s="554"/>
      <c r="E54" s="554"/>
      <c r="F54" s="533" t="s">
        <v>360</v>
      </c>
      <c r="G54" s="533"/>
      <c r="H54" s="533" t="s">
        <v>84</v>
      </c>
      <c r="I54" s="533" t="s">
        <v>84</v>
      </c>
      <c r="J54" s="155" t="s">
        <v>690</v>
      </c>
      <c r="K54" s="155" t="s">
        <v>328</v>
      </c>
      <c r="L54" s="156" t="s">
        <v>329</v>
      </c>
      <c r="M54" s="157" t="s">
        <v>357</v>
      </c>
      <c r="N54" s="533" t="s">
        <v>331</v>
      </c>
      <c r="O54" s="536" t="s">
        <v>361</v>
      </c>
      <c r="P54" s="533" t="s">
        <v>332</v>
      </c>
      <c r="Q54" s="533" t="s">
        <v>91</v>
      </c>
      <c r="R54" s="533" t="s">
        <v>92</v>
      </c>
      <c r="S54" s="533" t="s">
        <v>166</v>
      </c>
      <c r="T54" s="540"/>
      <c r="U54" s="540">
        <f>V54</f>
        <v>314500</v>
      </c>
      <c r="V54" s="540">
        <v>314500</v>
      </c>
      <c r="W54" s="524">
        <v>0</v>
      </c>
      <c r="X54" s="524">
        <v>0</v>
      </c>
      <c r="Y54" s="524">
        <v>0</v>
      </c>
      <c r="Z54" s="524">
        <v>0</v>
      </c>
      <c r="AA54" s="524">
        <v>0</v>
      </c>
      <c r="AB54" s="522">
        <v>55500</v>
      </c>
      <c r="AC54" s="524" t="s">
        <v>333</v>
      </c>
      <c r="AD54" s="524">
        <v>0</v>
      </c>
      <c r="AE54" s="524">
        <f t="shared" ref="AE54" si="11">V54</f>
        <v>314500</v>
      </c>
      <c r="AF54" s="524">
        <v>0</v>
      </c>
      <c r="AG54" s="524">
        <v>0</v>
      </c>
      <c r="AH54" s="550"/>
      <c r="AI54" s="550"/>
      <c r="AJ54" s="560"/>
    </row>
    <row r="55" spans="1:36" ht="43.5" x14ac:dyDescent="0.35">
      <c r="A55" s="151"/>
      <c r="B55" s="530"/>
      <c r="C55" s="554"/>
      <c r="D55" s="554"/>
      <c r="E55" s="554"/>
      <c r="F55" s="533"/>
      <c r="G55" s="533"/>
      <c r="H55" s="533"/>
      <c r="I55" s="533"/>
      <c r="J55" s="155" t="s">
        <v>335</v>
      </c>
      <c r="K55" s="155" t="s">
        <v>336</v>
      </c>
      <c r="L55" s="156" t="s">
        <v>236</v>
      </c>
      <c r="M55" s="157" t="s">
        <v>362</v>
      </c>
      <c r="N55" s="533"/>
      <c r="O55" s="536"/>
      <c r="P55" s="533"/>
      <c r="Q55" s="533"/>
      <c r="R55" s="533"/>
      <c r="S55" s="533"/>
      <c r="T55" s="540"/>
      <c r="U55" s="540"/>
      <c r="V55" s="540"/>
      <c r="W55" s="524"/>
      <c r="X55" s="524"/>
      <c r="Y55" s="524"/>
      <c r="Z55" s="524"/>
      <c r="AA55" s="524"/>
      <c r="AB55" s="522"/>
      <c r="AC55" s="524"/>
      <c r="AD55" s="524"/>
      <c r="AE55" s="524"/>
      <c r="AF55" s="524"/>
      <c r="AG55" s="524"/>
      <c r="AH55" s="550"/>
      <c r="AI55" s="550"/>
      <c r="AJ55" s="560"/>
    </row>
    <row r="56" spans="1:36" ht="43.5" x14ac:dyDescent="0.35">
      <c r="A56" s="151"/>
      <c r="B56" s="530"/>
      <c r="C56" s="554"/>
      <c r="D56" s="554"/>
      <c r="E56" s="554"/>
      <c r="F56" s="533"/>
      <c r="G56" s="533"/>
      <c r="H56" s="533"/>
      <c r="I56" s="533"/>
      <c r="J56" s="155" t="s">
        <v>338</v>
      </c>
      <c r="K56" s="155" t="s">
        <v>339</v>
      </c>
      <c r="L56" s="156" t="s">
        <v>329</v>
      </c>
      <c r="M56" s="157" t="s">
        <v>363</v>
      </c>
      <c r="N56" s="533"/>
      <c r="O56" s="536"/>
      <c r="P56" s="533"/>
      <c r="Q56" s="533"/>
      <c r="R56" s="533"/>
      <c r="S56" s="533"/>
      <c r="T56" s="540"/>
      <c r="U56" s="540"/>
      <c r="V56" s="540"/>
      <c r="W56" s="524"/>
      <c r="X56" s="524"/>
      <c r="Y56" s="524"/>
      <c r="Z56" s="524"/>
      <c r="AA56" s="524"/>
      <c r="AB56" s="522"/>
      <c r="AC56" s="524"/>
      <c r="AD56" s="524"/>
      <c r="AE56" s="524"/>
      <c r="AF56" s="524"/>
      <c r="AG56" s="524"/>
      <c r="AH56" s="550"/>
      <c r="AI56" s="550"/>
      <c r="AJ56" s="560"/>
    </row>
    <row r="57" spans="1:36" ht="58.5" thickBot="1" x14ac:dyDescent="0.4">
      <c r="A57" s="151"/>
      <c r="B57" s="552"/>
      <c r="C57" s="555"/>
      <c r="D57" s="555"/>
      <c r="E57" s="555"/>
      <c r="F57" s="556"/>
      <c r="G57" s="556"/>
      <c r="H57" s="556"/>
      <c r="I57" s="556"/>
      <c r="J57" s="162" t="s">
        <v>340</v>
      </c>
      <c r="K57" s="162" t="s">
        <v>341</v>
      </c>
      <c r="L57" s="161" t="s">
        <v>342</v>
      </c>
      <c r="M57" s="161" t="s">
        <v>343</v>
      </c>
      <c r="N57" s="556"/>
      <c r="O57" s="557"/>
      <c r="P57" s="556"/>
      <c r="Q57" s="556"/>
      <c r="R57" s="556"/>
      <c r="S57" s="556"/>
      <c r="T57" s="558"/>
      <c r="U57" s="558"/>
      <c r="V57" s="558"/>
      <c r="W57" s="563"/>
      <c r="X57" s="563"/>
      <c r="Y57" s="563"/>
      <c r="Z57" s="563"/>
      <c r="AA57" s="563"/>
      <c r="AB57" s="569"/>
      <c r="AC57" s="563"/>
      <c r="AD57" s="563"/>
      <c r="AE57" s="563"/>
      <c r="AF57" s="563"/>
      <c r="AG57" s="563"/>
      <c r="AH57" s="562"/>
      <c r="AI57" s="562"/>
      <c r="AJ57" s="561"/>
    </row>
    <row r="58" spans="1:36" ht="43.5" x14ac:dyDescent="0.35">
      <c r="A58" s="151"/>
      <c r="B58" s="521" t="s">
        <v>369</v>
      </c>
      <c r="C58" s="565" t="s">
        <v>323</v>
      </c>
      <c r="D58" s="565" t="s">
        <v>324</v>
      </c>
      <c r="E58" s="565" t="s">
        <v>325</v>
      </c>
      <c r="F58" s="517" t="s">
        <v>365</v>
      </c>
      <c r="G58" s="568" t="s">
        <v>327</v>
      </c>
      <c r="H58" s="517" t="s">
        <v>84</v>
      </c>
      <c r="I58" s="517" t="s">
        <v>84</v>
      </c>
      <c r="J58" s="164" t="s">
        <v>690</v>
      </c>
      <c r="K58" s="164" t="s">
        <v>328</v>
      </c>
      <c r="L58" s="163" t="s">
        <v>329</v>
      </c>
      <c r="M58" s="165" t="s">
        <v>350</v>
      </c>
      <c r="N58" s="517" t="s">
        <v>331</v>
      </c>
      <c r="O58" s="572" t="s">
        <v>137</v>
      </c>
      <c r="P58" s="517" t="s">
        <v>332</v>
      </c>
      <c r="Q58" s="517" t="s">
        <v>91</v>
      </c>
      <c r="R58" s="517" t="s">
        <v>92</v>
      </c>
      <c r="S58" s="517" t="s">
        <v>166</v>
      </c>
      <c r="T58" s="570">
        <f>U58</f>
        <v>300000</v>
      </c>
      <c r="U58" s="570">
        <f>V58</f>
        <v>300000</v>
      </c>
      <c r="V58" s="570">
        <v>300000</v>
      </c>
      <c r="W58" s="571">
        <v>0</v>
      </c>
      <c r="X58" s="571">
        <v>0</v>
      </c>
      <c r="Y58" s="571">
        <v>0</v>
      </c>
      <c r="Z58" s="571">
        <v>0</v>
      </c>
      <c r="AA58" s="571">
        <v>0</v>
      </c>
      <c r="AB58" s="576">
        <v>52941.18</v>
      </c>
      <c r="AC58" s="571" t="s">
        <v>333</v>
      </c>
      <c r="AD58" s="571">
        <v>0</v>
      </c>
      <c r="AE58" s="571">
        <f t="shared" ref="AE58" si="12">V58</f>
        <v>300000</v>
      </c>
      <c r="AF58" s="571">
        <v>0</v>
      </c>
      <c r="AG58" s="571">
        <v>0</v>
      </c>
      <c r="AH58" s="543" t="s">
        <v>223</v>
      </c>
      <c r="AI58" s="543" t="s">
        <v>224</v>
      </c>
      <c r="AJ58" s="574" t="s">
        <v>724</v>
      </c>
    </row>
    <row r="59" spans="1:36" ht="43.5" x14ac:dyDescent="0.35">
      <c r="A59" s="151"/>
      <c r="B59" s="521"/>
      <c r="C59" s="565"/>
      <c r="D59" s="565"/>
      <c r="E59" s="565"/>
      <c r="F59" s="517"/>
      <c r="G59" s="533"/>
      <c r="H59" s="517"/>
      <c r="I59" s="517"/>
      <c r="J59" s="155" t="s">
        <v>335</v>
      </c>
      <c r="K59" s="155" t="s">
        <v>336</v>
      </c>
      <c r="L59" s="156" t="s">
        <v>236</v>
      </c>
      <c r="M59" s="157" t="s">
        <v>366</v>
      </c>
      <c r="N59" s="517"/>
      <c r="O59" s="536"/>
      <c r="P59" s="517"/>
      <c r="Q59" s="517"/>
      <c r="R59" s="517"/>
      <c r="S59" s="517"/>
      <c r="T59" s="540"/>
      <c r="U59" s="540"/>
      <c r="V59" s="540"/>
      <c r="W59" s="524"/>
      <c r="X59" s="524"/>
      <c r="Y59" s="524"/>
      <c r="Z59" s="524"/>
      <c r="AA59" s="524"/>
      <c r="AB59" s="576"/>
      <c r="AC59" s="524"/>
      <c r="AD59" s="524"/>
      <c r="AE59" s="524"/>
      <c r="AF59" s="524"/>
      <c r="AG59" s="524"/>
      <c r="AH59" s="543"/>
      <c r="AI59" s="543"/>
      <c r="AJ59" s="574"/>
    </row>
    <row r="60" spans="1:36" ht="43.5" x14ac:dyDescent="0.35">
      <c r="A60" s="151"/>
      <c r="B60" s="521"/>
      <c r="C60" s="565"/>
      <c r="D60" s="565"/>
      <c r="E60" s="565"/>
      <c r="F60" s="517"/>
      <c r="G60" s="533"/>
      <c r="H60" s="517"/>
      <c r="I60" s="517"/>
      <c r="J60" s="155" t="s">
        <v>338</v>
      </c>
      <c r="K60" s="155" t="s">
        <v>339</v>
      </c>
      <c r="L60" s="156" t="s">
        <v>329</v>
      </c>
      <c r="M60" s="157" t="s">
        <v>350</v>
      </c>
      <c r="N60" s="517"/>
      <c r="O60" s="536"/>
      <c r="P60" s="517"/>
      <c r="Q60" s="517"/>
      <c r="R60" s="517"/>
      <c r="S60" s="517"/>
      <c r="T60" s="540"/>
      <c r="U60" s="540"/>
      <c r="V60" s="540"/>
      <c r="W60" s="524"/>
      <c r="X60" s="524"/>
      <c r="Y60" s="524"/>
      <c r="Z60" s="524"/>
      <c r="AA60" s="524"/>
      <c r="AB60" s="576"/>
      <c r="AC60" s="524"/>
      <c r="AD60" s="524"/>
      <c r="AE60" s="524"/>
      <c r="AF60" s="524"/>
      <c r="AG60" s="524"/>
      <c r="AH60" s="543"/>
      <c r="AI60" s="543"/>
      <c r="AJ60" s="574"/>
    </row>
    <row r="61" spans="1:36" ht="58.5" thickBot="1" x14ac:dyDescent="0.4">
      <c r="A61" s="151"/>
      <c r="B61" s="564"/>
      <c r="C61" s="566"/>
      <c r="D61" s="566"/>
      <c r="E61" s="566"/>
      <c r="F61" s="567"/>
      <c r="G61" s="556"/>
      <c r="H61" s="567"/>
      <c r="I61" s="567"/>
      <c r="J61" s="162" t="s">
        <v>340</v>
      </c>
      <c r="K61" s="162" t="s">
        <v>341</v>
      </c>
      <c r="L61" s="161" t="s">
        <v>342</v>
      </c>
      <c r="M61" s="161" t="s">
        <v>367</v>
      </c>
      <c r="N61" s="567"/>
      <c r="O61" s="557"/>
      <c r="P61" s="567"/>
      <c r="Q61" s="567"/>
      <c r="R61" s="567"/>
      <c r="S61" s="567"/>
      <c r="T61" s="558"/>
      <c r="U61" s="558"/>
      <c r="V61" s="558"/>
      <c r="W61" s="563"/>
      <c r="X61" s="563"/>
      <c r="Y61" s="563"/>
      <c r="Z61" s="563"/>
      <c r="AA61" s="563"/>
      <c r="AB61" s="577"/>
      <c r="AC61" s="563"/>
      <c r="AD61" s="563"/>
      <c r="AE61" s="563"/>
      <c r="AF61" s="563"/>
      <c r="AG61" s="563"/>
      <c r="AH61" s="573"/>
      <c r="AI61" s="573"/>
      <c r="AJ61" s="575"/>
    </row>
    <row r="63" spans="1:36" x14ac:dyDescent="0.3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Q46:Q49"/>
    <mergeCell ref="B46:B57"/>
    <mergeCell ref="C46:C57"/>
    <mergeCell ref="D46:D57"/>
    <mergeCell ref="E46:E57"/>
    <mergeCell ref="F46:F49"/>
    <mergeCell ref="G46:G57"/>
    <mergeCell ref="F54:F57"/>
    <mergeCell ref="O54:O57"/>
    <mergeCell ref="P54:P57"/>
    <mergeCell ref="H46:H49"/>
    <mergeCell ref="I46:I49"/>
    <mergeCell ref="N46:N49"/>
    <mergeCell ref="O46:O49"/>
    <mergeCell ref="P46:P49"/>
    <mergeCell ref="AA42:AA45"/>
    <mergeCell ref="I38:I41"/>
    <mergeCell ref="N38:N41"/>
    <mergeCell ref="O38:O41"/>
    <mergeCell ref="P38:P41"/>
    <mergeCell ref="Q38:Q41"/>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H38:H41"/>
    <mergeCell ref="Y38:Y41"/>
    <mergeCell ref="Z38:Z41"/>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B42:AB45"/>
    <mergeCell ref="AC42:AC45"/>
    <mergeCell ref="AA38:AA41"/>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O25:O26"/>
    <mergeCell ref="P25:P26"/>
    <mergeCell ref="Q25:Q26"/>
    <mergeCell ref="R25:R26"/>
    <mergeCell ref="S25:S26"/>
    <mergeCell ref="S27:S31"/>
    <mergeCell ref="Z27:Z31"/>
    <mergeCell ref="T32:T33"/>
    <mergeCell ref="U32:U33"/>
    <mergeCell ref="V32:V33"/>
    <mergeCell ref="W32:W33"/>
    <mergeCell ref="O32:O33"/>
    <mergeCell ref="P32:P33"/>
    <mergeCell ref="Q32:Q33"/>
    <mergeCell ref="B32:B33"/>
    <mergeCell ref="C32:C33"/>
    <mergeCell ref="D32:D33"/>
    <mergeCell ref="E32:E33"/>
    <mergeCell ref="F32:F33"/>
    <mergeCell ref="G32:G33"/>
    <mergeCell ref="X27:X31"/>
    <mergeCell ref="Y27:Y31"/>
    <mergeCell ref="W27:W31"/>
    <mergeCell ref="H32:H33"/>
    <mergeCell ref="I32:I33"/>
    <mergeCell ref="N32:N33"/>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X25:X26"/>
    <mergeCell ref="I25:I26"/>
    <mergeCell ref="N25:N26"/>
    <mergeCell ref="AG23:AG24"/>
    <mergeCell ref="AH23:AH24"/>
    <mergeCell ref="AI23:AI24"/>
    <mergeCell ref="T23:T24"/>
    <mergeCell ref="Y25:Y26"/>
    <mergeCell ref="Z25:Z26"/>
    <mergeCell ref="AA25:AA26"/>
    <mergeCell ref="AB25:AB26"/>
    <mergeCell ref="AC25:AC26"/>
    <mergeCell ref="T25:T31"/>
    <mergeCell ref="U25:U26"/>
    <mergeCell ref="V25:V26"/>
    <mergeCell ref="W25:W26"/>
    <mergeCell ref="U27:U31"/>
    <mergeCell ref="V27:V31"/>
    <mergeCell ref="AA27:AA31"/>
    <mergeCell ref="AB27:AB31"/>
    <mergeCell ref="AC27:AC31"/>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H10:H11"/>
    <mergeCell ref="I10:I11"/>
    <mergeCell ref="N10:N11"/>
    <mergeCell ref="O10:O11"/>
    <mergeCell ref="P10:P11"/>
    <mergeCell ref="Q10:Q11"/>
    <mergeCell ref="B10:B16"/>
    <mergeCell ref="C10:C16"/>
    <mergeCell ref="D10:D16"/>
    <mergeCell ref="E10:E16"/>
    <mergeCell ref="F10:F11"/>
    <mergeCell ref="G10:G11"/>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R6:R7"/>
    <mergeCell ref="AF8:AF9"/>
    <mergeCell ref="AG8:AG9"/>
    <mergeCell ref="X6:X7"/>
    <mergeCell ref="Y6:Y7"/>
    <mergeCell ref="Z6:Z7"/>
    <mergeCell ref="AA6:AA7"/>
    <mergeCell ref="AB6:AB7"/>
    <mergeCell ref="AC6:AC7"/>
    <mergeCell ref="X8:X9"/>
    <mergeCell ref="Y8:Y9"/>
    <mergeCell ref="Z8:Z9"/>
    <mergeCell ref="AA8:AA9"/>
    <mergeCell ref="AB8:AB9"/>
    <mergeCell ref="AC8:AC9"/>
    <mergeCell ref="S6:S7"/>
    <mergeCell ref="T6:T9"/>
    <mergeCell ref="U6:U7"/>
    <mergeCell ref="V6:V7"/>
    <mergeCell ref="W6:W7"/>
    <mergeCell ref="S8:S9"/>
    <mergeCell ref="U8:U9"/>
    <mergeCell ref="V8:V9"/>
    <mergeCell ref="W8:W9"/>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97" t="s">
        <v>40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418" t="s">
        <v>0</v>
      </c>
      <c r="C3" s="418" t="s">
        <v>1</v>
      </c>
      <c r="D3" s="418" t="s">
        <v>28</v>
      </c>
      <c r="E3" s="418" t="s">
        <v>29</v>
      </c>
      <c r="F3" s="418" t="s">
        <v>30</v>
      </c>
      <c r="G3" s="418" t="s">
        <v>3</v>
      </c>
      <c r="H3" s="418" t="s">
        <v>4</v>
      </c>
      <c r="I3" s="418" t="s">
        <v>5</v>
      </c>
      <c r="J3" s="419" t="s">
        <v>6</v>
      </c>
      <c r="K3" s="419"/>
      <c r="L3" s="419"/>
      <c r="M3" s="419"/>
      <c r="N3" s="416" t="s">
        <v>47</v>
      </c>
      <c r="O3" s="418" t="s">
        <v>31</v>
      </c>
      <c r="P3" s="425" t="s">
        <v>42</v>
      </c>
      <c r="Q3" s="425" t="s">
        <v>32</v>
      </c>
      <c r="R3" s="425" t="s">
        <v>37</v>
      </c>
      <c r="S3" s="425" t="s">
        <v>33</v>
      </c>
      <c r="T3" s="418" t="s">
        <v>55</v>
      </c>
      <c r="U3" s="418" t="s">
        <v>57</v>
      </c>
      <c r="V3" s="419" t="s">
        <v>59</v>
      </c>
      <c r="W3" s="419"/>
      <c r="X3" s="419"/>
      <c r="Y3" s="419"/>
      <c r="Z3" s="419"/>
      <c r="AA3" s="419"/>
      <c r="AB3" s="418" t="s">
        <v>69</v>
      </c>
      <c r="AC3" s="420" t="s">
        <v>75</v>
      </c>
      <c r="AD3" s="422" t="s">
        <v>77</v>
      </c>
      <c r="AE3" s="423"/>
      <c r="AF3" s="424"/>
      <c r="AG3" s="416" t="s">
        <v>27</v>
      </c>
      <c r="AH3" s="416" t="s">
        <v>36</v>
      </c>
      <c r="AI3" s="418" t="s">
        <v>34</v>
      </c>
      <c r="AJ3" s="416" t="s">
        <v>35</v>
      </c>
    </row>
    <row r="4" spans="1:36" ht="130" x14ac:dyDescent="0.35">
      <c r="A4" s="1"/>
      <c r="B4" s="418"/>
      <c r="C4" s="418"/>
      <c r="D4" s="418"/>
      <c r="E4" s="418"/>
      <c r="F4" s="418"/>
      <c r="G4" s="418"/>
      <c r="H4" s="418"/>
      <c r="I4" s="418"/>
      <c r="J4" s="3" t="s">
        <v>7</v>
      </c>
      <c r="K4" s="3" t="s">
        <v>8</v>
      </c>
      <c r="L4" s="3" t="s">
        <v>9</v>
      </c>
      <c r="M4" s="11" t="s">
        <v>10</v>
      </c>
      <c r="N4" s="417"/>
      <c r="O4" s="418"/>
      <c r="P4" s="425"/>
      <c r="Q4" s="425"/>
      <c r="R4" s="425"/>
      <c r="S4" s="425"/>
      <c r="T4" s="418"/>
      <c r="U4" s="418"/>
      <c r="V4" s="3" t="s">
        <v>61</v>
      </c>
      <c r="W4" s="3" t="s">
        <v>62</v>
      </c>
      <c r="X4" s="3" t="s">
        <v>15</v>
      </c>
      <c r="Y4" s="3" t="s">
        <v>63</v>
      </c>
      <c r="Z4" s="3" t="s">
        <v>60</v>
      </c>
      <c r="AA4" s="3" t="s">
        <v>25</v>
      </c>
      <c r="AB4" s="418"/>
      <c r="AC4" s="421"/>
      <c r="AD4" s="3" t="s">
        <v>16</v>
      </c>
      <c r="AE4" s="3" t="s">
        <v>17</v>
      </c>
      <c r="AF4" s="3" t="s">
        <v>26</v>
      </c>
      <c r="AG4" s="417"/>
      <c r="AH4" s="417"/>
      <c r="AI4" s="418"/>
      <c r="AJ4" s="417"/>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222" t="s">
        <v>24</v>
      </c>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2026-04-03T12:26:37Z</dcterms:modified>
</cp:coreProperties>
</file>