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FF39DB5B-0F23-47E7-A049-0BFA0F985D29}" xr6:coauthVersionLast="47" xr6:coauthVersionMax="47" xr10:uidLastSave="{00000000-0000-0000-0000-000000000000}"/>
  <bookViews>
    <workbookView xWindow="-120" yWindow="-120" windowWidth="29040" windowHeight="15720" activeTab="2" xr2:uid="{00000000-000D-0000-FFFF-FFFF00000000}"/>
  </bookViews>
  <sheets>
    <sheet name="ŠMSM" sheetId="1" r:id="rId1"/>
    <sheet name="SM" sheetId="2" r:id="rId2"/>
    <sheet name="AM" sheetId="20" r:id="rId3"/>
    <sheet name="VRM" sheetId="19" r:id="rId4"/>
    <sheet name="SADM" sheetId="18" r:id="rId5"/>
    <sheet name="SAM" sheetId="6" r:id="rId6"/>
    <sheet name="JUNGTINIAI" sheetId="7" r:id="rId7"/>
  </sheets>
  <definedNames>
    <definedName name="_xlnm._FilterDatabase" localSheetId="3" hidden="1">VRM!$B$3:$AJ$134</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40" i="19" l="1"/>
  <c r="Z140" i="19"/>
  <c r="U132" i="19"/>
  <c r="T132" i="19"/>
  <c r="U131" i="19"/>
  <c r="T131" i="19"/>
  <c r="U127" i="19"/>
  <c r="T127" i="19"/>
  <c r="AE124" i="19"/>
  <c r="U124" i="19"/>
  <c r="T124" i="19"/>
  <c r="U121" i="19"/>
  <c r="T121" i="19"/>
  <c r="U117" i="19"/>
  <c r="T117" i="19"/>
  <c r="U114" i="19"/>
  <c r="U112" i="19"/>
  <c r="U109" i="19"/>
  <c r="U106" i="19"/>
  <c r="AE106" i="19" s="1"/>
  <c r="T106" i="19"/>
  <c r="U102" i="19"/>
  <c r="AE102" i="19" s="1"/>
  <c r="AE99" i="19"/>
  <c r="U99" i="19"/>
  <c r="T99" i="19" s="1"/>
  <c r="U94" i="19"/>
  <c r="U91" i="19"/>
  <c r="AE89" i="19"/>
  <c r="V89" i="19"/>
  <c r="U89" i="19"/>
  <c r="U85" i="19"/>
  <c r="T85" i="19"/>
  <c r="U82" i="19"/>
  <c r="U80" i="19"/>
  <c r="AE80" i="19" s="1"/>
  <c r="T80" i="19"/>
  <c r="U69" i="19"/>
  <c r="AE69" i="19" s="1"/>
  <c r="T69" i="19"/>
  <c r="U66" i="19"/>
  <c r="AE66" i="19" s="1"/>
  <c r="T66" i="19"/>
  <c r="U53" i="19"/>
  <c r="AE53" i="19" s="1"/>
  <c r="T53" i="19"/>
  <c r="U50" i="19"/>
  <c r="AE50" i="19" s="1"/>
  <c r="T50" i="19"/>
  <c r="U48" i="19"/>
  <c r="U42" i="19"/>
  <c r="U40" i="19"/>
  <c r="AE40" i="19" s="1"/>
  <c r="T40" i="19"/>
  <c r="U38" i="19"/>
  <c r="AE38" i="19" s="1"/>
  <c r="T38" i="19"/>
  <c r="AE34" i="19"/>
  <c r="V34" i="19"/>
  <c r="V140" i="19" s="1"/>
  <c r="U34" i="19"/>
  <c r="U28" i="19"/>
  <c r="AE28" i="19" s="1"/>
  <c r="T28" i="19"/>
  <c r="U25" i="19"/>
  <c r="U23" i="19"/>
  <c r="U20" i="19"/>
  <c r="U13" i="19"/>
  <c r="AE13" i="19" s="1"/>
  <c r="U10" i="19"/>
  <c r="AE10" i="19" s="1"/>
  <c r="T10" i="19"/>
  <c r="U7" i="19"/>
  <c r="AE7" i="19" s="1"/>
  <c r="T7" i="19"/>
  <c r="AE64" i="18"/>
  <c r="U64" i="18"/>
  <c r="T64" i="18"/>
  <c r="AE62" i="18"/>
  <c r="U62" i="18"/>
  <c r="T62" i="18"/>
  <c r="AE60" i="18"/>
  <c r="U60" i="18"/>
  <c r="T60" i="18"/>
  <c r="AE58" i="18"/>
  <c r="U58" i="18"/>
  <c r="T58" i="18"/>
  <c r="AE56" i="18"/>
  <c r="U56" i="18"/>
  <c r="T56" i="18"/>
  <c r="AE54" i="18"/>
  <c r="U54" i="18"/>
  <c r="T54" i="18"/>
  <c r="AE52" i="18"/>
  <c r="U52" i="18"/>
  <c r="T52" i="18" s="1"/>
  <c r="AE50" i="18"/>
  <c r="U50" i="18"/>
  <c r="T50" i="18" s="1"/>
  <c r="AE48" i="18"/>
  <c r="U48" i="18"/>
  <c r="T48" i="18"/>
  <c r="AE46" i="18"/>
  <c r="U46" i="18"/>
  <c r="T46" i="18"/>
  <c r="AE44" i="18"/>
  <c r="U44" i="18"/>
  <c r="T44" i="18"/>
  <c r="AE42" i="18"/>
  <c r="U42" i="18"/>
  <c r="T42" i="18"/>
  <c r="AE40" i="18"/>
  <c r="U40" i="18"/>
  <c r="T40" i="18"/>
  <c r="AE38" i="18"/>
  <c r="U38" i="18"/>
  <c r="AE36" i="18"/>
  <c r="U36" i="18"/>
  <c r="T36" i="18"/>
  <c r="AE34" i="18"/>
  <c r="U34" i="18"/>
  <c r="T34" i="18"/>
  <c r="AE32" i="18"/>
  <c r="U32" i="18"/>
  <c r="T32" i="18"/>
  <c r="AE30" i="18"/>
  <c r="U30" i="18"/>
  <c r="T30" i="18"/>
  <c r="AE28" i="18"/>
  <c r="U28" i="18"/>
  <c r="T28" i="18"/>
  <c r="AE26" i="18"/>
  <c r="U26" i="18"/>
  <c r="T26" i="18" s="1"/>
  <c r="AE24" i="18"/>
  <c r="U24" i="18"/>
  <c r="T24" i="18"/>
  <c r="AE22" i="18"/>
  <c r="U22" i="18"/>
  <c r="T22" i="18"/>
  <c r="AE20" i="18"/>
  <c r="U20" i="18"/>
  <c r="T20" i="18" s="1"/>
  <c r="AE18" i="18"/>
  <c r="U18" i="18"/>
  <c r="T18" i="18" s="1"/>
  <c r="AE16" i="18"/>
  <c r="U16" i="18"/>
  <c r="T16" i="18" s="1"/>
  <c r="AE14" i="18"/>
  <c r="U14" i="18"/>
  <c r="AE12" i="18"/>
  <c r="U12" i="18"/>
  <c r="AE10" i="18"/>
  <c r="U10" i="18"/>
  <c r="T10" i="18"/>
  <c r="AE8" i="18"/>
  <c r="U8" i="18"/>
  <c r="T8" i="18"/>
  <c r="AE6" i="18"/>
  <c r="U6" i="18"/>
  <c r="T6" i="18"/>
  <c r="AE114" i="19" l="1"/>
  <c r="T114" i="19"/>
  <c r="T112" i="19"/>
  <c r="AE112" i="19"/>
  <c r="T109" i="19"/>
  <c r="AE109" i="19"/>
  <c r="T94" i="19"/>
  <c r="AE94" i="19"/>
  <c r="AE91" i="19"/>
  <c r="T91" i="19"/>
  <c r="AE82" i="19"/>
  <c r="T82" i="19"/>
  <c r="AE48" i="19"/>
  <c r="T48" i="19"/>
  <c r="AE42" i="19"/>
  <c r="T42" i="19"/>
  <c r="AE25" i="19"/>
  <c r="T25" i="19"/>
  <c r="T23" i="19"/>
  <c r="AE23" i="19"/>
  <c r="T20" i="19"/>
  <c r="AE20" i="19"/>
  <c r="AE48" i="1" l="1"/>
  <c r="U48" i="1"/>
  <c r="T48" i="1"/>
  <c r="U45" i="1"/>
  <c r="AE45" i="1" s="1"/>
  <c r="T45" i="1"/>
  <c r="AE39" i="1"/>
  <c r="U39" i="1"/>
  <c r="T39" i="1"/>
  <c r="AE33" i="1"/>
  <c r="U33" i="1"/>
  <c r="T33" i="1" s="1"/>
  <c r="AE30" i="1"/>
  <c r="U30" i="1"/>
  <c r="T30" i="1"/>
  <c r="AE23" i="1"/>
  <c r="U23" i="1"/>
  <c r="T23" i="1"/>
  <c r="AE19" i="1"/>
  <c r="U19" i="1"/>
  <c r="AE16" i="1"/>
  <c r="U16" i="1"/>
  <c r="T16" i="1"/>
  <c r="AE60" i="6" l="1"/>
  <c r="U60" i="6"/>
  <c r="AE56" i="6"/>
  <c r="U56" i="6"/>
  <c r="T56" i="6"/>
  <c r="AE52" i="6"/>
  <c r="U52" i="6"/>
  <c r="AE48" i="6"/>
  <c r="U48" i="6"/>
  <c r="T48" i="6"/>
  <c r="AE44" i="6"/>
  <c r="U44" i="6"/>
  <c r="T44" i="6"/>
  <c r="AE40" i="6"/>
  <c r="U40" i="6"/>
  <c r="T40" i="6"/>
  <c r="AE36" i="6"/>
  <c r="U36" i="6"/>
  <c r="AE32" i="6"/>
  <c r="U32" i="6"/>
  <c r="T32" i="6"/>
  <c r="AE28" i="6"/>
  <c r="U28" i="6"/>
  <c r="AE24" i="6"/>
  <c r="U24" i="6"/>
  <c r="T24" i="6"/>
  <c r="AE20" i="6"/>
  <c r="U20" i="6"/>
  <c r="AE16" i="6"/>
  <c r="U16" i="6"/>
  <c r="AE12" i="6"/>
  <c r="U12" i="6"/>
  <c r="T12" i="6"/>
  <c r="AE10" i="6"/>
  <c r="U10" i="6"/>
  <c r="T10" i="6"/>
  <c r="AE8" i="6"/>
  <c r="U8" i="6"/>
  <c r="T8" i="6" s="1"/>
  <c r="AE6" i="6"/>
  <c r="U6" i="6"/>
  <c r="T6"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tc={26988348-4A49-45BB-A8C9-6EE9E708DA4B}</author>
  </authors>
  <commentList>
    <comment ref="F28" authorId="0" shapeId="0" xr:uid="{26988348-4A49-45BB-A8C9-6EE9E708DA4B}">
      <text>
        <t xml:space="preserve">[Threaded comment]
Your version of Excel allows you to read this threaded comment; however, any edits to it will get removed if the file is opened in a newer version of Excel. Learn more: https://go.microsoft.com/fwlink/?linkid=870924
Comment:
    Partneriai: 
BĮ Klaipėdos rajono turizmo informacijos centras
</t>
      </text>
    </comment>
  </commentList>
</comments>
</file>

<file path=xl/sharedStrings.xml><?xml version="1.0" encoding="utf-8"?>
<sst xmlns="http://schemas.openxmlformats.org/spreadsheetml/2006/main" count="3685" uniqueCount="783">
  <si>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</si>
  <si>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</si>
  <si>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</si>
  <si>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</si>
  <si>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</si>
  <si>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</si>
  <si>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</si>
  <si>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</si>
  <si>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</si>
  <si>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</si>
  <si>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</si>
  <si>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</si>
  <si>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</si>
  <si>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</si>
  <si>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</si>
  <si>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</si>
  <si>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</si>
  <si>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</si>
  <si>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</si>
  <si>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</si>
  <si>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</si>
  <si>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</si>
  <si>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</si>
  <si>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</si>
  <si>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</si>
  <si>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</si>
  <si>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</si>
  <si>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</si>
  <si>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</si>
  <si>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</si>
  <si>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</si>
  <si>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</si>
  <si>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</si>
  <si>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</si>
  <si>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</si>
  <si>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</si>
  <si>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</si>
  <si>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</si>
  <si>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</si>
  <si>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</si>
  <si>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</si>
  <si>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</si>
  <si>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</si>
  <si>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</si>
  <si>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</si>
  <si>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</si>
  <si>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</si>
  <si>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</si>
  <si>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</si>
  <si>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</si>
  <si>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</si>
  <si>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</si>
  <si>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</si>
  <si>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</si>
  <si>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</si>
  <si>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</si>
  <si>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</si>
  <si>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</si>
  <si>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</si>
  <si>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</si>
  <si>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</si>
  <si>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</si>
  <si>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</si>
  <si>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</si>
  <si>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</si>
  <si>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</si>
  <si>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</si>
  <si>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</si>
  <si>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</si>
  <si>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</si>
  <si>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</si>
  <si>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</si>
  <si>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</si>
  <si>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</si>
  <si>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</si>
  <si>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</si>
  <si>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</si>
  <si>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</si>
  <si>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23-001-P</t>
  </si>
  <si>
    <t>Ne</t>
  </si>
  <si>
    <t>P.B.2.0067</t>
  </si>
  <si>
    <t xml:space="preserve"> asmenys</t>
  </si>
  <si>
    <t xml:space="preserve">Šilutės rajono savivaldybės administracija </t>
  </si>
  <si>
    <t>ŠMSM</t>
  </si>
  <si>
    <t>CPVA</t>
  </si>
  <si>
    <t>Dotacija</t>
  </si>
  <si>
    <t>ERPF</t>
  </si>
  <si>
    <t>R.B.2.2071</t>
  </si>
  <si>
    <t>naudotojai per metus</t>
  </si>
  <si>
    <t xml:space="preserve">R.S.2.3027 </t>
  </si>
  <si>
    <t>asmenys per metus</t>
  </si>
  <si>
    <t>23-002-P</t>
  </si>
  <si>
    <t>Naujos arba modernizuotos švietimo infrastruktūros naudotojų skaičius per metuss</t>
  </si>
  <si>
    <t xml:space="preserve">R.B.2.2071 </t>
  </si>
  <si>
    <t xml:space="preserve"> naudotojai per metu</t>
  </si>
  <si>
    <t>Palangos miesto savivaldybės administracija</t>
  </si>
  <si>
    <t>Mokyklų, kuriose buvo įdiegtos universalaus dizaino ir kitos inžinerinės priemonės, aplinką pritaikant asmenims, turintiems negalią, dalis nuo visų mokyklų</t>
  </si>
  <si>
    <t xml:space="preserve">R.S.2.3026 </t>
  </si>
  <si>
    <t xml:space="preserve"> procentas</t>
  </si>
  <si>
    <t xml:space="preserve"> Naujos arba modernizuotos švietimo infrastruktūros mokymo klasių talpumas</t>
  </si>
  <si>
    <t xml:space="preserve"> Mokyklos, kuriose buvo įdiegtos universalaus dizaino ir kitos inžinerinės priemonės pritaikant aplinką asmenims, turintiems negalią</t>
  </si>
  <si>
    <t>P.S.2.1025</t>
  </si>
  <si>
    <t>skaičius</t>
  </si>
  <si>
    <t>23-003-P</t>
  </si>
  <si>
    <t>Padidinti ugdymo prieinamumą atskirtį patiriantiems vaikams</t>
  </si>
  <si>
    <t>Šilutės rajono savivaldybės administracija</t>
  </si>
  <si>
    <t>Vaikų, pasinaudojusių pavėžėjimo paslaugomis naujai įsigytomis transporto priemonėmis, skaičius per metus</t>
  </si>
  <si>
    <t>R.S.2.3030</t>
  </si>
  <si>
    <t xml:space="preserve">Tikslinės transporto priemonės </t>
  </si>
  <si>
    <t>P.S.2.1029</t>
  </si>
  <si>
    <t>23-004-P</t>
  </si>
  <si>
    <t>23-005-P</t>
  </si>
  <si>
    <t>Naujos arba modernizuotos vaikų priežiūros infrastruktūros naudotojų skaičius per metus</t>
  </si>
  <si>
    <t>R.B.2.2070</t>
  </si>
  <si>
    <t>Klaipėdos rajono savivaldybės administracija</t>
  </si>
  <si>
    <t>Naujos arba modernizuotos vaikų priežiūros infrastruktūros mokymo klasių talpumas</t>
  </si>
  <si>
    <t>P.B.2.0066</t>
  </si>
  <si>
    <t>asmenys</t>
  </si>
  <si>
    <t>Sukurtų naujų ikimokyklinio ugdymo vietų skaičius</t>
  </si>
  <si>
    <t>P.S.2.1024</t>
  </si>
  <si>
    <t>23-006-P</t>
  </si>
  <si>
    <t>23-007-P</t>
  </si>
  <si>
    <t xml:space="preserve">Naujos arba modernizuotos švietimo infrastruktūros naudotojų skaičius per metus </t>
  </si>
  <si>
    <t>Kretingos rajono savivaldybės administracija</t>
  </si>
  <si>
    <t>R.S.2.3026</t>
  </si>
  <si>
    <t>procentas</t>
  </si>
  <si>
    <t>R.S.2.3027</t>
  </si>
  <si>
    <t>23-008-P</t>
  </si>
  <si>
    <t>Ugdymo prieinamumo didinimas atskirtį patiriantiems vaikams Skuodo rajone</t>
  </si>
  <si>
    <t>Naujos arba modernizuotos švietimo infrastruktūros naudotojų skaičius per metus</t>
  </si>
  <si>
    <t>Skuodo rajono savivaldybės administracija</t>
  </si>
  <si>
    <t>Stiprinti savivaldybių aplinkos oro monitoringą</t>
  </si>
  <si>
    <r>
      <t xml:space="preserve">2021–2027 </t>
    </r>
    <r>
      <rPr>
        <sz val="9"/>
        <rFont val="Times New Roman"/>
        <family val="1"/>
      </rPr>
      <t xml:space="preserve">metų </t>
    </r>
    <r>
      <rPr>
        <sz val="9"/>
        <color theme="1"/>
        <rFont val="Times New Roman"/>
        <family val="1"/>
      </rPr>
      <t>Europos Sąjungos investicijų programos konkretus uždavinys 2.7 Stiprinti gamtos, biologinės įvairovės ir žaliosios infrastruktūros apsaugą ir išsaugojimą, be kita ko, miestų teritorijose ir mažinti visų rūšių taršą.</t>
    </r>
  </si>
  <si>
    <t xml:space="preserve">Ne </t>
  </si>
  <si>
    <t>Miestai, kuriuose įrengta ar modernizuota oro monitoringo infrastruktūra (miestų skaičius)</t>
  </si>
  <si>
    <t>R.N.2.5051</t>
  </si>
  <si>
    <t>miestų skaičius</t>
  </si>
  <si>
    <t>23-201-P</t>
  </si>
  <si>
    <t>Klaipėdos miesto savivaldybės administracija</t>
  </si>
  <si>
    <t>AM</t>
  </si>
  <si>
    <t>Teritorijos, kurioms taikomos oro taršos stebėsenos sistemos (oro kokybės zonos)</t>
  </si>
  <si>
    <t>P.B.2.0039</t>
  </si>
  <si>
    <t>oro kokybės zonos</t>
  </si>
  <si>
    <t>Planavimas</t>
  </si>
  <si>
    <t>Viešasis</t>
  </si>
  <si>
    <t>Aplinkos oro kokybės stebėjimo stotelių įrengimas Klaipėdos mieste</t>
  </si>
  <si>
    <t>Sanglaudos fondas</t>
  </si>
  <si>
    <t>Klaipėdos miesto savivaldybės automatinių (stacionarių) aplinkos oro kokybės stebėjimo stotelių įrengimas</t>
  </si>
  <si>
    <t xml:space="preserve">02-001-06-11-02 (RE)-23-(LT023-03-01-07) </t>
  </si>
  <si>
    <t>Socialinio būsto fondo plėtra Klaipėdos regione I</t>
  </si>
  <si>
    <t>09-003-02-02-11-(RE)-23-(LT023-04-02-02)</t>
  </si>
  <si>
    <t>Sumažinti pažeidžiamų visuomenės grupių gerovės teritorinius skirtumus</t>
  </si>
  <si>
    <t>Socialinio būsto plėtra Klaipėdos miesto savivaldybėje</t>
  </si>
  <si>
    <t>Socialinių būstų, skirtų neįgaliems asmenims ir daugiavaikėms šeimoms,  Skuodo rajone pirkimas</t>
  </si>
  <si>
    <t>Socialinio būsto plėtra Šilutės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</si>
  <si>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</si>
  <si>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</si>
  <si>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</si>
  <si>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</si>
  <si>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</si>
  <si>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</si>
  <si>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</si>
  <si>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</si>
  <si>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</si>
  <si>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23-402-P</t>
  </si>
  <si>
    <t>Socialinio būsto fondo plėtra Klaipėdos regione II</t>
  </si>
  <si>
    <t>Socialinio būsto plėtra Klaipėdos rajono savivaldybėje</t>
  </si>
  <si>
    <t>23-403-P</t>
  </si>
  <si>
    <t>Socialinio būsto fondo plėtra Klaipėdos regione III</t>
  </si>
  <si>
    <t>Socialinio būsto plėtra Kretingos rajono savivaldybėje</t>
  </si>
  <si>
    <t>Kretingos  rajono savivaldybės administracija</t>
  </si>
  <si>
    <t>23-404-P</t>
  </si>
  <si>
    <t>Socialinio būsto fondo plėtra Klaipėdos regione IV</t>
  </si>
  <si>
    <t>23-514-P</t>
  </si>
  <si>
    <t>Plėtoti ir efektyvinti visuomenės sveikatos prevencines veiklas, bei skatinti sveikos gyvensenos įgūdžių formavimą</t>
  </si>
  <si>
    <t>11-001-02-10-03(RE)</t>
  </si>
  <si>
    <t>Gerinti kokybiškų visuomenės sveikatos paslaugų prieinamumą regionuose</t>
  </si>
  <si>
    <t>Sveikos gyvensenos skatinimas Klaipėdos rajone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</si>
  <si>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</si>
  <si>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</si>
  <si>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</si>
  <si>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(2028)
</t>
  </si>
  <si>
    <t>viešas</t>
  </si>
  <si>
    <t>Klaipėdos rajono savivaldybės visuomenės sveikatos biuras</t>
  </si>
  <si>
    <t>SAM</t>
  </si>
  <si>
    <t>ESF+</t>
  </si>
  <si>
    <t>2024-03</t>
  </si>
  <si>
    <t>2024-05</t>
  </si>
  <si>
    <t xml:space="preserve">Asmenys, dalyvavę sveikatos raštingumo didinimo veiklose </t>
  </si>
  <si>
    <t xml:space="preserve">P.S.2.1519 </t>
  </si>
  <si>
    <t>4000
(2028)</t>
  </si>
  <si>
    <t>Asmenų, palankiai vertinančių visuomenės sveikatos priežiūros paslaugų kokybę, dalis</t>
  </si>
  <si>
    <t xml:space="preserve">'R.S.2.3526 </t>
  </si>
  <si>
    <t>80
(2028)</t>
  </si>
  <si>
    <t>Paramą gavusių nacionalinio, regionų ar vietos lygmens viešojo administravimo ar viešąsias paslaugas teikiančių įstaigų skaičius</t>
  </si>
  <si>
    <t xml:space="preserve">'P.B.2.0518 </t>
  </si>
  <si>
    <t>Subjektų skaičius</t>
  </si>
  <si>
    <t>1
(2028)</t>
  </si>
  <si>
    <t>Psichoaktyvių medžiagų vartojimo prevencija Klaipėdos rajone – nulis priklausomybių.</t>
  </si>
  <si>
    <t>1500
(2028)</t>
  </si>
  <si>
    <t>Sveikų bendruomenių kūrimas Kretingos rajono savivaldybėje</t>
  </si>
  <si>
    <t>80
(2026)</t>
  </si>
  <si>
    <t>Kretingos rajono savivaldybės visuomenės sveikatos biuras</t>
  </si>
  <si>
    <t>2024-01</t>
  </si>
  <si>
    <t>370
(2026)</t>
  </si>
  <si>
    <t>1
(2026)</t>
  </si>
  <si>
    <t>Psichoaktyviųjų ir narkotinių medžiagų vartojimo pirminės prevencijos ir intervencijos priemonių taikymas vaikams, paaugliams ir jų aplinkos nariams Šilutės rajono savivaldybės švietimo įstaigose</t>
  </si>
  <si>
    <t>90
(2025)</t>
  </si>
  <si>
    <t>Šilutės rajono savivaldybės visuomenės sveikatos biuras</t>
  </si>
  <si>
    <t>800
(2025)</t>
  </si>
  <si>
    <t>1
(2025)</t>
  </si>
  <si>
    <t>Gyventojų lėtinių neinfekcinių ligų prevencija Šilutės rajono savivaldybėje</t>
  </si>
  <si>
    <t>90
(2026)</t>
  </si>
  <si>
    <t>1000
(2026)</t>
  </si>
  <si>
    <t>Sveikos gyvensenos skatinimas Skuodo  rajone</t>
  </si>
  <si>
    <t>2024-04</t>
  </si>
  <si>
    <t>Psichoaktyvių medžiagų vartojimo prevencija Skuodo  rajone – nulis priklausomybių</t>
  </si>
  <si>
    <t>600
(2028)</t>
  </si>
  <si>
    <t>23-515-P</t>
  </si>
  <si>
    <t>Sveikos gyvensenos skatinimas, sveikatos raštingumo, visuomenės sveikatos paslaugų prieinamumo ir kokybės tikslinėms grupėms didinimas Klaipėdos mieste</t>
  </si>
  <si>
    <t xml:space="preserve">80
(2027)
</t>
  </si>
  <si>
    <t>Klaipėdos miesto visuomenės sveikatos biuras</t>
  </si>
  <si>
    <t xml:space="preserve">  2024-04  </t>
  </si>
  <si>
    <t xml:space="preserve">  2024-06 </t>
  </si>
  <si>
    <t xml:space="preserve">12054
(2027)
</t>
  </si>
  <si>
    <t>1 (2027)</t>
  </si>
  <si>
    <t xml:space="preserve">Asmenų, po dalyvavimo veiklose pagerinusių sveikatos raštingumo kompetenciją, dalis </t>
  </si>
  <si>
    <t>23-516-P</t>
  </si>
  <si>
    <t>23-517-P</t>
  </si>
  <si>
    <t>2024.04</t>
  </si>
  <si>
    <t>2024.06</t>
  </si>
  <si>
    <t xml:space="preserve">Finansavimas pagal regioną, kuriam gali būti priskiriama (-os) projekto veikla
 (-os) </t>
  </si>
  <si>
    <t>Europos Sąjungos (toliau – ES) fondų lėšos</t>
  </si>
  <si>
    <t>Strateginės svarbos projektas nurodomas pagal Reglamentą (ES) 2021/1060. Nurodoma „Taip“, jeigu pasirinktai veiklai (poveiklei) įgyvendinti suplanuotas strateginės svarbos projektas pagal 2021–2027 metų Europos Sąjungos  fondų investicijų programą. Jeigu kvietimas apima kelias pažangos priemones, informacija pateikiama pagal visas nurodytas veiklas (poveikles).</t>
  </si>
  <si>
    <t xml:space="preserve">Nurodoma bendra kvietimui skirta finansavimo lėšų suma (susumuojamos 21–26 stulpeliuose nurodytos sumos). Jeigu kvietimas apima kelias pažangos priemones, nurodomi visų pažangos prie-monių duomenys atskirose eilutėse. </t>
  </si>
  <si>
    <t>23-301-P</t>
  </si>
  <si>
    <t>Tvarios ir subalansuotos aplinkos užtikrinimas Klaipėdos mieste (I etapas)</t>
  </si>
  <si>
    <t>01-004-07-02-01-(RE)-23-(LT023-01-01-08)</t>
  </si>
  <si>
    <t xml:space="preserve">Pagerinti viešųjų paslaugų prieinamumą, darbo vietų pasiekiamumą ir tam reikalingų išteklių naudojimo efektyvumą </t>
  </si>
  <si>
    <t>Konkretus 2021–2027 m. Europos Sąjungos investicijų programos uždavinys "5.1. Skatinti integruotą ir įtraukią socialinę, ekonominę ir aplinkosaugos plėtrą, puoselėti kultūrą, gamtos paveldą, darnų turizmą ir saugumą miestų teritorijose"</t>
  </si>
  <si>
    <t>Integruoti teritorinio vystymo projektai</t>
  </si>
  <si>
    <t>P.B.2.0076</t>
  </si>
  <si>
    <t>Projektai</t>
  </si>
  <si>
    <t>VRM</t>
  </si>
  <si>
    <t>-</t>
  </si>
  <si>
    <t>2024-09</t>
  </si>
  <si>
    <t>2024-11</t>
  </si>
  <si>
    <t>Naujų ar rekonstruotų pastatų, kurių pirminės energijos paklausa yra bent 20 % mažesnė, nei reikalauja energijos beveik nevartojantis pastatas, plotas (kvadratiniai metrai)</t>
  </si>
  <si>
    <t>P.S.2.1034</t>
  </si>
  <si>
    <t>Kvadratiniai metrai</t>
  </si>
  <si>
    <t>Metinis konsoliduotų viešųjų paslaugų vartotojų skaičius (vartotojai per metus)</t>
  </si>
  <si>
    <t>R.S.2.3039</t>
  </si>
  <si>
    <t>Vartotojai per metus</t>
  </si>
  <si>
    <t>23-302-P</t>
  </si>
  <si>
    <t>Tvarios ir subalansuotos aplinkos užtikrinimas Klaipėdos mieste (II etapas)</t>
  </si>
  <si>
    <t>2024-10</t>
  </si>
  <si>
    <t>2024-12</t>
  </si>
  <si>
    <t>Atviros erdvės, sukurtos arba atkurtos miestų teritorijose</t>
  </si>
  <si>
    <t>P.B.2.0114</t>
  </si>
  <si>
    <t>Rekultivuota žemė, naudojama žaliesiems plotams, socialiniams būstams, ekonominei arba kitai paskirčiai</t>
  </si>
  <si>
    <t>R.B.2.2052</t>
  </si>
  <si>
    <t>Hektarai</t>
  </si>
  <si>
    <t xml:space="preserve">
Sukurtos arba atkurtos teritorijos, naudojamos ekonominei, rekreacinei ar turizmo paskirčiai (hektarai)</t>
  </si>
  <si>
    <t>R.N.2.5720</t>
  </si>
  <si>
    <t xml:space="preserve">
Sukurtos arba atkurtos teritorijos, naudojamos ekonomine, rekreacinei ar turizmo paskirčiai (hektarai)</t>
  </si>
  <si>
    <t>23-303-P</t>
  </si>
  <si>
    <t>Tvarios ir subalansuotos aplinkos užtikrinimas Klaipėdos mieste (III etapas)</t>
  </si>
  <si>
    <t>2025-02</t>
  </si>
  <si>
    <t>2025-04</t>
  </si>
  <si>
    <t>23-304-P</t>
  </si>
  <si>
    <t>Tvarios ir subalansuotos aplinkos užtikrinimas Klaipėdos mieste (IV etapas)</t>
  </si>
  <si>
    <t>2025-09</t>
  </si>
  <si>
    <t>2025-11</t>
  </si>
  <si>
    <t>23-305-P</t>
  </si>
  <si>
    <t>Tvarios ir subalansuotos aplinkos užtikrinimas Klaipėdos mieste (V etapas)</t>
  </si>
  <si>
    <t>2025-10</t>
  </si>
  <si>
    <t>2025-12</t>
  </si>
  <si>
    <r>
      <t xml:space="preserve">Europos Sąjungos (toliau </t>
    </r>
    <r>
      <rPr>
        <b/>
        <sz val="12"/>
        <rFont val="Times New Roman"/>
        <family val="1"/>
        <charset val="186"/>
      </rPr>
      <t>–</t>
    </r>
    <r>
      <rPr>
        <b/>
        <sz val="12"/>
        <color theme="1"/>
        <rFont val="Times New Roman"/>
        <family val="1"/>
        <charset val="186"/>
      </rPr>
      <t xml:space="preserve"> ES) fondų lėšos</t>
    </r>
  </si>
  <si>
    <t>Įvairialypio švietimo plėtojimas vykdant visos dienos mokyklų veiklą ir ugdymo prieinamumo didinimas atskirtį patiriantiems vaikams Kretingos rajone</t>
  </si>
  <si>
    <t>12-003-03-02-17-(RE)-23-(LT023-04-01-01)</t>
  </si>
  <si>
    <t xml:space="preserve">Plėtoti įvairialypį švietimą  vykdant visos dienos mokyklų veiklą
</t>
  </si>
  <si>
    <t xml:space="preserve">1.2. Plėtoti ir modernizuoti ikimokyklinio ir bendrojo ugdymo įstaigų infrastruktūrą Kretingos rajono savivaldybėje
</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</si>
  <si>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</si>
  <si>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12-003-03-01-23-(RE)-23-(LT023-04-01-01)</t>
  </si>
  <si>
    <t>1.2. Plėtoti ir modernizuoti ikimokyklinio ir bendrojo ugdymo įstaigų infrastruktūrą Kretingos rajono savivaldybėje</t>
  </si>
  <si>
    <t xml:space="preserve">Naujos arba modernizuotos švietimo infrastruktūros mokymo klasių talpumas </t>
  </si>
  <si>
    <t>Įvairialypio švietimo plėtojimas vykdant visos dienos mokyklų veiklą Palangoje</t>
  </si>
  <si>
    <t>1.5. Baltijos pagrindinės mokyklos erdvių sukūrimas, visos dienos mokyklos veikloms įgyvendinti</t>
  </si>
  <si>
    <t xml:space="preserve">Naujos arba modernizuotos švietimo infrastruktūros mokymo klasių talpumas
</t>
  </si>
  <si>
    <t xml:space="preserve">P.B.2.0067 </t>
  </si>
  <si>
    <t xml:space="preserve"> 2024-05</t>
  </si>
  <si>
    <t xml:space="preserve"> 2024-06</t>
  </si>
  <si>
    <t xml:space="preserve">Mokinių, kurie naudojasi sukurta visos dienos mokyklos infrastruktūra, skaičius </t>
  </si>
  <si>
    <t>Mokyklos, kuriose buvo įdiegtos universalaus dizaino ir kitos inžinerinės priemonės, pritaikant aplinką asmenims, turintiems negalią</t>
  </si>
  <si>
    <t>Mokyklų, kuriose buvo įdiegtos universalaus dizaino ir kitos inžinerinės priemonės, aplinką pritaikant asmenims, turintiems negalią, dalis nuo visų mokyklų (procentas)</t>
  </si>
  <si>
    <t>Įvairialypio švietimo plėtojimas vykdant visos dienos mokyklų veiklą Šilutės rajone</t>
  </si>
  <si>
    <t>1.8. Visos dienos mokyklos paslaugų sukūrimas ir užtikrinimas (12 ugdymo įstaigų)</t>
  </si>
  <si>
    <t>Ugdymo prieinamumo didinimas atskirtį patiriantiems vaikams Palangos miesto savivaldybėje</t>
  </si>
  <si>
    <t>1.3. Palangos pradinės mokyklos erdvių pritaikymas neįgaliesiems</t>
  </si>
  <si>
    <t xml:space="preserve"> 2024-10</t>
  </si>
  <si>
    <t xml:space="preserve"> 2024-11</t>
  </si>
  <si>
    <t>Ugdymo prieinamumo didinimas atskirtį patiriantiems vaikams Palangos miesto savivaldybėje II</t>
  </si>
  <si>
    <t>1.4. Naujų vietų plėtra l/d Ąžuoliukas</t>
  </si>
  <si>
    <t>1.6. Skuodo rajono bendrojo ugdymo mokyklų aplinkos pritaikymas įtraukiajam ugdymui (neįgaliesiems)</t>
  </si>
  <si>
    <t xml:space="preserve"> 2024-07</t>
  </si>
  <si>
    <t xml:space="preserve"> 2024-09</t>
  </si>
  <si>
    <t>Ugdymo prieinamumo didinimas atskirtį patiriantiems vaikams Šilutės rajone</t>
  </si>
  <si>
    <t>1.7. Šilutės rajono bendrojo ugdymo mokyklų aplinkos pritaikymas įtraukiajam ugdymui (neįgaliesiems)</t>
  </si>
  <si>
    <t>1.1. Ikimokyklinio ir priešmokyklinio ugdymo plėtra Klaipėdos rajono savivaldybėje</t>
  </si>
  <si>
    <t xml:space="preserve"> 2024-08</t>
  </si>
  <si>
    <t>23-101-P</t>
  </si>
  <si>
    <t>Darnaus judumo priemonių įgyvendinimas (Taikos pr.)</t>
  </si>
  <si>
    <t>10-001-06-01-03 (RE)-23-(LT023-02-02-05)</t>
  </si>
  <si>
    <t>Skatinti darnų judumą miestuose</t>
  </si>
  <si>
    <t>2021–2027 m. Europos Sąjungos investicijų programos uždavinys "8.1 Skatinti tvarų daugiarūšį judumą miestuose kaip vieną iš perėjimo prie nulinio anglies dioksido kiekio technologijų ekonomikos dalių"</t>
  </si>
  <si>
    <t>Įgyvendintos darnaus judumo priemonės</t>
  </si>
  <si>
    <t>P.S.2.1035</t>
  </si>
  <si>
    <t>Skaičius</t>
  </si>
  <si>
    <t>SM</t>
  </si>
  <si>
    <t xml:space="preserve">Dotacija </t>
  </si>
  <si>
    <t>23-103-P</t>
  </si>
  <si>
    <t>Pėsčiųjų ir dviračių takų Minijos g. nuo Baltijos pr. iki Priešpilio g. kapitalinis remontas</t>
  </si>
  <si>
    <t>Dviračiams skirtos infrastruktūros naudotojų skaičius per metus</t>
  </si>
  <si>
    <t>R.B.2.2064</t>
  </si>
  <si>
    <t>2025-01</t>
  </si>
  <si>
    <t>2025-03</t>
  </si>
  <si>
    <t xml:space="preserve">Dviračiams skirta infrastruktūra, kuriai
suteikta parama </t>
  </si>
  <si>
    <t>P.B.2.0058</t>
  </si>
  <si>
    <t>Kilometrai</t>
  </si>
  <si>
    <t>23-104-P</t>
  </si>
  <si>
    <t>Dviračių ir pėsčiųjų tako įrengimas nuo Sausio 15-osios g. ir Tilžės g. sankryžos iki Taikos pr. ir Sausio 15-osios sankryžos</t>
  </si>
  <si>
    <t>2024-08</t>
  </si>
  <si>
    <t>23-105-P</t>
  </si>
  <si>
    <t>Dviračių ir pėsčiųjų tako įrengimas Smiltelės g. nuo Šilutės pl. iki Minijos g.</t>
  </si>
  <si>
    <t>23-106-P</t>
  </si>
  <si>
    <t>Dviračių tako atkarpos įrengimas nuo privažiuojamojo rajoninio kelio Nr. 2210 iki Preilos g. 10A.</t>
  </si>
  <si>
    <t>Neringos savivaldybės administracija</t>
  </si>
  <si>
    <t>2024 01</t>
  </si>
  <si>
    <t>2024 03</t>
  </si>
  <si>
    <t>2024 04</t>
  </si>
  <si>
    <t>2024 05</t>
  </si>
  <si>
    <t>2024 06</t>
  </si>
  <si>
    <t>2024 07</t>
  </si>
  <si>
    <t>2024 09</t>
  </si>
  <si>
    <t>23-405-P</t>
  </si>
  <si>
    <t>Institucinės globos pertvarka Klaipėdos regione I</t>
  </si>
  <si>
    <t>09-003-02-02-11-(RE)-23-(LT023-04-02-03)</t>
  </si>
  <si>
    <t>Socialinių dirbtuvių steigimas Klaipėdos rajono savivaldybėje</t>
  </si>
  <si>
    <t xml:space="preserve">Paslaugų intelekto ir (ar) psichikos negalią turintiems asmenims vietų skaičius naujoje ar modernizuotoje infrastruktūroje </t>
  </si>
  <si>
    <t>P.S.2.1030</t>
  </si>
  <si>
    <t>2024 10</t>
  </si>
  <si>
    <t>Asmenų, turinčių intelekto ir (ar) psichikos negalią, gavusių paslaugas naujoje ar modernizuotoje infrastruktūroje skaičius per metus</t>
  </si>
  <si>
    <t>R.S.2.3031</t>
  </si>
  <si>
    <t>Asmenys per metus</t>
  </si>
  <si>
    <t>23-406-P</t>
  </si>
  <si>
    <t>Institucinės globos pertvarka Klaipėdos regione II</t>
  </si>
  <si>
    <t>Socialinių paslaugų infrastruktūros modernizavimas ir plėtra Kretingos rajono savivaldybėje</t>
  </si>
  <si>
    <t>23-407-P</t>
  </si>
  <si>
    <t>Institucinės globos pertvarka Klaipėdos regione III</t>
  </si>
  <si>
    <t>Vystyti stacionarių ir nestacionarių socialinių paslaugų infrastruktūrą Palangos miesto savivaldybėje</t>
  </si>
  <si>
    <t>2024 12</t>
  </si>
  <si>
    <t>23-408-P</t>
  </si>
  <si>
    <t>Institucinės globos pertvarka Klaipėdos regione IV</t>
  </si>
  <si>
    <t>Apsaugoto būsto įsigijimas Skuodo rajono savivaldybėje</t>
  </si>
  <si>
    <t>2024 11</t>
  </si>
  <si>
    <t>23-409-P</t>
  </si>
  <si>
    <t>Institucinės globos pertvarka Klaipėdos regione V</t>
  </si>
  <si>
    <t>Savarankiško gyvenimo namų/Apsaugoto būsto įkūrimas Klaipėdos mieste</t>
  </si>
  <si>
    <t>2025 01</t>
  </si>
  <si>
    <t>2025 03</t>
  </si>
  <si>
    <t>23-410-P</t>
  </si>
  <si>
    <t>Institucinės globos pertvarka Klaipėdos regione VI</t>
  </si>
  <si>
    <t>Grupinio gyvenimo namų steigimas proto ir/ar psichinę negalią turintiems asmenims Klaipėdos rajono savivaldybėje</t>
  </si>
  <si>
    <t>23-411-P</t>
  </si>
  <si>
    <t>Institucinės globos pertvarka Klaipėdos regione VII</t>
  </si>
  <si>
    <t>Nestacionarių socialinių paslaugų, grupinio gyvenimo namų asmenims, turintiems intelekto ir (ar) psichikos negalią modernizavimas ir plėtra Šilutės rajono savivaldybėje</t>
  </si>
  <si>
    <t>2025 09</t>
  </si>
  <si>
    <t>2025 11</t>
  </si>
  <si>
    <t>23-412-P</t>
  </si>
  <si>
    <t>Institucinės globos pertvarka Klaipėdos regione VIII</t>
  </si>
  <si>
    <t>Laikino atokvėpio paslaugų plėtra Klaipėdos miesto savivaldybėje</t>
  </si>
  <si>
    <t>23-413-P</t>
  </si>
  <si>
    <t>Institucinės globos pertvarka Klaipėdos regione IX</t>
  </si>
  <si>
    <t>Grupinio gyvenimo namų steigimas Klaipėdos mieste</t>
  </si>
  <si>
    <t>2025 05</t>
  </si>
  <si>
    <t>23-414-P</t>
  </si>
  <si>
    <t>Institucinės globos pertvarka Klaipėdos regione X</t>
  </si>
  <si>
    <t>Kompleksinių paslaugų centro vaikams su negalia steigimas Klaipėdos rajono savivaldybėje</t>
  </si>
  <si>
    <t>2025 10</t>
  </si>
  <si>
    <t>2025 12</t>
  </si>
  <si>
    <t>Institucinės globos pertvarka Klaipėdos regione XI</t>
  </si>
  <si>
    <t>Dienos užimtumo centro steigimas Klaipėdos rajono savivaldybėje</t>
  </si>
  <si>
    <t>23-416-P</t>
  </si>
  <si>
    <t>Institucinės globos pertvarka Klaipėdos regione XII</t>
  </si>
  <si>
    <t>Apsaugotų būstų steigimas Klaipėdos rajono savivaldybėje</t>
  </si>
  <si>
    <t>2025 07</t>
  </si>
  <si>
    <t>23-417-P</t>
  </si>
  <si>
    <t>Nestacionarių socialinių paslaugų infrastruktūros plėtra Klaipėdos regione I</t>
  </si>
  <si>
    <t>Pastato rekonstravimas ir pritaikymas intensyvių krizių įveikimo su apgyvendinimu paslaugoms teikti Skuodo rajono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</si>
  <si>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</si>
  <si>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</si>
  <si>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</si>
  <si>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</si>
  <si>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23-418-P</t>
  </si>
  <si>
    <t>Nestacionarių socialinių paslaugų infrastruktūros plėtra Klaipėdos regione II</t>
  </si>
  <si>
    <t>Laikino apnakvindinimo paslaugų plėtra Šilutės rajono savivaldybėje</t>
  </si>
  <si>
    <t>2024 08</t>
  </si>
  <si>
    <t>23-419-P</t>
  </si>
  <si>
    <t>Nestacionarių socialinių paslaugų infrastruktūros plėtra Klaipėdos regione III</t>
  </si>
  <si>
    <t>Šilutės atviro jaunimo centro atnaujinimas ir įveiklinimas</t>
  </si>
  <si>
    <t xml:space="preserve">2025 02 </t>
  </si>
  <si>
    <t>23-420-P</t>
  </si>
  <si>
    <t>Nestacionarių socialinių paslaugų infrastruktūros plėtra Klaipėdos regione IV</t>
  </si>
  <si>
    <t>Atvirų jaunimo erdvių, skirtų mažiau galimybių turintiems jaunuoliams, steigimas (Šiaurinėje miesto dalyje)*</t>
  </si>
  <si>
    <t>23-421-P</t>
  </si>
  <si>
    <t>Socialinių paslaugų įstaigų senyvo amžiaus asmenims infrastruktūros plėtra Klaipėedos regione I</t>
  </si>
  <si>
    <t>Senyvo amžiaus asmenų globos paslaugų plėtra, rekonstruojant pastatą, esantį Melnragės gyvenamajame rajone, Aušros g. 41</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</si>
  <si>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</si>
  <si>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</si>
  <si>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</si>
  <si>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</si>
  <si>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</si>
  <si>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23-422-P</t>
  </si>
  <si>
    <t>Socialinių paslaugų įstaigų senyvo amžiaus asmenims infrastruktūros plėtra Klaipėedos regione II</t>
  </si>
  <si>
    <t>V. Gaigalaičio globos namų modernizavimas</t>
  </si>
  <si>
    <t>Socialinių paslaugų įstaigų senyvo amžiaus asmenims infrastruktūros plėtra Klaipėedos regione III</t>
  </si>
  <si>
    <t>Šilutės socialinės globos namų plėtra ir modernizavimas, atitinkantys socialinės globos namų gyventojų poreikius</t>
  </si>
  <si>
    <t>*Projektas įtrauktas į Tvarios Klaipėdos miesto plėtros 2023–2029 metų strategijos 1.2.4. veiksmą „Vasaros koncertų estrados ir prieigų pritaikymas daugiatiksliam naudojimui“, prisideda prie jo įgyvendinimo</t>
  </si>
  <si>
    <t>23-009-P</t>
  </si>
  <si>
    <t>Ugdymo prieinamumo didinimas atskirtį patiriantiems vaikams</t>
  </si>
  <si>
    <t>1.9. Plėtoti ikimokyklinio ugdymo infrastruktūrą Kretingos rajono savivaldybėje</t>
  </si>
  <si>
    <t xml:space="preserve">Naujos arba modernizuotos vaikų priežiūros infrastruktūros naudotojų skaičius per metus </t>
  </si>
  <si>
    <t>Pastebėjimai dėl stebėsenos rodiklių</t>
  </si>
  <si>
    <t xml:space="preserve">Šių kvietimų patvirtintos rodiklių kortelės įkeltos (1 priedo 4 priedas)  M:\2. PROGRAMOS\3.1 EGADP - SP 21-27\2. Kvietimai\DTPS\1.2 KVIETIMŲ PLANAI\Suderintos rodiklių kortelės\10-001-06-01-03 (RE) </t>
  </si>
  <si>
    <t>23-306-P</t>
  </si>
  <si>
    <t>Integruotos Klaipėdos regiono viešojo transporto sistemos plėtra (I etapas)</t>
  </si>
  <si>
    <t>01-004-07-02-01-(RE)-23-(LT023-01-01-09)</t>
  </si>
  <si>
    <t>11 800</t>
  </si>
  <si>
    <t>23-307-P</t>
  </si>
  <si>
    <t>Integruotos Klaipėdos regiono viešojo transporto sistemos plėtra (II etapas)</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</si>
  <si>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</si>
  <si>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Integruoti teritorinio vystymo projektai </t>
  </si>
  <si>
    <t xml:space="preserve"> - </t>
  </si>
  <si>
    <t xml:space="preserve">
2025-03</t>
  </si>
  <si>
    <t xml:space="preserve">Metinis konsoliduotųjų viešųjų paslaugų vartotojų skaičius </t>
  </si>
  <si>
    <t>23-308-P</t>
  </si>
  <si>
    <t>Integruotos Klaipėdos regiono viešojo transporto sistemos plėtra (III etapas)</t>
  </si>
  <si>
    <t>2025-05</t>
  </si>
  <si>
    <t>23-309-P</t>
  </si>
  <si>
    <t>Integruotos Klaipėdos regiono viešojo transporto sistemos plėtra (IV etapas)</t>
  </si>
  <si>
    <t>VšĮ „Klaipėdos keleivinis transportas“</t>
  </si>
  <si>
    <t>2025-06</t>
  </si>
  <si>
    <t>2025-08</t>
  </si>
  <si>
    <t>23-310-P</t>
  </si>
  <si>
    <t>Klaipėdos regiono investicinio patrauklumo didinimas (I etapas)</t>
  </si>
  <si>
    <t>01-004-07-01-01-(RE)-23-(LT023-01-01-09)</t>
  </si>
  <si>
    <t xml:space="preserve">Paskatinti regionų, funkcinių zonų, savivaldybių ir miestų ekonominį augimą pasitelkiant jų turimus išteklius </t>
  </si>
  <si>
    <t xml:space="preserve">Sukurtos arba atkurtos teritorijos, naudojamos ekonominei, rekreacinei ar turizmo paskirčiai </t>
  </si>
  <si>
    <t>R.S.2.3040</t>
  </si>
  <si>
    <t>hektarai</t>
  </si>
  <si>
    <t>23-311-P</t>
  </si>
  <si>
    <t>Klaipėdos regiono investicinio patrauklumo didinimas (II etapas)</t>
  </si>
  <si>
    <t xml:space="preserve">
2025-08</t>
  </si>
  <si>
    <t>23-312-P</t>
  </si>
  <si>
    <t>Klaipėdos regiono turistinio patrauklumo bei atvykstamojo turizmo stiprinimas (III etapas)</t>
  </si>
  <si>
    <t>23-313-P</t>
  </si>
  <si>
    <t>Klaipėdos regiono turistinio patrauklumo bei atvykstamojo turizmo stiprinimas (IV etapas)</t>
  </si>
  <si>
    <t xml:space="preserve">
2025-05</t>
  </si>
  <si>
    <t xml:space="preserve">Sukurtos arba atkurtos atviros erdvės </t>
  </si>
  <si>
    <t>P.S.2.1039</t>
  </si>
  <si>
    <t>kvadratiniai metrai</t>
  </si>
  <si>
    <t>23-314-P</t>
  </si>
  <si>
    <t>Klaipėdos regiono turistinio patrauklumo bei atvykstamojo turizmo stiprinimas (V etapas)</t>
  </si>
  <si>
    <t>23-315-P</t>
  </si>
  <si>
    <t>Klaipėdos regiono turistinio patrauklumo bei atvykstamojo turizmo stiprinimas (VI etapas)</t>
  </si>
  <si>
    <t xml:space="preserve">Dviračiams skirta infrastruktūra, kuriai suteikta parama </t>
  </si>
  <si>
    <t>kilometrai</t>
  </si>
  <si>
    <t xml:space="preserve">Dviračiams skirtos infrastruktūros metinis naudotojų skaičius </t>
  </si>
  <si>
    <t>R.S.2.3025</t>
  </si>
  <si>
    <t>23-316-P</t>
  </si>
  <si>
    <t>Klaipėdos regiono turistinio patrauklumo bei atvykstamojo turizmo stiprinimas (VII etapas)</t>
  </si>
  <si>
    <t>Asociacija „Klaipėdos regionas“</t>
  </si>
  <si>
    <t>23-317-P</t>
  </si>
  <si>
    <t>Integruotos Klaipėdos regiono viešojo transporto sistemos plėtra (V etapas)</t>
  </si>
  <si>
    <t xml:space="preserve">
2025-06</t>
  </si>
  <si>
    <t>23-318-P</t>
  </si>
  <si>
    <t>Integruotos Klaipėdos regiono viešojo transporto sistemos plėtra (VI etapas)</t>
  </si>
  <si>
    <t>Klaipėdos regiono turistinio patrauklumo bei atvykstamojo turizmo stiprinimas (VIII etapas)</t>
  </si>
  <si>
    <t>23-320-P</t>
  </si>
  <si>
    <t>Klaipėdos regiono turistinio patrauklumo bei atvykstamojo turizmo stiprinimas (IX etapas)</t>
  </si>
  <si>
    <t xml:space="preserve">
2025-04</t>
  </si>
  <si>
    <t>23-321-P</t>
  </si>
  <si>
    <t>Klaipėdos regiono turistinio patrauklumo bei atvykstamojo turizmo stiprinimas (X etapas)</t>
  </si>
  <si>
    <t xml:space="preserve">
2025-09</t>
  </si>
  <si>
    <t xml:space="preserve">
2025-11</t>
  </si>
  <si>
    <t xml:space="preserve">Paramą gavusių pakrančių turizmo vietovių skaičius </t>
  </si>
  <si>
    <t>P.S.2.1042</t>
  </si>
  <si>
    <t>vienetai</t>
  </si>
  <si>
    <t>23-322-P</t>
  </si>
  <si>
    <t>Klaipėdos regiono turistinio patrauklumo bei atvykstamojo turizmo stiprinimas (XI etapas)</t>
  </si>
  <si>
    <t>23-323-P</t>
  </si>
  <si>
    <t>Klaipėdos regiono turistinio patrauklumo bei atvykstamojo turizmo stiprinimas (XII etapas)</t>
  </si>
  <si>
    <t xml:space="preserve">
2026-01</t>
  </si>
  <si>
    <t>23-204-P</t>
  </si>
  <si>
    <t>Vandentiekio ir nuotekų tinklų plėtra Sendvario seniūnijoje</t>
  </si>
  <si>
    <t>02-001-06-07-02-(RE)-23-(LT023-03-02-06)</t>
  </si>
  <si>
    <t>Didinti geriamojo vandens tiekimo ir nuotekų tvarkymo paslaugų prieinamumą</t>
  </si>
  <si>
    <t>2.5. Skatinti prieigą prie vandens ir tvarią vandentvarką</t>
  </si>
  <si>
    <t>Viešojo vandens tiekimo paskirstymo sistemų naujų arba atnaujintų vamzdynų ilgis</t>
  </si>
  <si>
    <t xml:space="preserve">RCO30
P.B.2.0030 </t>
  </si>
  <si>
    <t>km</t>
  </si>
  <si>
    <t>Privatus</t>
  </si>
  <si>
    <t>Viešojo nuotekų surinkimo tinklo naujų arba atnaujintų vamzdynų ilgis</t>
  </si>
  <si>
    <t xml:space="preserve">RCO31
P.B.2.0031 </t>
  </si>
  <si>
    <t>Gyventojai, prisijungę prie patobulintų viešojo vandens tiekimo sistemų</t>
  </si>
  <si>
    <t xml:space="preserve">RCR41
R.B.2.2041 </t>
  </si>
  <si>
    <t>Gyventojai, prisijungę bent prie antrinio viešojo nuotekų valymo įrenginių</t>
  </si>
  <si>
    <t xml:space="preserve">RCR42
R.B.2.2042 </t>
  </si>
  <si>
    <t>23-205-P</t>
  </si>
  <si>
    <t>Geriamojo vandens tiekimo ir nuotekų tvarkymo paslaugų prieinamumo didinimas Kretingos rajono savivaldybėje</t>
  </si>
  <si>
    <t>UAB „Kretingos vandenys“</t>
  </si>
  <si>
    <t xml:space="preserve">Nauji arba atnaujinti nuotekų valymo pajėgumai </t>
  </si>
  <si>
    <t xml:space="preserve">RCO32
P.B.2.0032 </t>
  </si>
  <si>
    <t>Gyventojų ekvivalentas</t>
  </si>
  <si>
    <t>Nauji arba atnaujinti geriamojo vandens ruošimo pajėgumai</t>
  </si>
  <si>
    <t xml:space="preserve">P.S.2.1013 </t>
  </si>
  <si>
    <t>m3/parą</t>
  </si>
  <si>
    <t>23-206-P</t>
  </si>
  <si>
    <t>Geriamojo vandens tiekimo paslaugų prieinamumo didinimas Palangos miesto savivaldybėje</t>
  </si>
  <si>
    <t>UAB
„Palangos vandenys“</t>
  </si>
  <si>
    <t>23-207-P</t>
  </si>
  <si>
    <t>Geriamojo vandens tiekimo ir nuotekų tvarkymo paslaugų plėtra ir kokybės gerinimas Skuodo rajono savivaldybėje</t>
  </si>
  <si>
    <t>UAB
„Skuodo vandenys“</t>
  </si>
  <si>
    <t xml:space="preserve">2024-11
</t>
  </si>
  <si>
    <t>23-208-P</t>
  </si>
  <si>
    <t>Vandens gerinimo, nuotekų tvarkymo sistemų rekonstrukcija ir plėtra Šilutės rajono savivaldybėje</t>
  </si>
  <si>
    <t>UAB
„Šilutės vandenys“</t>
  </si>
  <si>
    <t>23-209-P</t>
  </si>
  <si>
    <t>Atliekų tvarkymo sistemos plėtra</t>
  </si>
  <si>
    <t>02-001-06-10-01-(RE)-23-(LT023-03-02-06)</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</si>
  <si>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</si>
  <si>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</si>
  <si>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</si>
  <si>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</si>
  <si>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</si>
  <si>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„Klaipėdos regiono atliekų tvarkymo centras“</t>
  </si>
  <si>
    <t>Įgyvendintos viešinimo kampanijos atliekų prevencijos ir tvarkymo temomis</t>
  </si>
  <si>
    <t xml:space="preserve">P.S.2.1015 </t>
  </si>
  <si>
    <t>Surinktos atskirai išrūšiuotos atliekos</t>
  </si>
  <si>
    <t xml:space="preserve">R.B.2.2103  </t>
  </si>
  <si>
    <t>Tonos per metus</t>
  </si>
  <si>
    <t>23-210-P</t>
  </si>
  <si>
    <t>Didelių gabaritų atliekų surinkimo aikštelių tinklo plėtra Kretingos rajone</t>
  </si>
  <si>
    <t>23-211-P</t>
  </si>
  <si>
    <t>Atliekų tvarkymo sistemos plėtra Palangos miesto savivaldybėje</t>
  </si>
  <si>
    <t>23-212-P</t>
  </si>
  <si>
    <t>Didelių gabaritų atliekų surinkimo aikštelės įrengimas Skuodo rajono Raudonių kaimo teritorijoje</t>
  </si>
  <si>
    <t>2026-01</t>
  </si>
  <si>
    <t>2026-03</t>
  </si>
  <si>
    <t>23-213-P</t>
  </si>
  <si>
    <t>Didelių gabaritų atliekų surinkimo aikštelių tinklo plėtra Šilutės rajono savivaldybėje</t>
  </si>
  <si>
    <t>23-214-P</t>
  </si>
  <si>
    <t>Komunalinių atliekų rūšiuojamojo atliekų surinkimo pajėgumų plėtra Šilutės rajono savivaldybėje</t>
  </si>
  <si>
    <t>2025-07</t>
  </si>
  <si>
    <t>23-202-P</t>
  </si>
  <si>
    <t>Žaliosios infrastruktūros plėtojimas Klaipėdos mieste</t>
  </si>
  <si>
    <t>02-001-06-08-02-(RE)-23-(LT023-03-01-07)</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</si>
  <si>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</si>
  <si>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</si>
  <si>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</si>
  <si>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</si>
  <si>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</si>
  <si>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</si>
  <si>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23-203-P</t>
  </si>
  <si>
    <t>Kretingos miesto žaliosios infrastruktūros plėtra</t>
  </si>
  <si>
    <t>23-424-P</t>
  </si>
  <si>
    <t>Socialinio būsto fondo plėtra Klaipėdos regione V</t>
  </si>
  <si>
    <t>1.7 Viešosios infrastruktūros plėtra, siekiant sumažinti ikimokyklinio ugdymo ir viešųjų paslaugų trūkumą Sendvario seniūnijoje</t>
  </si>
  <si>
    <t>1.4 Urbanizuotos teritorijos  sutvarkymas, įrengiant parką, palei Šilutės plentą</t>
  </si>
  <si>
    <t>1.5 Turgaus aikštės su prieigomis atgaivinimas</t>
  </si>
  <si>
    <t xml:space="preserve">
Sukurtos arba atkurtos teritorijos, naudojamos ekonomine, rekreacinei ar turizmo paskirčiai </t>
  </si>
  <si>
    <t>0.24</t>
  </si>
  <si>
    <t>4932.5</t>
  </si>
  <si>
    <t>1.6 Vasaros koncertų estrados ir prieigų pritaikymas daugiatiksliam naudojimui</t>
  </si>
  <si>
    <t>1.3 Danės teritorijos prieigų atgaivinimas Šiauriniame rage</t>
  </si>
  <si>
    <t>1.1 Sveikatos centro teikiamų sveikatos priežiūros paslaugų prieinamumo ir kokybės gerinimas</t>
  </si>
  <si>
    <t>1.2 Ugdymo paslaugų prieinamumo didinimas, modernizuojant Klaipėdos lopšelio-darželio „Traukinukas“ „Boružėlės“ skyriaus pastatą</t>
  </si>
  <si>
    <t>1.1.2 Klaipėdos regiono integruotos viešojo transporto sistemos funkcionavimui reikalingos infrastruktūros įrengimas Klaipėdos rajone</t>
  </si>
  <si>
    <t>1.1.3. Klaipėdos regiono integruotos viešojo transporto sistemos funkcionavimui reikalingos infrastruktūros įrengimas Kretingos rajone</t>
  </si>
  <si>
    <t>1.1.5.  Klaipėdos regiono integruotos viešojo transporto sistemos funkcionavimui reikalingos infrastruktūros įrengimas Šilutės rajono savivaldybėje</t>
  </si>
  <si>
    <t>1.1.1.  Integruotos viešojo transporto sistemos diegimas Klaipėdos regione</t>
  </si>
  <si>
    <t>1.2.2.  Kretingos miesto pramoninės zonos modernizavimas</t>
  </si>
  <si>
    <t>1.2.1.  Skuodo rajono verslo ir pramonės zonų kūrimas ir modernizavimas</t>
  </si>
  <si>
    <t>1.3.3.  Švėkšnos sinagogos pritaikymas lankymui</t>
  </si>
  <si>
    <t>1.3.10.  Atmatos upės pakrantės pritaikymas lankymui</t>
  </si>
  <si>
    <t>1.3.7.  Skuodo rajono savivaldybės gamtos ir kultūros objektų pritaikymas lankymui</t>
  </si>
  <si>
    <t>1.1.6. Klaipėdos regiono integruotos viešojo transporto sistemos funkcionavimui reikalingos infrastruktūros įrengimas Neringoje</t>
  </si>
  <si>
    <t>1.3.1.  Klaipėdos regiono turistinio patrauklumo didinimas</t>
  </si>
  <si>
    <t>1.1.4.  Klaipėdos regiono integruotos viešojo transporto sistemos funkcionavimui reikalingos infrastruktūros įrengimas Skuodo rajone</t>
  </si>
  <si>
    <t>1.2.3.  Gamybinės ir kūrybinės bendradarbystės erdvių įrengimas</t>
  </si>
  <si>
    <t>1.3.2. Kretingos dvaro ir parko bei Akmenos upės pakrantės pritaikymas lankymui</t>
  </si>
  <si>
    <t>1.3.6.  Minijos etnoarchitektūriniame kaime esančių gamtos ir kultūros objektų pritaikymas lankymui</t>
  </si>
  <si>
    <t>1.3.9.  Pakrančių turizmo infrastruktūros plėtra Šventojoje</t>
  </si>
  <si>
    <t>1.3.5.  Šilutės Hugo Šojaus dvaro parkų pritaikymas lankymui</t>
  </si>
  <si>
    <t>1.3.4.  Šilutės rajono savivaldybės gamtos objektų pritaikymas lankymui</t>
  </si>
  <si>
    <t>23-501-P</t>
  </si>
  <si>
    <t>Ilgalaikės priežiūros paslaugų užtikrinimas Klaipėdos regione</t>
  </si>
  <si>
    <t>11-002-02-11-02 (RE)</t>
  </si>
  <si>
    <t>Užtikrinti ilgalaikės priežiūros paslaugų plėtrą</t>
  </si>
  <si>
    <t>1.1. Palaikomojo gydymo  ir slaugos paslaugų modernizavimas Klaipėdos rajono savivaldybėje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</si>
  <si>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</si>
  <si>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</si>
  <si>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</si>
  <si>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12
(2027)
</t>
  </si>
  <si>
    <t xml:space="preserve">
2024-11</t>
  </si>
  <si>
    <t xml:space="preserve">
2024-12</t>
  </si>
  <si>
    <t>Naujos arba modernizuotos sveikatos priežiūros infrastruktūros naudotojų skaičius per metus</t>
  </si>
  <si>
    <t xml:space="preserve">R.B.2.2073 </t>
  </si>
  <si>
    <t>23-502-P</t>
  </si>
  <si>
    <t>1.2. Ilgalaikės priežiūros paslaugų plėtra Kretingos rajono savivaldybėje</t>
  </si>
  <si>
    <t xml:space="preserve">
365
(2026)
</t>
  </si>
  <si>
    <t xml:space="preserve">
2024-10</t>
  </si>
  <si>
    <t>23-503-P</t>
  </si>
  <si>
    <t>1.3. Ilgalaikės priežiūros paslaugų plėtojimas Šilutės rajono savivaldybėje</t>
  </si>
  <si>
    <t xml:space="preserve">12
(2026)
</t>
  </si>
  <si>
    <t xml:space="preserve">
2026-04</t>
  </si>
  <si>
    <t xml:space="preserve">
2026-06</t>
  </si>
  <si>
    <t>3/25/2024.
PĮP atsiimti vertinimo metu</t>
  </si>
  <si>
    <t>4/2/2024, 
PĮP atsiimti vertinimo metu</t>
  </si>
  <si>
    <t>4/2/2024, 
 PĮP atsiimti vertinimo metu</t>
  </si>
  <si>
    <t>23-518-P</t>
  </si>
  <si>
    <t>1.1. Sveikos gyvensenos skatinimas, sveikatos raštingumo, visuomenės sveikatos paslaugų prieinamumo ir kokybės tikslinėms grupėms didinimas Klaipėdos mieste</t>
  </si>
  <si>
    <t xml:space="preserve">  2024-11  </t>
  </si>
  <si>
    <t xml:space="preserve">  2024-12 </t>
  </si>
  <si>
    <t>23-519-P</t>
  </si>
  <si>
    <t>1.2. Sveikos gyvensenos skatinimas Klaipėdos rajone</t>
  </si>
  <si>
    <t xml:space="preserve">80
(2029)
</t>
  </si>
  <si>
    <t>400
(2029)</t>
  </si>
  <si>
    <t>80
(2029)</t>
  </si>
  <si>
    <t>1
(2029)</t>
  </si>
  <si>
    <t>1.3.Psichoaktyvių medžiagų vartojimo prevencija Klaipėdos rajone – nulis priklausomybių.</t>
  </si>
  <si>
    <t>150
(2029)</t>
  </si>
  <si>
    <t>23-520-P</t>
  </si>
  <si>
    <t>1.7. Sveikos gyvensenos skatinimas Skuodo  rajone</t>
  </si>
  <si>
    <t>1.8. Psichoaktyvių medžiagų vartojimo prevencija Skuodo  rajone – nulis priklausomybių</t>
  </si>
  <si>
    <t>100
(2029)</t>
  </si>
  <si>
    <t xml:space="preserve">
2026-07</t>
  </si>
  <si>
    <t xml:space="preserve">
2026-08</t>
  </si>
  <si>
    <t>AB „Klaipėdos vanduo“</t>
  </si>
  <si>
    <t xml:space="preserve">Jeigu nurodytą pažangos priemonės veiklą (poveiklę) planuojama iš dalies finansuoti Europos Sąjungos (toliau – ES) fondų lėšomis, nurodomas konkretus 2021–2027 metų Europos Sąjungos investicijų programos uždavinys (2021 m. birželio 24 d.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</si>
  <si>
    <t>BĮ Viliaus Gaigalaičio globos namai</t>
  </si>
  <si>
    <t>2026 01</t>
  </si>
  <si>
    <t>2026 03</t>
  </si>
  <si>
    <t>23-215-P</t>
  </si>
  <si>
    <t>Geriamojo vandens tiekimo paslaugų prieinamumo didinimas Kretingos rajono savivaldybėje</t>
  </si>
  <si>
    <t xml:space="preserve">2025-03
</t>
  </si>
  <si>
    <t>2024-10-30 (kvietimas buvo paskelbtas, tačiau Pareiškėjas nespėjo pateikti PĮP.)</t>
  </si>
  <si>
    <t xml:space="preserve">-
</t>
  </si>
  <si>
    <t xml:space="preserve">Dviračiams skirtos infrastruktūros naudotojų skaičius per metus </t>
  </si>
  <si>
    <t xml:space="preserve">
2026-05</t>
  </si>
  <si>
    <t>Ugdymo prieinamumo didinimas atskirtį patiriantiems vaikams Klaipėdos rajone</t>
  </si>
  <si>
    <t>23-401-P*</t>
  </si>
  <si>
    <r>
      <rPr>
        <b/>
        <sz val="10"/>
        <rFont val="Times New Roman"/>
        <family val="1"/>
      </rPr>
      <t>*PASTABA.</t>
    </r>
    <r>
      <rPr>
        <sz val="10"/>
        <rFont val="Times New Roman"/>
        <family val="1"/>
        <charset val="186"/>
      </rPr>
      <t xml:space="preserve"> Vertinimo metu PĮP atsiimtas. Projektui suplanuotas naujas kvietimas Nr. 23-424-P</t>
    </r>
  </si>
  <si>
    <t>2025-08-27</t>
  </si>
  <si>
    <t>23-324-P</t>
  </si>
  <si>
    <t>1.2.4. Skuodo rajono verslo ir pramonės zonų pritaikymas investicijoms Mosėdžio miestelyje</t>
  </si>
  <si>
    <t xml:space="preserve">Pastabos </t>
  </si>
  <si>
    <t>Pasirašyta finansavimo sutartis</t>
  </si>
  <si>
    <t>Dviračiams skirta infrastruktūra, kuriai suteikta parama</t>
  </si>
  <si>
    <t xml:space="preserve">P.B.2.0058 </t>
  </si>
  <si>
    <t>Dviračiams skirtos infrastruktūros metinis naudotojų skaičius</t>
  </si>
  <si>
    <t>Klaipėdos regiono investicinio patrauklumo didinimas (III etapas)</t>
  </si>
  <si>
    <t>23-325-P</t>
  </si>
  <si>
    <t>Klaipėdos regiono investicinio patrauklumo didinimas (IV etapas)</t>
  </si>
  <si>
    <t>1.2.5. Verslumo kompetencijų ugdymo centro su bendradarbystės erdve  Mosėdžio miestelyje įrengimas</t>
  </si>
  <si>
    <t>2026-05</t>
  </si>
  <si>
    <r>
      <t>Nurodoma pažangos priemonės veiklos (poveiklės) finansavimo iš</t>
    </r>
    <r>
      <rPr>
        <sz val="9"/>
        <rFont val="Times New Roman"/>
        <family val="1"/>
        <charset val="186"/>
      </rPr>
      <t xml:space="preserve"> </t>
    </r>
    <r>
      <rPr>
        <i/>
        <sz val="9"/>
        <rFont val="Times New Roman"/>
        <family val="1"/>
        <charset val="186"/>
      </rPr>
      <t xml:space="preserve">EGADP paskolos lėšų suma (eurais), skirta kvietimui. </t>
    </r>
  </si>
  <si>
    <r>
      <t>Konkretus 2021–2027 m. Europos Sąj</t>
    </r>
    <r>
      <rPr>
        <i/>
        <sz val="9"/>
        <rFont val="Times New Roman"/>
        <family val="1"/>
      </rPr>
      <t>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</si>
  <si>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r>
      <rPr>
        <i/>
        <strike/>
        <sz val="9"/>
        <rFont val="Times New Roman"/>
        <family val="1"/>
        <charset val="186"/>
      </rPr>
      <t xml:space="preserve">
</t>
    </r>
    <r>
      <rPr>
        <i/>
        <sz val="9"/>
        <rFont val="Times New Roman"/>
        <family val="1"/>
        <charset val="186"/>
      </rPr>
      <t>2025-04</t>
    </r>
  </si>
  <si>
    <t xml:space="preserve"> 2026-03</t>
  </si>
  <si>
    <t>2025-10-22</t>
  </si>
  <si>
    <t>PĮP nepateikė
nevykdomas
lėšos perkeltos Turizmui</t>
  </si>
  <si>
    <t>2026-09</t>
  </si>
  <si>
    <t>2026-06</t>
  </si>
  <si>
    <t>23-415-P**</t>
  </si>
  <si>
    <t>23-423-P***</t>
  </si>
  <si>
    <t>23-425-P</t>
  </si>
  <si>
    <t>Socialinių paslaugų įstaigų senyvo amžiaus asmenims infrastruktūros plėtra Klaipėedos regione IV</t>
  </si>
  <si>
    <t>2026 08</t>
  </si>
  <si>
    <t>2026 09</t>
  </si>
  <si>
    <r>
      <rPr>
        <b/>
        <sz val="10"/>
        <rFont val="Times New Roman"/>
        <family val="1"/>
      </rPr>
      <t>**PASTABA</t>
    </r>
    <r>
      <rPr>
        <sz val="10"/>
        <rFont val="Times New Roman"/>
        <family val="1"/>
      </rPr>
      <t>. Kvietimo Nr. 23-415-P poveiklė apjungta su kvietimu Nr. 23-414-P, nes Pareiškėjas norėjo teikti vieną projektą abiems poveiklėms.</t>
    </r>
  </si>
  <si>
    <r>
      <rPr>
        <b/>
        <sz val="10"/>
        <rFont val="Times New Roman"/>
        <family val="1"/>
      </rPr>
      <t>***PASTABA</t>
    </r>
    <r>
      <rPr>
        <sz val="10"/>
        <rFont val="Times New Roman"/>
        <family val="1"/>
      </rPr>
      <t>. Vertinimo metu PĮP atsiimtas. Projektui suplanuotas naujas kveitimas Nr. 23-425-P</t>
    </r>
  </si>
  <si>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</si>
  <si>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</si>
  <si>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</si>
  <si>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</si>
  <si>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</si>
  <si>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23-426-P</t>
  </si>
  <si>
    <t>Socialinio būsto fondo plėtra Klaipėdos regione VI</t>
  </si>
  <si>
    <t>Socialinio būsto fondo plėtra Palangos miesto savivaldybėje</t>
  </si>
  <si>
    <t>2026 11</t>
  </si>
  <si>
    <t>2026 12</t>
  </si>
  <si>
    <t>23-427-P</t>
  </si>
  <si>
    <t>Socialinio būsto fondo plėtra Klaipėdos regione VII</t>
  </si>
  <si>
    <t>Socialinio būsto plėtra Skuodo rajono savivaldybėje</t>
  </si>
  <si>
    <t>2027 02</t>
  </si>
  <si>
    <t>2027 04</t>
  </si>
  <si>
    <t>1.3.8.  Drevernos gamtos ir kultūros objektų pritaikymas lankymui</t>
  </si>
  <si>
    <t>1.3.11. Klaipėdos regiono integruotos viešojo transporto sistemos funkcionavimui reikalingos infrastruktūros įrengimas Neringoje</t>
  </si>
  <si>
    <t>Vienetai</t>
  </si>
  <si>
    <r>
      <t xml:space="preserve">23-319-P </t>
    </r>
    <r>
      <rPr>
        <b/>
        <i/>
        <sz val="9"/>
        <color theme="1"/>
        <rFont val="Times New Roman"/>
        <family val="1"/>
        <charset val="186"/>
      </rPr>
      <t>(negalioja)</t>
    </r>
  </si>
  <si>
    <t>23-326-P</t>
  </si>
  <si>
    <t>Civilinės parengties stiprinimas Klaipėdos miesto savivaldybėje</t>
  </si>
  <si>
    <t>01-004-10-04-01-(RE)-23-(LT023-03-02-06)</t>
  </si>
  <si>
    <t>Stiprinti civilinę parengtį</t>
  </si>
  <si>
    <t>4.1. Civilinės parengties stiprinimas Klaipėdos miesto savivaldybėje</t>
  </si>
  <si>
    <t>10.4 Užtikrinti efektyvų krizių nacionalinio saugumo srityje ir ekstremaliųjų situacijų valdymą bei jų prevenciją</t>
  </si>
  <si>
    <t xml:space="preserve"> (RCR 96) Gyventojai, galintys pasinaudoti apsaugos nuo su klimatu nesusijusios gamtinio pavojaus rizikos ir nuo su žmogaus veikla susijusios rizikos priemonėmis </t>
  </si>
  <si>
    <t xml:space="preserve">R.B.2.2096 </t>
  </si>
  <si>
    <t>2027-01</t>
  </si>
  <si>
    <t>2027-03</t>
  </si>
  <si>
    <r>
      <t xml:space="preserve">2027 </t>
    </r>
    <r>
      <rPr>
        <b/>
        <sz val="9"/>
        <color rgb="FF000000"/>
        <rFont val="Aptos Narrow"/>
        <family val="2"/>
      </rPr>
      <t>II</t>
    </r>
    <r>
      <rPr>
        <sz val="9"/>
        <color rgb="FF000000"/>
        <rFont val="Aptos Narrow"/>
        <family val="2"/>
      </rPr>
      <t xml:space="preserve"> ketv.</t>
    </r>
  </si>
  <si>
    <t>Naujos arba  modernizuotos priedangos</t>
  </si>
  <si>
    <t xml:space="preserve">P.S.2.1048 </t>
  </si>
  <si>
    <t>(RCO 29) Pastatytų arba renovuotų daugiafunkcių priedangų talpumas</t>
  </si>
  <si>
    <t xml:space="preserve">P.B.2.0029 </t>
  </si>
  <si>
    <t>Modernizuoti savivaldybių ekstremaliųjų situacijų operacijų centrai</t>
  </si>
  <si>
    <t xml:space="preserve">P.S.2.1049 </t>
  </si>
  <si>
    <t>23-327-P</t>
  </si>
  <si>
    <t>Naujos priedangos statyba Gargžduose</t>
  </si>
  <si>
    <t>4.2. Naujos priedangos statyba Gargžduose</t>
  </si>
  <si>
    <t>2027-02</t>
  </si>
  <si>
    <t>2027-04</t>
  </si>
  <si>
    <r>
      <t>2027 I</t>
    </r>
    <r>
      <rPr>
        <b/>
        <sz val="9"/>
        <color rgb="FFFF0000"/>
        <rFont val="Aptos Narrow"/>
        <family val="2"/>
      </rPr>
      <t xml:space="preserve"> </t>
    </r>
    <r>
      <rPr>
        <sz val="9"/>
        <color rgb="FFFF0000"/>
        <rFont val="Aptos Narrow"/>
        <family val="2"/>
      </rPr>
      <t>ketv.</t>
    </r>
  </si>
  <si>
    <t>23-328-P</t>
  </si>
  <si>
    <t>Naujos priedangos statyba prie mokslo paskirties pastato Sendvario „Saulės“ mokyklos</t>
  </si>
  <si>
    <t>4.3. Naujos priedangos statyba prie mokslo paskirties pastato Sendvario „Saulės“ mokyklos</t>
  </si>
  <si>
    <t>2027 I ketv</t>
  </si>
  <si>
    <t>23-329-P</t>
  </si>
  <si>
    <t>Civilinės parengties stiprinimas Kretingos rajone</t>
  </si>
  <si>
    <t>4.4. Civilinės parengties stiprinimas Kretingos rajone</t>
  </si>
  <si>
    <t>2026-12</t>
  </si>
  <si>
    <r>
      <t>2027</t>
    </r>
    <r>
      <rPr>
        <b/>
        <sz val="9"/>
        <rFont val="Aptos Narrow"/>
        <family val="2"/>
      </rPr>
      <t xml:space="preserve"> II</t>
    </r>
    <r>
      <rPr>
        <sz val="9"/>
        <rFont val="Aptos Narrow"/>
        <family val="2"/>
      </rPr>
      <t xml:space="preserve"> ketv.</t>
    </r>
  </si>
  <si>
    <t>23-330-P</t>
  </si>
  <si>
    <t>Civilinės parengties stiprinimas Skuodo rajone</t>
  </si>
  <si>
    <t>4.5. Civilinės parengties stiprinimas Skuodo rajone</t>
  </si>
  <si>
    <t>Skuodo
rajono savivaldybės administracija</t>
  </si>
  <si>
    <t>2027-05</t>
  </si>
  <si>
    <r>
      <t xml:space="preserve">2027 </t>
    </r>
    <r>
      <rPr>
        <b/>
        <u/>
        <sz val="9"/>
        <color rgb="FF000000"/>
        <rFont val="Aptos Narrow"/>
        <family val="2"/>
      </rPr>
      <t xml:space="preserve">III </t>
    </r>
    <r>
      <rPr>
        <sz val="9"/>
        <color rgb="FF000000"/>
        <rFont val="Aptos Narrow"/>
        <family val="2"/>
      </rPr>
      <t>ketv.</t>
    </r>
  </si>
  <si>
    <t>23-331-P</t>
  </si>
  <si>
    <t>Daugiafunkcinės priedangos įrengimas Šilutės rajono savivaldybėje</t>
  </si>
  <si>
    <t>4.6. Daugiafunkcinės priedangos įrengimas Šilutės rajono savivaldybėje</t>
  </si>
  <si>
    <t>Šilutės
rajono savivaldybės administracija</t>
  </si>
  <si>
    <t>23-216-P</t>
  </si>
  <si>
    <t>AB „Klaipėdos vanduo“ geriamojo vandens tiekimo infrastruktūros saugumo didinimas</t>
  </si>
  <si>
    <t>02-001-06-07-03-(RE)-23-(LT023-03-02-06)</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</si>
  <si>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</si>
  <si>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</si>
  <si>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</si>
  <si>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</si>
  <si>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 xml:space="preserve">
2027-01                             </t>
  </si>
  <si>
    <t xml:space="preserve">
2027-03                   </t>
  </si>
  <si>
    <t>Viešieji vandens tiekėjai ir nuotekų tvarkytojai, kurie investuoja į saugaus vandens tiekimo užtikrinimo priemones, siekdami padidinti įmonių veiklos atsparumą</t>
  </si>
  <si>
    <t xml:space="preserve">R.S.2.3055 </t>
  </si>
  <si>
    <t>23-217-P</t>
  </si>
  <si>
    <t>Geriamojo vandens tiekimo infrastruktūros saugumo didinimas Kretingos r. savivaldybėje</t>
  </si>
  <si>
    <t xml:space="preserve">
2026-10                            </t>
  </si>
  <si>
    <t xml:space="preserve">
2026-12                   </t>
  </si>
  <si>
    <t>23-218-P</t>
  </si>
  <si>
    <t>Geriamojo vandens tiekimo infrastruktūros saugumo didinimas Neringos savivaldybėje</t>
  </si>
  <si>
    <t>UAB „Neringos vanduo“</t>
  </si>
  <si>
    <t xml:space="preserve">
2026-12                             </t>
  </si>
  <si>
    <t xml:space="preserve">
2027-02</t>
  </si>
  <si>
    <t>23-219-P</t>
  </si>
  <si>
    <t>Vandenviečių apsaugos didinimas Palangos miesto savivaldybės teritorijoje</t>
  </si>
  <si>
    <t>UAB „Palangos vandenys“</t>
  </si>
  <si>
    <t xml:space="preserve">
2026-10                           </t>
  </si>
  <si>
    <t xml:space="preserve">
2026-12</t>
  </si>
  <si>
    <t>23-220-P</t>
  </si>
  <si>
    <t>Geriamojo vandens tiekimo infrastruktūros saugumo didinimas Skuodo rajone</t>
  </si>
  <si>
    <t>UAB „Skuodo vandenys“</t>
  </si>
  <si>
    <t xml:space="preserve">
2026-11                              </t>
  </si>
  <si>
    <t xml:space="preserve">
2027-01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</si>
</sst>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yyyy/mm"/>
    <numFmt numFmtId="165" formatCode="#,##0.00;[Red]#,##0.00"/>
    <numFmt numFmtId="166" formatCode="#,##0.000000000000000"/>
    <numFmt numFmtId="167" formatCode="#,##0.0"/>
    <numFmt numFmtId="168" formatCode="0.000"/>
    <numFmt numFmtId="169" formatCode="#,##0\ _€"/>
    <numFmt numFmtId="170" formatCode="#,##0.000"/>
    <numFmt numFmtId="171" formatCode="#,##0.00\ _€"/>
  </numFmts>
  <fonts count="68"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Calibri"/>
      <family val="2"/>
      <charset val="186"/>
      <scheme val="minor"/>
    </font>
    <font>
      <sz val="9"/>
      <color theme="1"/>
      <name val="Times New Roman"/>
      <family val="1"/>
    </font>
    <font>
      <sz val="9"/>
      <name val="Times New Roman"/>
      <family val="1"/>
    </font>
    <font>
      <sz val="10"/>
      <color theme="1"/>
      <name val="Calibri"/>
      <family val="2"/>
      <charset val="186"/>
      <scheme val="minor"/>
    </font>
    <font>
      <u/>
      <sz val="11"/>
      <color theme="10"/>
      <name val="Calibri"/>
      <family val="2"/>
      <charset val="186"/>
      <scheme val="minor"/>
    </font>
    <font>
      <u/>
      <sz val="11"/>
      <color theme="0"/>
      <name val="Calibri"/>
      <family val="2"/>
      <charset val="186"/>
      <scheme val="minor"/>
    </font>
    <font>
      <sz val="10"/>
      <color theme="0"/>
      <name val="Times New Roman"/>
      <family val="1"/>
      <charset val="186"/>
    </font>
    <font>
      <b/>
      <sz val="12"/>
      <color theme="1"/>
      <name val="Times New Roman"/>
      <family val="1"/>
      <charset val="186"/>
    </font>
    <font>
      <b/>
      <sz val="12"/>
      <name val="Times New Roman"/>
      <family val="1"/>
      <charset val="186"/>
    </font>
    <font>
      <sz val="12"/>
      <color theme="1"/>
      <name val="Times New Roman"/>
      <family val="1"/>
      <charset val="186"/>
    </font>
    <font>
      <i/>
      <sz val="12"/>
      <color theme="1"/>
      <name val="Times New Roman"/>
      <family val="1"/>
      <charset val="186"/>
    </font>
    <font>
      <i/>
      <sz val="12"/>
      <name val="Times New Roman"/>
      <family val="1"/>
      <charset val="186"/>
    </font>
    <font>
      <b/>
      <sz val="12"/>
      <color theme="0" tint="-4.9989318521683403E-2"/>
      <name val="Times New Roman"/>
      <family val="1"/>
      <charset val="186"/>
    </font>
    <font>
      <sz val="11"/>
      <color theme="1"/>
      <name val="Times New Roman"/>
      <family val="1"/>
      <charset val="186"/>
    </font>
    <font>
      <sz val="10"/>
      <color rgb="FFFF0000"/>
      <name val="Times New Roman"/>
      <family val="1"/>
      <charset val="186"/>
    </font>
    <font>
      <sz val="10"/>
      <color theme="1"/>
      <name val="Times New Roman"/>
      <family val="1"/>
    </font>
    <font>
      <strike/>
      <sz val="12"/>
      <color theme="1"/>
      <name val="Times New Roman"/>
      <family val="1"/>
      <charset val="186"/>
    </font>
    <font>
      <strike/>
      <sz val="12"/>
      <color theme="0"/>
      <name val="Times New Roman"/>
      <family val="1"/>
      <charset val="186"/>
    </font>
    <font>
      <sz val="11"/>
      <name val="Calibri"/>
      <family val="2"/>
      <charset val="186"/>
      <scheme val="minor"/>
    </font>
    <font>
      <i/>
      <sz val="9"/>
      <name val="Times New Roman"/>
      <family val="1"/>
    </font>
    <font>
      <sz val="11"/>
      <color theme="0" tint="-4.9989318521683403E-2"/>
      <name val="Times New Roman"/>
      <family val="1"/>
      <charset val="186"/>
    </font>
    <font>
      <sz val="9"/>
      <color rgb="FFFF0000"/>
      <name val="Times New Roman"/>
      <family val="1"/>
      <charset val="186"/>
    </font>
    <font>
      <strike/>
      <sz val="12"/>
      <color theme="1"/>
      <name val="Times New Roman"/>
      <family val="1"/>
    </font>
    <font>
      <b/>
      <strike/>
      <sz val="12"/>
      <color theme="1"/>
      <name val="Times New Roman"/>
      <family val="1"/>
    </font>
    <font>
      <sz val="11"/>
      <color theme="1"/>
      <name val="Times New Roman"/>
      <family val="1"/>
    </font>
    <font>
      <i/>
      <sz val="9"/>
      <color theme="1"/>
      <name val="Times New Roman"/>
      <family val="1"/>
    </font>
    <font>
      <i/>
      <sz val="10"/>
      <color theme="0" tint="-0.499984740745262"/>
      <name val="Times New Roman"/>
      <family val="1"/>
    </font>
    <font>
      <b/>
      <i/>
      <sz val="10"/>
      <color theme="0" tint="-0.499984740745262"/>
      <name val="Times New Roman"/>
      <family val="1"/>
    </font>
    <font>
      <sz val="10"/>
      <name val="Times New Roman"/>
      <family val="1"/>
    </font>
    <font>
      <b/>
      <sz val="10"/>
      <name val="Times New Roman"/>
      <family val="1"/>
    </font>
    <font>
      <i/>
      <strike/>
      <sz val="9"/>
      <color theme="1"/>
      <name val="Times New Roman"/>
      <family val="1"/>
      <charset val="186"/>
    </font>
    <font>
      <b/>
      <sz val="9"/>
      <name val="Times New Roman"/>
      <family val="1"/>
      <charset val="186"/>
    </font>
    <font>
      <sz val="9"/>
      <color rgb="FF000000"/>
      <name val="Times New Roman"/>
      <family val="1"/>
      <charset val="186"/>
    </font>
    <font>
      <b/>
      <sz val="9"/>
      <color rgb="FF000000"/>
      <name val="Times New Roman"/>
      <family val="1"/>
      <charset val="186"/>
    </font>
    <font>
      <sz val="9"/>
      <color rgb="FF000000"/>
      <name val="Aptos Narrow"/>
      <family val="2"/>
    </font>
    <font>
      <sz val="9"/>
      <name val="Times New Roman"/>
      <family val="1"/>
      <charset val="186"/>
    </font>
    <font>
      <sz val="9"/>
      <name val="Calibri"/>
      <family val="2"/>
      <charset val="186"/>
      <scheme val="minor"/>
    </font>
    <font>
      <sz val="9"/>
      <color theme="1"/>
      <name val="Calibri"/>
      <family val="2"/>
      <charset val="186"/>
      <scheme val="minor"/>
    </font>
    <font>
      <b/>
      <i/>
      <sz val="9"/>
      <name val="Times New Roman"/>
      <family val="1"/>
    </font>
    <font>
      <i/>
      <strike/>
      <sz val="9"/>
      <name val="Times New Roman"/>
      <family val="1"/>
      <charset val="186"/>
    </font>
    <font>
      <b/>
      <i/>
      <sz val="9"/>
      <color theme="1"/>
      <name val="Times New Roman"/>
      <family val="1"/>
    </font>
    <font>
      <sz val="9"/>
      <name val="Aptos Narrow"/>
      <family val="2"/>
    </font>
    <font>
      <sz val="9"/>
      <color theme="0" tint="-0.249977111117893"/>
      <name val="Aptos Narrow"/>
      <family val="2"/>
    </font>
    <font>
      <sz val="8"/>
      <color theme="0" tint="-0.249977111117893"/>
      <name val="Aptos Narrow"/>
      <family val="2"/>
    </font>
    <font>
      <i/>
      <sz val="9"/>
      <color theme="0" tint="-0.499984740745262"/>
      <name val="Times New Roman"/>
      <family val="1"/>
      <charset val="186"/>
    </font>
    <font>
      <b/>
      <i/>
      <sz val="9"/>
      <color theme="0" tint="-0.499984740745262"/>
      <name val="Times New Roman"/>
      <family val="1"/>
    </font>
    <font>
      <i/>
      <sz val="9"/>
      <color theme="0" tint="-0.499984740745262"/>
      <name val="Times New Roman"/>
      <family val="1"/>
    </font>
    <font>
      <sz val="9"/>
      <color theme="0" tint="-0.499984740745262"/>
      <name val="Calibri"/>
      <family val="2"/>
      <charset val="186"/>
      <scheme val="minor"/>
    </font>
    <font>
      <sz val="9"/>
      <color theme="0" tint="-0.499984740745262"/>
      <name val="Times New Roman"/>
      <family val="1"/>
    </font>
    <font>
      <b/>
      <sz val="9"/>
      <color rgb="FF000000"/>
      <name val="Aptos Narrow"/>
      <family val="2"/>
    </font>
    <font>
      <sz val="9"/>
      <color rgb="FFFF0000"/>
      <name val="Aptos Narrow"/>
      <family val="2"/>
    </font>
    <font>
      <b/>
      <sz val="9"/>
      <color rgb="FFFF0000"/>
      <name val="Aptos Narrow"/>
      <family val="2"/>
    </font>
    <font>
      <b/>
      <sz val="9"/>
      <name val="Aptos Narrow"/>
      <family val="2"/>
    </font>
    <font>
      <b/>
      <u/>
      <sz val="9"/>
      <color rgb="FF000000"/>
      <name val="Aptos Narrow"/>
      <family val="2"/>
    </font>
    <font>
      <i/>
      <sz val="10"/>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CC"/>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indexed="64"/>
      </left>
      <right style="thin">
        <color indexed="64"/>
      </right>
      <top style="thin">
        <color indexed="64"/>
      </top>
      <bottom style="thin">
        <color indexed="64"/>
      </bottom>
      <diagonal/>
    </border>
    <border>
      <left style="medium">
        <color rgb="FF000000"/>
      </left>
      <right style="thin">
        <color rgb="FF000000"/>
      </right>
      <top/>
      <bottom/>
      <diagonal/>
    </border>
    <border>
      <left style="thin">
        <color rgb="FF000000"/>
      </left>
      <right style="medium">
        <color rgb="FF000000"/>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medium">
        <color indexed="64"/>
      </right>
      <top/>
      <bottom/>
      <diagonal/>
    </border>
    <border>
      <left style="thin">
        <color rgb="FF000000"/>
      </left>
      <right/>
      <top style="thin">
        <color indexed="64"/>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rgb="FF000000"/>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rgb="FF000000"/>
      </left>
      <right style="thin">
        <color rgb="FF000000"/>
      </right>
      <top style="medium">
        <color indexed="64"/>
      </top>
      <bottom style="medium">
        <color rgb="FF000000"/>
      </bottom>
      <diagonal/>
    </border>
    <border>
      <left/>
      <right style="thin">
        <color rgb="FF000000"/>
      </right>
      <top style="medium">
        <color indexed="64"/>
      </top>
      <bottom style="thin">
        <color rgb="FF000000"/>
      </bottom>
      <diagonal/>
    </border>
    <border>
      <left style="thin">
        <color rgb="FF000000"/>
      </left>
      <right style="thin">
        <color rgb="FF000000"/>
      </right>
      <top style="medium">
        <color rgb="FF000000"/>
      </top>
      <bottom style="medium">
        <color indexed="64"/>
      </bottom>
      <diagonal/>
    </border>
    <border>
      <left style="thin">
        <color rgb="FF000000"/>
      </left>
      <right style="thin">
        <color indexed="64"/>
      </right>
      <top/>
      <bottom style="medium">
        <color indexed="64"/>
      </bottom>
      <diagonal/>
    </border>
    <border>
      <left/>
      <right style="thin">
        <color rgb="FF000000"/>
      </right>
      <top style="thin">
        <color rgb="FF000000"/>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rgb="FF000000"/>
      </right>
      <top style="medium">
        <color indexed="64"/>
      </top>
      <bottom/>
      <diagonal/>
    </border>
    <border>
      <left style="thin">
        <color indexed="64"/>
      </left>
      <right style="thin">
        <color rgb="FF000000"/>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rgb="FF000000"/>
      </right>
      <top style="thin">
        <color rgb="FF000000"/>
      </top>
      <bottom/>
      <diagonal/>
    </border>
    <border>
      <left/>
      <right style="thin">
        <color rgb="FF000000"/>
      </right>
      <top/>
      <bottom style="thin">
        <color rgb="FF000000"/>
      </bottom>
      <diagonal/>
    </border>
  </borders>
  <cellStyleXfs count="3">
    <xf numFmtId="0" fontId="0" fillId="0" borderId="0"/>
    <xf numFmtId="0" fontId="13" fillId="3" borderId="7" applyNumberFormat="0" applyFont="0" applyAlignment="0" applyProtection="0"/>
    <xf numFmtId="0" fontId="17" fillId="0" borderId="0" applyNumberFormat="0" applyFill="0" applyBorder="0" applyAlignment="0" applyProtection="0"/>
  </cellStyleXfs>
  <cellXfs count="924">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0" fillId="0" borderId="0" xfId="0" applyAlignment="1">
      <alignment horizontal="left"/>
    </xf>
    <xf numFmtId="0" fontId="14" fillId="0" borderId="1" xfId="0" applyFont="1" applyBorder="1" applyAlignment="1">
      <alignment horizontal="left" vertical="top" wrapText="1"/>
    </xf>
    <xf numFmtId="0" fontId="4" fillId="0" borderId="0" xfId="0" applyFont="1" applyAlignment="1">
      <alignment horizontal="left"/>
    </xf>
    <xf numFmtId="0" fontId="4" fillId="0" borderId="0" xfId="0" applyFont="1" applyAlignment="1">
      <alignment horizontal="center" vertical="center"/>
    </xf>
    <xf numFmtId="0" fontId="0" fillId="0" borderId="0" xfId="0" applyAlignment="1">
      <alignment horizontal="center" vertical="center"/>
    </xf>
    <xf numFmtId="0" fontId="12" fillId="2" borderId="0" xfId="0" applyFont="1" applyFill="1" applyAlignment="1">
      <alignment vertical="center"/>
    </xf>
    <xf numFmtId="0" fontId="12" fillId="2" borderId="0" xfId="0" applyFont="1" applyFill="1"/>
    <xf numFmtId="0" fontId="4" fillId="0" borderId="0" xfId="0" applyFont="1" applyAlignment="1">
      <alignment wrapText="1"/>
    </xf>
    <xf numFmtId="4" fontId="4" fillId="0" borderId="0" xfId="0" applyNumberFormat="1" applyFont="1" applyAlignment="1">
      <alignment wrapText="1"/>
    </xf>
    <xf numFmtId="0" fontId="19" fillId="0" borderId="0" xfId="0" applyFont="1" applyAlignment="1">
      <alignment wrapText="1"/>
    </xf>
    <xf numFmtId="0" fontId="19" fillId="0" borderId="0" xfId="0" applyFont="1" applyAlignment="1">
      <alignment horizontal="center" vertical="top" wrapText="1"/>
    </xf>
    <xf numFmtId="4" fontId="19" fillId="0" borderId="0" xfId="0" applyNumberFormat="1" applyFont="1" applyAlignment="1">
      <alignment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7" xfId="1" applyFont="1" applyFill="1" applyAlignment="1">
      <alignment horizontal="center" vertical="center" wrapText="1"/>
    </xf>
    <xf numFmtId="0" fontId="22" fillId="0" borderId="0" xfId="0" applyFont="1" applyAlignment="1">
      <alignment wrapText="1"/>
    </xf>
    <xf numFmtId="4" fontId="22" fillId="0" borderId="0" xfId="0" applyNumberFormat="1" applyFont="1" applyAlignment="1">
      <alignment wrapText="1"/>
    </xf>
    <xf numFmtId="0" fontId="21" fillId="0" borderId="1" xfId="0" applyFont="1" applyBorder="1" applyAlignment="1">
      <alignment horizontal="center" vertical="top" wrapText="1"/>
    </xf>
    <xf numFmtId="0" fontId="23" fillId="0" borderId="2" xfId="0" applyFont="1" applyBorder="1" applyAlignment="1">
      <alignment horizontal="center" wrapText="1"/>
    </xf>
    <xf numFmtId="0" fontId="23" fillId="0" borderId="2" xfId="0" applyFont="1" applyBorder="1" applyAlignment="1">
      <alignment horizontal="center" vertical="center" wrapText="1"/>
    </xf>
    <xf numFmtId="0" fontId="23" fillId="0" borderId="2" xfId="0" applyFont="1" applyBorder="1" applyAlignment="1">
      <alignment horizontal="center" vertical="top" wrapText="1"/>
    </xf>
    <xf numFmtId="0" fontId="24" fillId="0" borderId="2" xfId="0" applyFont="1" applyBorder="1" applyAlignment="1">
      <alignment horizontal="center" wrapText="1"/>
    </xf>
    <xf numFmtId="0" fontId="20" fillId="0" borderId="5" xfId="0" applyFont="1" applyBorder="1" applyAlignment="1">
      <alignment vertical="top" wrapText="1"/>
    </xf>
    <xf numFmtId="0" fontId="22" fillId="0" borderId="6" xfId="0" applyFont="1" applyBorder="1" applyAlignment="1">
      <alignment vertical="top" wrapText="1"/>
    </xf>
    <xf numFmtId="0" fontId="22" fillId="0" borderId="6" xfId="0" applyFont="1" applyBorder="1" applyAlignment="1">
      <alignment horizontal="left" vertical="top" wrapText="1"/>
    </xf>
    <xf numFmtId="4" fontId="22" fillId="0" borderId="6" xfId="0" applyNumberFormat="1" applyFont="1" applyBorder="1" applyAlignment="1">
      <alignment vertical="top" wrapText="1"/>
    </xf>
    <xf numFmtId="4" fontId="22" fillId="0" borderId="6" xfId="0" applyNumberFormat="1" applyFont="1" applyBorder="1" applyAlignment="1">
      <alignment horizontal="center" vertical="top" wrapText="1"/>
    </xf>
    <xf numFmtId="164" fontId="22" fillId="0" borderId="6" xfId="0" applyNumberFormat="1" applyFont="1" applyBorder="1" applyAlignment="1">
      <alignment vertical="top" wrapText="1"/>
    </xf>
    <xf numFmtId="0" fontId="22" fillId="0" borderId="0" xfId="0" applyFont="1" applyAlignment="1">
      <alignment vertical="top" wrapText="1"/>
    </xf>
    <xf numFmtId="4" fontId="22" fillId="0" borderId="0" xfId="0" applyNumberFormat="1" applyFont="1" applyAlignment="1">
      <alignment vertical="top" wrapText="1"/>
    </xf>
    <xf numFmtId="0" fontId="25" fillId="0" borderId="11" xfId="0" applyFont="1" applyBorder="1" applyAlignment="1">
      <alignment vertical="top" wrapText="1"/>
    </xf>
    <xf numFmtId="0" fontId="22" fillId="0" borderId="0" xfId="0" applyFont="1" applyAlignment="1">
      <alignment horizontal="left" vertical="top" wrapText="1"/>
    </xf>
    <xf numFmtId="3" fontId="22" fillId="0" borderId="0" xfId="0" applyNumberFormat="1" applyFont="1" applyAlignment="1">
      <alignment horizontal="center" vertical="top" wrapText="1"/>
    </xf>
    <xf numFmtId="0" fontId="22" fillId="0" borderId="0" xfId="0" applyFont="1" applyAlignment="1">
      <alignment horizontal="center" vertical="top" wrapText="1"/>
    </xf>
    <xf numFmtId="164" fontId="22" fillId="0" borderId="0" xfId="0" applyNumberFormat="1" applyFont="1" applyAlignment="1">
      <alignment vertical="top" wrapText="1"/>
    </xf>
    <xf numFmtId="0" fontId="22" fillId="0" borderId="9" xfId="0" applyFont="1" applyBorder="1" applyAlignment="1">
      <alignment vertical="top" wrapText="1"/>
    </xf>
    <xf numFmtId="0" fontId="22" fillId="0" borderId="13" xfId="0" applyFont="1" applyBorder="1" applyAlignment="1">
      <alignment vertical="top" wrapText="1"/>
    </xf>
    <xf numFmtId="0" fontId="22" fillId="0" borderId="13" xfId="0" applyFont="1" applyBorder="1" applyAlignment="1">
      <alignment horizontal="left" vertical="top" wrapText="1"/>
    </xf>
    <xf numFmtId="0" fontId="22" fillId="0" borderId="13" xfId="0" applyFont="1" applyBorder="1" applyAlignment="1">
      <alignment horizontal="center" vertical="top" wrapText="1"/>
    </xf>
    <xf numFmtId="0" fontId="22" fillId="0" borderId="6" xfId="0" applyFont="1" applyBorder="1" applyAlignment="1">
      <alignment horizontal="center" vertical="top" wrapText="1"/>
    </xf>
    <xf numFmtId="164" fontId="22" fillId="0" borderId="13" xfId="0" applyNumberFormat="1" applyFont="1" applyBorder="1" applyAlignment="1">
      <alignment vertical="top" wrapText="1"/>
    </xf>
    <xf numFmtId="0" fontId="22" fillId="0" borderId="10" xfId="0" applyFont="1" applyBorder="1" applyAlignment="1">
      <alignment vertical="top" wrapText="1"/>
    </xf>
    <xf numFmtId="0" fontId="25" fillId="0" borderId="12" xfId="0" applyFont="1" applyBorder="1" applyAlignment="1">
      <alignment vertical="top" wrapText="1"/>
    </xf>
    <xf numFmtId="4" fontId="22" fillId="0" borderId="13" xfId="0" applyNumberFormat="1" applyFont="1" applyBorder="1" applyAlignment="1">
      <alignment vertical="top" wrapText="1"/>
    </xf>
    <xf numFmtId="166" fontId="22" fillId="0" borderId="13" xfId="0" applyNumberFormat="1" applyFont="1" applyBorder="1" applyAlignment="1">
      <alignment vertical="top" wrapText="1"/>
    </xf>
    <xf numFmtId="0" fontId="26" fillId="0" borderId="0" xfId="0" applyFont="1" applyAlignment="1">
      <alignment vertical="top" wrapText="1"/>
    </xf>
    <xf numFmtId="0" fontId="26" fillId="0" borderId="0" xfId="0" applyFont="1" applyAlignment="1">
      <alignment horizontal="center" vertical="top" wrapText="1"/>
    </xf>
    <xf numFmtId="164" fontId="26" fillId="0" borderId="0" xfId="0" applyNumberFormat="1" applyFont="1" applyAlignment="1">
      <alignment vertical="top" wrapText="1"/>
    </xf>
    <xf numFmtId="4" fontId="26" fillId="0" borderId="0" xfId="0" applyNumberFormat="1" applyFont="1" applyAlignment="1">
      <alignment vertical="top" wrapText="1"/>
    </xf>
    <xf numFmtId="0" fontId="26" fillId="0" borderId="0" xfId="0" applyFont="1" applyAlignment="1">
      <alignment horizontal="left" vertical="top" wrapText="1"/>
    </xf>
    <xf numFmtId="0" fontId="26" fillId="0" borderId="9" xfId="0" applyFont="1" applyBorder="1" applyAlignment="1">
      <alignment vertical="top" wrapText="1"/>
    </xf>
    <xf numFmtId="0" fontId="26" fillId="0" borderId="13" xfId="0" applyFont="1" applyBorder="1" applyAlignment="1">
      <alignment vertical="top" wrapText="1"/>
    </xf>
    <xf numFmtId="0" fontId="26" fillId="0" borderId="13" xfId="0" applyFont="1" applyBorder="1" applyAlignment="1">
      <alignment horizontal="left" vertical="top" wrapText="1"/>
    </xf>
    <xf numFmtId="0" fontId="26" fillId="0" borderId="13" xfId="0" applyFont="1" applyBorder="1" applyAlignment="1">
      <alignment horizontal="center" vertical="top" wrapText="1"/>
    </xf>
    <xf numFmtId="164" fontId="26" fillId="0" borderId="13" xfId="0" applyNumberFormat="1" applyFont="1" applyBorder="1" applyAlignment="1">
      <alignment vertical="top" wrapText="1"/>
    </xf>
    <xf numFmtId="0" fontId="26" fillId="0" borderId="10" xfId="0" applyFont="1" applyBorder="1" applyAlignment="1">
      <alignmen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164" fontId="4" fillId="0" borderId="0" xfId="0" applyNumberFormat="1" applyFont="1" applyAlignment="1">
      <alignment wrapText="1"/>
    </xf>
    <xf numFmtId="14" fontId="22" fillId="0" borderId="4" xfId="0" applyNumberFormat="1" applyFont="1" applyBorder="1" applyAlignment="1">
      <alignment vertical="top" wrapText="1"/>
    </xf>
    <xf numFmtId="14" fontId="26" fillId="0" borderId="9" xfId="0" applyNumberFormat="1" applyFont="1" applyBorder="1" applyAlignment="1">
      <alignment vertical="top" wrapText="1"/>
    </xf>
    <xf numFmtId="0" fontId="27" fillId="0" borderId="0" xfId="0" applyFont="1" applyAlignment="1">
      <alignment horizontal="center" vertical="center"/>
    </xf>
    <xf numFmtId="0" fontId="9" fillId="0" borderId="3" xfId="0" applyFont="1" applyBorder="1" applyAlignment="1">
      <alignment horizontal="center" vertical="center" wrapText="1"/>
    </xf>
    <xf numFmtId="0" fontId="1" fillId="0" borderId="1" xfId="0" applyFont="1" applyBorder="1" applyAlignment="1">
      <alignment horizontal="center" vertical="center" wrapText="1"/>
    </xf>
    <xf numFmtId="4" fontId="2"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8" fillId="0" borderId="0" xfId="0" applyFont="1" applyAlignment="1">
      <alignment horizontal="center" vertical="center"/>
    </xf>
    <xf numFmtId="0" fontId="8" fillId="2" borderId="0" xfId="0" applyFont="1" applyFill="1" applyAlignment="1">
      <alignment horizontal="left" vertical="center"/>
    </xf>
    <xf numFmtId="0" fontId="8" fillId="2" borderId="0" xfId="0" applyFont="1" applyFill="1" applyAlignment="1">
      <alignment horizontal="center" vertical="center"/>
    </xf>
    <xf numFmtId="0" fontId="4" fillId="2" borderId="0" xfId="0" applyFont="1" applyFill="1"/>
    <xf numFmtId="0" fontId="0" fillId="2" borderId="0" xfId="0" applyFill="1"/>
    <xf numFmtId="0" fontId="23" fillId="0" borderId="1" xfId="0" applyFont="1" applyBorder="1" applyAlignment="1">
      <alignment horizontal="center" wrapText="1"/>
    </xf>
    <xf numFmtId="0" fontId="22" fillId="0" borderId="6" xfId="0" applyFont="1" applyBorder="1" applyAlignment="1">
      <alignment horizontal="left" vertical="top" wrapText="1" shrinkToFit="1"/>
    </xf>
    <xf numFmtId="0" fontId="29" fillId="0" borderId="6" xfId="0" applyFont="1" applyBorder="1" applyAlignment="1">
      <alignment horizontal="left" vertical="top" wrapText="1" shrinkToFit="1"/>
    </xf>
    <xf numFmtId="0" fontId="29" fillId="0" borderId="6" xfId="0" applyFont="1" applyBorder="1" applyAlignment="1">
      <alignment vertical="top" wrapText="1" shrinkToFit="1"/>
    </xf>
    <xf numFmtId="3" fontId="29" fillId="0" borderId="6" xfId="0" applyNumberFormat="1" applyFont="1" applyBorder="1" applyAlignment="1">
      <alignment horizontal="center" vertical="top" wrapText="1" shrinkToFit="1"/>
    </xf>
    <xf numFmtId="4" fontId="29" fillId="0" borderId="6" xfId="0" applyNumberFormat="1" applyFont="1" applyBorder="1" applyAlignment="1">
      <alignment vertical="top" wrapText="1" shrinkToFit="1"/>
    </xf>
    <xf numFmtId="4" fontId="29" fillId="0" borderId="6" xfId="0" applyNumberFormat="1" applyFont="1" applyBorder="1" applyAlignment="1">
      <alignment horizontal="center" vertical="top" wrapText="1" shrinkToFit="1"/>
    </xf>
    <xf numFmtId="164" fontId="29" fillId="0" borderId="6" xfId="0" applyNumberFormat="1" applyFont="1" applyBorder="1" applyAlignment="1">
      <alignment vertical="top" wrapText="1" shrinkToFit="1"/>
    </xf>
    <xf numFmtId="14" fontId="22" fillId="0" borderId="4" xfId="0" applyNumberFormat="1" applyFont="1" applyBorder="1" applyAlignment="1">
      <alignment vertical="top" wrapText="1" shrinkToFit="1"/>
    </xf>
    <xf numFmtId="0" fontId="22" fillId="0" borderId="0" xfId="0" applyFont="1" applyAlignment="1">
      <alignment vertical="top"/>
    </xf>
    <xf numFmtId="0" fontId="29" fillId="0" borderId="0" xfId="0" applyFont="1" applyAlignment="1">
      <alignment vertical="top"/>
    </xf>
    <xf numFmtId="0" fontId="29" fillId="0" borderId="0" xfId="0" applyFont="1" applyAlignment="1">
      <alignment horizontal="left" vertical="top"/>
    </xf>
    <xf numFmtId="0" fontId="22" fillId="0" borderId="0" xfId="0" applyFont="1" applyAlignment="1">
      <alignment horizontal="left" vertical="top" wrapText="1" shrinkToFit="1"/>
    </xf>
    <xf numFmtId="0" fontId="29" fillId="0" borderId="0" xfId="0" applyFont="1" applyAlignment="1">
      <alignment horizontal="left" vertical="top" wrapText="1" shrinkToFit="1"/>
    </xf>
    <xf numFmtId="0" fontId="29" fillId="0" borderId="0" xfId="0" applyFont="1" applyAlignment="1">
      <alignment vertical="top" wrapText="1" shrinkToFit="1"/>
    </xf>
    <xf numFmtId="3" fontId="29" fillId="0" borderId="0" xfId="0" applyNumberFormat="1" applyFont="1" applyAlignment="1">
      <alignment horizontal="center" vertical="top" wrapText="1" shrinkToFit="1"/>
    </xf>
    <xf numFmtId="0" fontId="29" fillId="0" borderId="0" xfId="0" applyFont="1" applyAlignment="1">
      <alignment horizontal="center" vertical="top" wrapText="1" shrinkToFit="1"/>
    </xf>
    <xf numFmtId="164" fontId="29" fillId="0" borderId="0" xfId="0" applyNumberFormat="1" applyFont="1" applyAlignment="1">
      <alignment vertical="top" wrapText="1" shrinkToFit="1"/>
    </xf>
    <xf numFmtId="0" fontId="22" fillId="0" borderId="9" xfId="0" applyFont="1" applyBorder="1" applyAlignment="1">
      <alignment vertical="top" wrapText="1" shrinkToFit="1"/>
    </xf>
    <xf numFmtId="0" fontId="29" fillId="0" borderId="13" xfId="0" applyFont="1" applyBorder="1" applyAlignment="1">
      <alignment vertical="top"/>
    </xf>
    <xf numFmtId="0" fontId="29" fillId="0" borderId="13" xfId="0" applyFont="1" applyBorder="1" applyAlignment="1">
      <alignment horizontal="left" vertical="top"/>
    </xf>
    <xf numFmtId="0" fontId="22" fillId="0" borderId="13" xfId="0" applyFont="1" applyBorder="1" applyAlignment="1">
      <alignment horizontal="left" vertical="top" wrapText="1" shrinkToFit="1"/>
    </xf>
    <xf numFmtId="0" fontId="29" fillId="0" borderId="13" xfId="0" applyFont="1" applyBorder="1" applyAlignment="1">
      <alignment horizontal="left" vertical="top" wrapText="1" shrinkToFit="1"/>
    </xf>
    <xf numFmtId="0" fontId="29" fillId="0" borderId="13" xfId="0" applyFont="1" applyBorder="1" applyAlignment="1">
      <alignment vertical="top" wrapText="1" shrinkToFit="1"/>
    </xf>
    <xf numFmtId="0" fontId="29" fillId="0" borderId="13" xfId="0" applyFont="1" applyBorder="1" applyAlignment="1">
      <alignment horizontal="center" vertical="top" wrapText="1" shrinkToFit="1"/>
    </xf>
    <xf numFmtId="4" fontId="29" fillId="0" borderId="0" xfId="0" applyNumberFormat="1" applyFont="1" applyAlignment="1">
      <alignment vertical="top" wrapText="1" shrinkToFit="1"/>
    </xf>
    <xf numFmtId="4" fontId="29" fillId="0" borderId="0" xfId="0" applyNumberFormat="1" applyFont="1" applyAlignment="1">
      <alignment horizontal="center" vertical="top" wrapText="1" shrinkToFit="1"/>
    </xf>
    <xf numFmtId="0" fontId="22" fillId="0" borderId="0" xfId="0" applyFont="1" applyAlignment="1">
      <alignment vertical="top" wrapText="1" shrinkToFit="1"/>
    </xf>
    <xf numFmtId="0" fontId="30" fillId="0" borderId="0" xfId="0" applyFont="1" applyAlignment="1">
      <alignment vertical="top" wrapText="1" shrinkToFit="1"/>
    </xf>
    <xf numFmtId="0" fontId="29" fillId="0" borderId="0" xfId="0" applyFont="1" applyAlignment="1">
      <alignment horizontal="center" vertical="center" wrapText="1" shrinkToFit="1"/>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6" xfId="0" applyFont="1" applyBorder="1" applyAlignment="1">
      <alignment horizontal="center" vertical="top" wrapText="1"/>
    </xf>
    <xf numFmtId="164" fontId="26" fillId="0" borderId="6" xfId="0" quotePrefix="1" applyNumberFormat="1" applyFont="1" applyBorder="1" applyAlignment="1">
      <alignment vertical="top" wrapText="1"/>
    </xf>
    <xf numFmtId="14" fontId="26" fillId="0" borderId="4" xfId="0" applyNumberFormat="1" applyFont="1" applyBorder="1" applyAlignment="1">
      <alignment vertical="top" wrapText="1"/>
    </xf>
    <xf numFmtId="0" fontId="33" fillId="0" borderId="11" xfId="0" applyFont="1" applyBorder="1" applyAlignment="1">
      <alignment vertical="top" wrapText="1"/>
    </xf>
    <xf numFmtId="0" fontId="33" fillId="0" borderId="12" xfId="0" applyFont="1" applyBorder="1" applyAlignment="1">
      <alignment vertical="top"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31" xfId="0" applyFont="1" applyBorder="1" applyAlignment="1">
      <alignment horizontal="center" vertical="center" wrapText="1"/>
    </xf>
    <xf numFmtId="0" fontId="4" fillId="2" borderId="0" xfId="0" applyFont="1" applyFill="1" applyAlignment="1">
      <alignment vertical="center" wrapText="1"/>
    </xf>
    <xf numFmtId="0" fontId="2" fillId="0" borderId="2" xfId="0" applyFont="1" applyBorder="1" applyAlignment="1">
      <alignment horizontal="center"/>
    </xf>
    <xf numFmtId="0" fontId="2" fillId="0" borderId="2" xfId="0" applyFont="1" applyBorder="1" applyAlignment="1">
      <alignment horizontal="center" vertical="center" wrapText="1"/>
    </xf>
    <xf numFmtId="0" fontId="11" fillId="0" borderId="2" xfId="0" applyFont="1" applyBorder="1" applyAlignment="1">
      <alignment horizontal="center"/>
    </xf>
    <xf numFmtId="0" fontId="34" fillId="2" borderId="0" xfId="0" applyFont="1" applyFill="1" applyAlignment="1">
      <alignment vertical="center"/>
    </xf>
    <xf numFmtId="0" fontId="8" fillId="0" borderId="32" xfId="0" applyFont="1" applyBorder="1" applyAlignment="1">
      <alignment horizontal="center" vertical="center" wrapText="1"/>
    </xf>
    <xf numFmtId="0" fontId="8" fillId="0" borderId="32" xfId="0" quotePrefix="1" applyFont="1" applyBorder="1" applyAlignment="1">
      <alignment horizontal="left" vertical="center" wrapText="1"/>
    </xf>
    <xf numFmtId="0" fontId="8" fillId="0" borderId="32" xfId="0" quotePrefix="1" applyFont="1" applyBorder="1" applyAlignment="1">
      <alignment horizontal="center" vertical="center" wrapText="1"/>
    </xf>
    <xf numFmtId="0" fontId="34" fillId="2" borderId="0" xfId="0" applyFont="1" applyFill="1"/>
    <xf numFmtId="0" fontId="8" fillId="0" borderId="45" xfId="0" quotePrefix="1" applyFont="1" applyBorder="1" applyAlignment="1">
      <alignment horizontal="left" vertical="center" wrapText="1"/>
    </xf>
    <xf numFmtId="0" fontId="8" fillId="0" borderId="2" xfId="0" quotePrefix="1" applyFont="1" applyBorder="1" applyAlignment="1">
      <alignment horizontal="left" vertical="center" wrapText="1"/>
    </xf>
    <xf numFmtId="0" fontId="8" fillId="0" borderId="2" xfId="0" applyFont="1" applyBorder="1" applyAlignment="1">
      <alignment horizontal="center" vertical="center" wrapText="1"/>
    </xf>
    <xf numFmtId="0" fontId="8" fillId="0" borderId="2" xfId="0" quotePrefix="1" applyFont="1" applyBorder="1" applyAlignment="1">
      <alignment horizontal="center" vertical="center" wrapText="1"/>
    </xf>
    <xf numFmtId="0" fontId="8" fillId="0" borderId="31" xfId="0" quotePrefix="1" applyFont="1" applyBorder="1" applyAlignment="1">
      <alignment horizontal="left" vertical="center" wrapText="1"/>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0" fontId="4" fillId="0" borderId="3" xfId="0" quotePrefix="1" applyFont="1" applyBorder="1" applyAlignment="1">
      <alignment horizontal="left" vertical="center" wrapText="1"/>
    </xf>
    <xf numFmtId="0" fontId="4" fillId="0" borderId="3" xfId="0" quotePrefix="1" applyFont="1" applyBorder="1" applyAlignment="1">
      <alignment horizontal="center" vertical="center" wrapText="1"/>
    </xf>
    <xf numFmtId="0" fontId="4" fillId="0" borderId="1" xfId="0" quotePrefix="1" applyFont="1" applyBorder="1" applyAlignment="1">
      <alignment horizontal="left" vertical="center" wrapText="1"/>
    </xf>
    <xf numFmtId="0" fontId="4" fillId="0" borderId="1" xfId="0" quotePrefix="1" applyFont="1" applyBorder="1" applyAlignment="1">
      <alignment horizontal="center" vertical="center" wrapText="1"/>
    </xf>
    <xf numFmtId="0" fontId="0" fillId="2" borderId="0" xfId="0" applyFill="1" applyAlignment="1">
      <alignment vertical="center" wrapText="1"/>
    </xf>
    <xf numFmtId="0" fontId="29" fillId="0" borderId="0" xfId="0" applyFont="1" applyAlignment="1">
      <alignment vertical="top" wrapText="1"/>
    </xf>
    <xf numFmtId="0" fontId="29" fillId="0" borderId="6" xfId="0" applyFont="1" applyBorder="1" applyAlignment="1">
      <alignment horizontal="left" vertical="top" wrapText="1"/>
    </xf>
    <xf numFmtId="0" fontId="29" fillId="0" borderId="6" xfId="0" applyFont="1" applyBorder="1" applyAlignment="1">
      <alignment vertical="top" wrapText="1"/>
    </xf>
    <xf numFmtId="0" fontId="35" fillId="0" borderId="6" xfId="0" applyFont="1" applyBorder="1" applyAlignment="1">
      <alignment vertical="top" wrapText="1"/>
    </xf>
    <xf numFmtId="0" fontId="36" fillId="0" borderId="6" xfId="0" applyFont="1" applyBorder="1" applyAlignment="1">
      <alignment horizontal="center" vertical="top" wrapText="1"/>
    </xf>
    <xf numFmtId="4" fontId="29" fillId="0" borderId="0" xfId="0" applyNumberFormat="1" applyFont="1" applyAlignment="1">
      <alignment vertical="top" wrapText="1"/>
    </xf>
    <xf numFmtId="4" fontId="29" fillId="0" borderId="6" xfId="0" applyNumberFormat="1" applyFont="1" applyBorder="1" applyAlignment="1">
      <alignment vertical="top" wrapText="1"/>
    </xf>
    <xf numFmtId="14" fontId="29" fillId="0" borderId="4" xfId="0" applyNumberFormat="1" applyFont="1" applyBorder="1" applyAlignment="1">
      <alignment vertical="top" wrapText="1"/>
    </xf>
    <xf numFmtId="0" fontId="35" fillId="0" borderId="0" xfId="0" applyFont="1" applyAlignment="1">
      <alignment vertical="top" wrapText="1"/>
    </xf>
    <xf numFmtId="0" fontId="35" fillId="0" borderId="0" xfId="0" applyFont="1" applyAlignment="1">
      <alignment horizontal="center" vertical="top" wrapText="1"/>
    </xf>
    <xf numFmtId="0" fontId="36" fillId="0" borderId="0" xfId="0" applyFont="1" applyAlignment="1">
      <alignment horizontal="center" vertical="top" wrapText="1"/>
    </xf>
    <xf numFmtId="0" fontId="5" fillId="0" borderId="2" xfId="0" applyFont="1" applyBorder="1" applyAlignment="1">
      <alignment horizontal="center" vertical="center" wrapText="1"/>
    </xf>
    <xf numFmtId="0" fontId="7" fillId="0" borderId="2" xfId="0" applyFont="1" applyBorder="1" applyAlignment="1">
      <alignment horizontal="center" vertical="center" wrapText="1"/>
    </xf>
    <xf numFmtId="0" fontId="4" fillId="0" borderId="1" xfId="0" applyFont="1" applyBorder="1" applyAlignment="1">
      <alignment horizontal="center" vertical="center"/>
    </xf>
    <xf numFmtId="0" fontId="2" fillId="0" borderId="39" xfId="0" applyFont="1" applyBorder="1" applyAlignment="1">
      <alignment horizontal="center"/>
    </xf>
    <xf numFmtId="0" fontId="2" fillId="0" borderId="40" xfId="0" applyFont="1" applyBorder="1" applyAlignment="1">
      <alignment horizontal="center"/>
    </xf>
    <xf numFmtId="0" fontId="11" fillId="0" borderId="40" xfId="0" applyFont="1" applyBorder="1" applyAlignment="1">
      <alignment horizontal="center"/>
    </xf>
    <xf numFmtId="0" fontId="2" fillId="0" borderId="41" xfId="0" applyFont="1" applyBorder="1" applyAlignment="1">
      <alignment horizontal="center"/>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5" xfId="0" applyFont="1" applyBorder="1" applyAlignment="1">
      <alignment horizontal="center" vertical="center"/>
    </xf>
    <xf numFmtId="0" fontId="4" fillId="0" borderId="31" xfId="0" applyFont="1" applyBorder="1" applyAlignment="1">
      <alignment horizontal="center" vertical="center" wrapText="1"/>
    </xf>
    <xf numFmtId="0" fontId="4" fillId="0" borderId="31" xfId="0" applyFont="1" applyBorder="1" applyAlignment="1">
      <alignment horizontal="center" vertical="center"/>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2" fontId="28" fillId="0" borderId="31" xfId="0" applyNumberFormat="1" applyFont="1" applyBorder="1" applyAlignment="1">
      <alignment horizontal="center" vertical="center" wrapText="1"/>
    </xf>
    <xf numFmtId="2" fontId="4" fillId="0" borderId="31" xfId="0" applyNumberFormat="1" applyFont="1" applyBorder="1" applyAlignment="1">
      <alignment horizontal="center" vertical="center" wrapText="1"/>
    </xf>
    <xf numFmtId="2" fontId="28" fillId="0" borderId="45"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0" fontId="28" fillId="2" borderId="1" xfId="0" applyFont="1" applyFill="1" applyBorder="1" applyAlignment="1">
      <alignment horizontal="center" vertical="top" wrapText="1"/>
    </xf>
    <xf numFmtId="3" fontId="28" fillId="2" borderId="1" xfId="0" applyNumberFormat="1" applyFont="1" applyFill="1" applyBorder="1" applyAlignment="1">
      <alignment horizontal="center" vertical="top" wrapText="1"/>
    </xf>
    <xf numFmtId="3" fontId="9" fillId="0" borderId="3" xfId="0" applyNumberFormat="1" applyFont="1" applyBorder="1" applyAlignment="1">
      <alignment horizontal="center" vertical="center" wrapText="1"/>
    </xf>
    <xf numFmtId="168" fontId="38" fillId="0" borderId="1" xfId="0" applyNumberFormat="1" applyFont="1" applyBorder="1" applyAlignment="1">
      <alignment horizontal="center" vertical="center" wrapText="1"/>
    </xf>
    <xf numFmtId="2" fontId="32" fillId="0" borderId="1" xfId="0" applyNumberFormat="1" applyFont="1" applyBorder="1" applyAlignment="1">
      <alignment horizontal="center" vertical="center" wrapText="1"/>
    </xf>
    <xf numFmtId="164" fontId="26" fillId="0" borderId="0" xfId="0" applyNumberFormat="1" applyFont="1" applyAlignment="1">
      <alignment horizontal="center" vertical="top" wrapText="1"/>
    </xf>
    <xf numFmtId="0" fontId="39" fillId="0" borderId="3" xfId="0" applyFont="1" applyBorder="1" applyAlignment="1">
      <alignment horizontal="center" vertical="center" wrapText="1"/>
    </xf>
    <xf numFmtId="0" fontId="39" fillId="0" borderId="3" xfId="0" applyFont="1" applyBorder="1" applyAlignment="1">
      <alignment horizontal="center" vertical="center"/>
    </xf>
    <xf numFmtId="0" fontId="39" fillId="0" borderId="45" xfId="0" applyFont="1" applyBorder="1" applyAlignment="1">
      <alignment horizontal="center" vertical="center" wrapText="1"/>
    </xf>
    <xf numFmtId="0" fontId="39" fillId="0" borderId="45" xfId="0" applyFont="1" applyBorder="1" applyAlignment="1">
      <alignment horizontal="center" vertical="center"/>
    </xf>
    <xf numFmtId="0" fontId="37" fillId="2" borderId="2" xfId="0" applyFont="1" applyFill="1" applyBorder="1" applyAlignment="1">
      <alignment horizontal="center" vertical="top"/>
    </xf>
    <xf numFmtId="0" fontId="28" fillId="0" borderId="1" xfId="0" applyFont="1" applyBorder="1" applyAlignment="1">
      <alignment horizontal="left" vertical="top" wrapText="1"/>
    </xf>
    <xf numFmtId="3" fontId="28" fillId="0" borderId="1" xfId="0" applyNumberFormat="1" applyFont="1" applyBorder="1" applyAlignment="1">
      <alignment horizontal="left" vertical="top" wrapText="1"/>
    </xf>
    <xf numFmtId="167" fontId="28" fillId="0" borderId="1" xfId="0" applyNumberFormat="1" applyFont="1" applyBorder="1" applyAlignment="1">
      <alignment horizontal="left" vertical="top" wrapText="1"/>
    </xf>
    <xf numFmtId="0" fontId="15" fillId="2" borderId="2" xfId="0" applyFont="1" applyFill="1" applyBorder="1" applyAlignment="1">
      <alignment horizontal="center" vertical="top" wrapText="1"/>
    </xf>
    <xf numFmtId="0" fontId="14" fillId="2" borderId="2" xfId="0" applyFont="1" applyFill="1" applyBorder="1" applyAlignment="1">
      <alignment horizontal="center" vertical="top" wrapText="1"/>
    </xf>
    <xf numFmtId="2" fontId="28" fillId="2" borderId="1" xfId="0" applyNumberFormat="1"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49" fontId="15" fillId="2" borderId="3" xfId="0" applyNumberFormat="1" applyFont="1" applyFill="1" applyBorder="1" applyAlignment="1">
      <alignment horizontal="center" vertical="top" wrapText="1"/>
    </xf>
    <xf numFmtId="0" fontId="28" fillId="0" borderId="1" xfId="0" applyFont="1" applyBorder="1" applyAlignment="1">
      <alignment horizontal="center" vertical="top" wrapText="1"/>
    </xf>
    <xf numFmtId="2" fontId="28" fillId="0" borderId="1" xfId="0" applyNumberFormat="1" applyFont="1" applyBorder="1" applyAlignment="1">
      <alignment horizontal="center" vertical="top" wrapText="1"/>
    </xf>
    <xf numFmtId="3" fontId="28" fillId="0" borderId="1" xfId="0" applyNumberFormat="1" applyFont="1" applyBorder="1" applyAlignment="1">
      <alignment horizontal="center" vertical="top" wrapText="1"/>
    </xf>
    <xf numFmtId="0" fontId="45" fillId="0" borderId="0" xfId="0" applyFont="1"/>
    <xf numFmtId="0" fontId="47" fillId="0" borderId="0" xfId="0" applyFont="1"/>
    <xf numFmtId="0" fontId="48" fillId="0" borderId="0" xfId="0" applyFont="1"/>
    <xf numFmtId="0" fontId="45" fillId="0" borderId="0" xfId="0" applyFont="1" applyAlignment="1">
      <alignment vertical="top"/>
    </xf>
    <xf numFmtId="0" fontId="45" fillId="0" borderId="0" xfId="0" applyFont="1" applyAlignment="1">
      <alignment vertical="center"/>
    </xf>
    <xf numFmtId="0" fontId="44" fillId="0" borderId="14" xfId="0" applyFont="1" applyBorder="1" applyAlignment="1">
      <alignment horizontal="center" vertical="center" wrapText="1"/>
    </xf>
    <xf numFmtId="0" fontId="9" fillId="0" borderId="14" xfId="0" applyFont="1" applyBorder="1" applyAlignment="1">
      <alignment horizontal="center"/>
    </xf>
    <xf numFmtId="0" fontId="9" fillId="0" borderId="14" xfId="0" applyFont="1" applyBorder="1" applyAlignment="1">
      <alignment horizontal="center" vertical="top"/>
    </xf>
    <xf numFmtId="0" fontId="9" fillId="0" borderId="14" xfId="0" applyFont="1" applyBorder="1" applyAlignment="1">
      <alignment horizontal="center" vertical="center"/>
    </xf>
    <xf numFmtId="0" fontId="9" fillId="0" borderId="15" xfId="0" applyFont="1" applyBorder="1" applyAlignment="1">
      <alignment horizontal="center" vertical="top" wrapText="1"/>
    </xf>
    <xf numFmtId="0" fontId="9" fillId="0" borderId="15" xfId="0" applyFont="1" applyBorder="1" applyAlignment="1">
      <alignment horizontal="center" vertical="center" wrapText="1"/>
    </xf>
    <xf numFmtId="0" fontId="9" fillId="0" borderId="79" xfId="0" applyFont="1" applyBorder="1" applyAlignment="1">
      <alignment horizontal="center" vertical="top" wrapText="1"/>
    </xf>
    <xf numFmtId="0" fontId="9" fillId="0" borderId="71" xfId="0" applyFont="1" applyBorder="1" applyAlignment="1">
      <alignment horizontal="center" vertical="top" wrapText="1"/>
    </xf>
    <xf numFmtId="0" fontId="9" fillId="0" borderId="19" xfId="0" applyFont="1" applyBorder="1" applyAlignment="1">
      <alignment horizontal="center" vertical="top" wrapText="1"/>
    </xf>
    <xf numFmtId="0" fontId="9" fillId="0" borderId="14" xfId="0" applyFont="1" applyBorder="1" applyAlignment="1">
      <alignment horizontal="center" vertical="top" wrapText="1"/>
    </xf>
    <xf numFmtId="4" fontId="9" fillId="0" borderId="14" xfId="0" applyNumberFormat="1" applyFont="1" applyBorder="1" applyAlignment="1">
      <alignment horizontal="center" vertical="top" wrapText="1"/>
    </xf>
    <xf numFmtId="0" fontId="9" fillId="0" borderId="82" xfId="0" applyFont="1" applyBorder="1" applyAlignment="1">
      <alignment horizontal="center" vertical="top" wrapText="1"/>
    </xf>
    <xf numFmtId="0" fontId="9" fillId="0" borderId="72" xfId="0" applyFont="1" applyBorder="1" applyAlignment="1">
      <alignment horizontal="center" vertical="top" wrapText="1"/>
    </xf>
    <xf numFmtId="0" fontId="9" fillId="0" borderId="31" xfId="0" applyFont="1" applyBorder="1" applyAlignment="1">
      <alignment horizontal="center" vertical="top" wrapText="1"/>
    </xf>
    <xf numFmtId="165" fontId="47" fillId="0" borderId="0" xfId="0" applyNumberFormat="1" applyFont="1"/>
    <xf numFmtId="0" fontId="49" fillId="0" borderId="1" xfId="0" applyFont="1" applyBorder="1" applyAlignment="1">
      <alignment vertical="center" wrapText="1"/>
    </xf>
    <xf numFmtId="0" fontId="9" fillId="0" borderId="45" xfId="0" applyFont="1" applyBorder="1" applyAlignment="1">
      <alignment horizontal="center" vertical="top" wrapText="1"/>
    </xf>
    <xf numFmtId="3" fontId="9" fillId="0" borderId="14" xfId="0" applyNumberFormat="1"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center" vertical="top" wrapText="1"/>
    </xf>
    <xf numFmtId="0" fontId="15" fillId="0" borderId="1" xfId="0" applyFont="1" applyBorder="1" applyAlignment="1">
      <alignment horizontal="center" vertical="top"/>
    </xf>
    <xf numFmtId="0" fontId="9" fillId="0" borderId="2" xfId="0" applyFont="1" applyBorder="1" applyAlignment="1">
      <alignment horizontal="center" vertical="top" wrapText="1"/>
    </xf>
    <xf numFmtId="0" fontId="12" fillId="0" borderId="0" xfId="0" applyFont="1"/>
    <xf numFmtId="0" fontId="50" fillId="0" borderId="0" xfId="0" applyFont="1"/>
    <xf numFmtId="3" fontId="9" fillId="0" borderId="21" xfId="0" applyNumberFormat="1" applyFont="1" applyBorder="1" applyAlignment="1">
      <alignment horizontal="center" vertical="top" wrapText="1"/>
    </xf>
    <xf numFmtId="0" fontId="9" fillId="0" borderId="17" xfId="0" applyFont="1" applyBorder="1" applyAlignment="1">
      <alignment horizontal="center" vertical="top" wrapText="1"/>
    </xf>
    <xf numFmtId="0" fontId="32" fillId="0" borderId="31" xfId="0" applyFont="1" applyBorder="1" applyAlignment="1">
      <alignment horizontal="center" vertical="top" wrapText="1"/>
    </xf>
    <xf numFmtId="0" fontId="1" fillId="0" borderId="20" xfId="0" applyFont="1" applyBorder="1" applyAlignment="1">
      <alignment horizontal="center" vertical="top" wrapText="1"/>
    </xf>
    <xf numFmtId="0" fontId="1" fillId="0" borderId="15" xfId="0" applyFont="1" applyBorder="1" applyAlignment="1">
      <alignment horizontal="center" vertical="top" wrapText="1"/>
    </xf>
    <xf numFmtId="0" fontId="32" fillId="0" borderId="1" xfId="0" applyFont="1" applyBorder="1" applyAlignment="1">
      <alignment horizontal="center" vertical="top" wrapText="1"/>
    </xf>
    <xf numFmtId="0" fontId="9" fillId="0" borderId="3" xfId="0" applyFont="1" applyBorder="1" applyAlignment="1">
      <alignment horizontal="center" vertical="top" wrapText="1"/>
    </xf>
    <xf numFmtId="0" fontId="32" fillId="0" borderId="3" xfId="0" applyFont="1" applyBorder="1" applyAlignment="1">
      <alignment horizontal="center" vertical="top" wrapText="1"/>
    </xf>
    <xf numFmtId="0" fontId="9" fillId="0" borderId="18" xfId="0" applyFont="1" applyBorder="1" applyAlignment="1">
      <alignment horizontal="center" vertical="top" wrapText="1"/>
    </xf>
    <xf numFmtId="0" fontId="9" fillId="0" borderId="57" xfId="0" applyFont="1" applyBorder="1" applyAlignment="1">
      <alignment horizontal="center" vertical="top" wrapText="1"/>
    </xf>
    <xf numFmtId="3" fontId="9" fillId="0" borderId="1" xfId="0" applyNumberFormat="1" applyFont="1" applyBorder="1" applyAlignment="1">
      <alignment horizontal="center" vertical="top" wrapText="1"/>
    </xf>
    <xf numFmtId="0" fontId="9" fillId="0" borderId="67" xfId="0" applyFont="1" applyBorder="1" applyAlignment="1">
      <alignment horizontal="center" vertical="top" wrapText="1"/>
    </xf>
    <xf numFmtId="4" fontId="9" fillId="0" borderId="1" xfId="0" applyNumberFormat="1" applyFont="1" applyBorder="1" applyAlignment="1">
      <alignment horizontal="center" vertical="top" wrapText="1"/>
    </xf>
    <xf numFmtId="0" fontId="9" fillId="0" borderId="63" xfId="0" applyFont="1" applyBorder="1" applyAlignment="1">
      <alignment horizontal="center" vertical="top" wrapText="1"/>
    </xf>
    <xf numFmtId="3" fontId="9" fillId="0" borderId="18" xfId="0" applyNumberFormat="1" applyFont="1" applyBorder="1" applyAlignment="1">
      <alignment horizontal="center" vertical="top" wrapText="1"/>
    </xf>
    <xf numFmtId="0" fontId="38" fillId="0" borderId="2" xfId="0" applyFont="1" applyBorder="1" applyAlignment="1">
      <alignment horizontal="center" vertical="top" wrapText="1"/>
    </xf>
    <xf numFmtId="169" fontId="38" fillId="0" borderId="2" xfId="0" applyNumberFormat="1" applyFont="1" applyBorder="1" applyAlignment="1">
      <alignment horizontal="center" vertical="top" wrapText="1"/>
    </xf>
    <xf numFmtId="3" fontId="9" fillId="0" borderId="45" xfId="0" applyNumberFormat="1" applyFont="1" applyBorder="1" applyAlignment="1">
      <alignment horizontal="center" vertical="top" wrapText="1"/>
    </xf>
    <xf numFmtId="0" fontId="38" fillId="0" borderId="45" xfId="0" applyFont="1" applyBorder="1" applyAlignment="1">
      <alignment horizontal="center" vertical="top" wrapText="1"/>
    </xf>
    <xf numFmtId="3" fontId="14" fillId="0" borderId="45" xfId="0" applyNumberFormat="1" applyFont="1" applyBorder="1" applyAlignment="1">
      <alignment horizontal="center" vertical="top"/>
    </xf>
    <xf numFmtId="0" fontId="1" fillId="0" borderId="0" xfId="0" applyFont="1" applyAlignment="1">
      <alignment horizontal="center" vertical="center" wrapText="1"/>
    </xf>
    <xf numFmtId="0" fontId="53" fillId="0" borderId="0" xfId="0" applyFont="1" applyAlignment="1">
      <alignment horizontal="center" vertical="center" wrapText="1"/>
    </xf>
    <xf numFmtId="0" fontId="38" fillId="0" borderId="0" xfId="0" applyFont="1" applyAlignment="1">
      <alignment horizontal="center" vertical="top" wrapText="1"/>
    </xf>
    <xf numFmtId="3" fontId="14" fillId="0" borderId="0" xfId="0" applyNumberFormat="1" applyFont="1" applyAlignment="1">
      <alignment horizontal="center" vertical="top"/>
    </xf>
    <xf numFmtId="0" fontId="38" fillId="0" borderId="0" xfId="0" applyFont="1" applyAlignment="1">
      <alignment horizontal="center" vertical="center" wrapText="1"/>
    </xf>
    <xf numFmtId="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0" fontId="54" fillId="0" borderId="0" xfId="0" applyFont="1"/>
    <xf numFmtId="0" fontId="47" fillId="0" borderId="0" xfId="0" applyFont="1" applyAlignment="1">
      <alignment vertical="top"/>
    </xf>
    <xf numFmtId="0" fontId="47" fillId="0" borderId="0" xfId="0" applyFont="1" applyAlignment="1">
      <alignment vertical="center"/>
    </xf>
    <xf numFmtId="0" fontId="39" fillId="0" borderId="44" xfId="0" applyFont="1" applyBorder="1" applyAlignment="1">
      <alignment horizontal="center" vertical="center" wrapText="1"/>
    </xf>
    <xf numFmtId="0" fontId="9" fillId="0" borderId="90" xfId="0" applyFont="1" applyBorder="1" applyAlignment="1">
      <alignment horizontal="center" vertical="top" wrapText="1"/>
    </xf>
    <xf numFmtId="0" fontId="9" fillId="0" borderId="91" xfId="0" applyFont="1" applyBorder="1" applyAlignment="1">
      <alignment horizontal="center" vertical="top" wrapText="1"/>
    </xf>
    <xf numFmtId="0" fontId="55" fillId="0" borderId="0" xfId="0" applyFont="1"/>
    <xf numFmtId="4" fontId="56" fillId="0" borderId="0" xfId="0" applyNumberFormat="1" applyFont="1"/>
    <xf numFmtId="0" fontId="55" fillId="0" borderId="0" xfId="0" applyFont="1" applyAlignment="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2" fontId="28" fillId="0" borderId="1" xfId="0" applyNumberFormat="1" applyFont="1" applyBorder="1" applyAlignment="1">
      <alignment horizontal="center" vertical="center" wrapText="1"/>
    </xf>
    <xf numFmtId="2" fontId="28" fillId="0" borderId="3" xfId="0" applyNumberFormat="1" applyFont="1" applyBorder="1" applyAlignment="1">
      <alignment horizontal="center" vertical="center" wrapText="1"/>
    </xf>
    <xf numFmtId="2" fontId="39" fillId="0" borderId="31" xfId="0" applyNumberFormat="1" applyFont="1" applyBorder="1" applyAlignment="1">
      <alignment horizontal="center" vertical="center" wrapText="1"/>
    </xf>
    <xf numFmtId="0" fontId="39" fillId="0" borderId="31" xfId="0" applyFont="1" applyBorder="1" applyAlignment="1">
      <alignment horizontal="center" vertical="center" wrapText="1"/>
    </xf>
    <xf numFmtId="2" fontId="39" fillId="0" borderId="45" xfId="0" applyNumberFormat="1" applyFont="1" applyBorder="1" applyAlignment="1">
      <alignment horizontal="center" vertical="center" wrapText="1"/>
    </xf>
    <xf numFmtId="0" fontId="9" fillId="0" borderId="0" xfId="0" applyFont="1" applyAlignment="1">
      <alignment horizontal="center" vertical="center" wrapText="1"/>
    </xf>
    <xf numFmtId="0" fontId="28" fillId="0" borderId="1" xfId="0" applyFont="1" applyBorder="1" applyAlignment="1">
      <alignment horizontal="center" vertical="center" wrapText="1"/>
    </xf>
    <xf numFmtId="0" fontId="16" fillId="0" borderId="0" xfId="0" applyFont="1" applyAlignment="1">
      <alignment horizontal="center" vertical="center"/>
    </xf>
    <xf numFmtId="3" fontId="15" fillId="0" borderId="1" xfId="0" applyNumberFormat="1" applyFont="1" applyBorder="1" applyAlignment="1">
      <alignment horizontal="center" vertical="top"/>
    </xf>
    <xf numFmtId="170" fontId="15" fillId="0" borderId="45" xfId="0" applyNumberFormat="1" applyFont="1" applyBorder="1" applyAlignment="1">
      <alignment horizontal="center" vertical="top" wrapText="1"/>
    </xf>
    <xf numFmtId="0" fontId="38" fillId="0" borderId="3" xfId="0" applyFont="1" applyBorder="1" applyAlignment="1">
      <alignment horizontal="center" vertical="top" wrapText="1"/>
    </xf>
    <xf numFmtId="0" fontId="59" fillId="0" borderId="2" xfId="0" applyFont="1" applyBorder="1" applyAlignment="1">
      <alignment horizontal="center" vertical="top" wrapText="1"/>
    </xf>
    <xf numFmtId="3" fontId="61" fillId="0" borderId="2" xfId="0" applyNumberFormat="1" applyFont="1" applyBorder="1" applyAlignment="1">
      <alignment horizontal="center" vertical="top"/>
    </xf>
    <xf numFmtId="0" fontId="48" fillId="0" borderId="31" xfId="0" applyFont="1" applyBorder="1" applyAlignment="1">
      <alignment horizontal="center" vertical="center" wrapText="1"/>
    </xf>
    <xf numFmtId="1" fontId="12" fillId="0" borderId="31" xfId="0" applyNumberFormat="1" applyFont="1" applyBorder="1" applyAlignment="1">
      <alignment horizontal="center" vertical="center" wrapText="1"/>
    </xf>
    <xf numFmtId="0" fontId="48" fillId="0" borderId="1" xfId="0" applyFont="1" applyBorder="1" applyAlignment="1">
      <alignment horizontal="center" vertical="center" wrapText="1"/>
    </xf>
    <xf numFmtId="1" fontId="12" fillId="0" borderId="1" xfId="0" applyNumberFormat="1" applyFont="1" applyBorder="1" applyAlignment="1">
      <alignment horizontal="center" vertical="center" wrapText="1"/>
    </xf>
    <xf numFmtId="0" fontId="48" fillId="0" borderId="45" xfId="0" applyFont="1" applyBorder="1" applyAlignment="1">
      <alignment horizontal="center" vertical="center" wrapText="1"/>
    </xf>
    <xf numFmtId="1" fontId="12" fillId="0" borderId="45" xfId="0" applyNumberFormat="1" applyFont="1" applyBorder="1" applyAlignment="1">
      <alignment horizontal="center" vertical="center" wrapText="1"/>
    </xf>
    <xf numFmtId="0" fontId="15" fillId="0" borderId="31" xfId="0" applyFont="1" applyBorder="1" applyAlignment="1">
      <alignment horizontal="center" vertical="center" wrapText="1"/>
    </xf>
    <xf numFmtId="1" fontId="15" fillId="0" borderId="31" xfId="0" applyNumberFormat="1" applyFont="1" applyBorder="1" applyAlignment="1">
      <alignment horizontal="center" vertical="center"/>
    </xf>
    <xf numFmtId="0" fontId="15" fillId="0" borderId="1" xfId="0" applyFont="1" applyBorder="1" applyAlignment="1">
      <alignment horizontal="center" vertical="center" wrapText="1"/>
    </xf>
    <xf numFmtId="1" fontId="15" fillId="0" borderId="1" xfId="0" applyNumberFormat="1" applyFont="1" applyBorder="1" applyAlignment="1">
      <alignment horizontal="center" vertical="center"/>
    </xf>
    <xf numFmtId="14" fontId="47" fillId="0" borderId="0" xfId="0" applyNumberFormat="1" applyFont="1"/>
    <xf numFmtId="0" fontId="15" fillId="0" borderId="45" xfId="0" applyFont="1" applyBorder="1" applyAlignment="1">
      <alignment horizontal="center" vertical="center" wrapText="1"/>
    </xf>
    <xf numFmtId="1" fontId="15" fillId="0" borderId="45" xfId="0" applyNumberFormat="1" applyFont="1" applyBorder="1" applyAlignment="1">
      <alignment horizontal="center" vertical="center"/>
    </xf>
    <xf numFmtId="1" fontId="14" fillId="0" borderId="31" xfId="0" applyNumberFormat="1" applyFont="1" applyBorder="1" applyAlignment="1">
      <alignment horizontal="center" vertical="center"/>
    </xf>
    <xf numFmtId="1" fontId="14" fillId="0" borderId="1" xfId="0" applyNumberFormat="1" applyFont="1" applyBorder="1" applyAlignment="1">
      <alignment horizontal="center" vertical="center"/>
    </xf>
    <xf numFmtId="1" fontId="14" fillId="0" borderId="45" xfId="0" applyNumberFormat="1" applyFont="1" applyBorder="1" applyAlignment="1">
      <alignment horizontal="center" vertical="center"/>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51" fillId="0" borderId="40" xfId="0" applyFont="1" applyBorder="1" applyAlignment="1">
      <alignment horizontal="center" vertical="center" wrapText="1"/>
    </xf>
    <xf numFmtId="0" fontId="48" fillId="0" borderId="40" xfId="0" applyFont="1" applyBorder="1" applyAlignment="1">
      <alignment horizontal="center" vertical="center" wrapText="1"/>
    </xf>
    <xf numFmtId="1" fontId="48" fillId="0" borderId="40" xfId="0" applyNumberFormat="1" applyFont="1" applyBorder="1" applyAlignment="1">
      <alignment horizontal="center" vertical="center" wrapText="1"/>
    </xf>
    <xf numFmtId="0" fontId="32" fillId="0" borderId="40" xfId="0" applyFont="1" applyBorder="1" applyAlignment="1">
      <alignment horizontal="center" vertical="center" wrapText="1"/>
    </xf>
    <xf numFmtId="171" fontId="9" fillId="0" borderId="40" xfId="0" applyNumberFormat="1" applyFont="1" applyBorder="1" applyAlignment="1">
      <alignment horizontal="center" vertical="center" wrapText="1"/>
    </xf>
    <xf numFmtId="49" fontId="9" fillId="0" borderId="40" xfId="0" applyNumberFormat="1" applyFont="1" applyBorder="1" applyAlignment="1">
      <alignment horizontal="center" vertical="center" wrapText="1"/>
    </xf>
    <xf numFmtId="49" fontId="49" fillId="0" borderId="41" xfId="0" applyNumberFormat="1" applyFont="1" applyBorder="1"/>
    <xf numFmtId="0" fontId="47" fillId="0" borderId="0" xfId="0" applyFont="1" applyAlignment="1">
      <alignment horizontal="center" vertical="center"/>
    </xf>
    <xf numFmtId="171" fontId="1" fillId="0" borderId="31" xfId="0" applyNumberFormat="1" applyFont="1" applyBorder="1" applyAlignment="1">
      <alignment horizontal="center" vertical="center" wrapText="1"/>
    </xf>
    <xf numFmtId="171" fontId="1" fillId="0" borderId="1" xfId="0" applyNumberFormat="1" applyFont="1" applyBorder="1" applyAlignment="1">
      <alignment horizontal="center" vertical="center" wrapText="1"/>
    </xf>
    <xf numFmtId="171" fontId="1" fillId="0" borderId="45" xfId="0" applyNumberFormat="1" applyFont="1" applyBorder="1" applyAlignment="1">
      <alignment horizontal="center" vertical="center" wrapText="1"/>
    </xf>
    <xf numFmtId="49" fontId="1" fillId="0" borderId="3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45" xfId="0" applyNumberFormat="1" applyFont="1" applyBorder="1" applyAlignment="1">
      <alignment horizontal="center" vertical="center" wrapText="1"/>
    </xf>
    <xf numFmtId="49" fontId="1" fillId="0" borderId="48" xfId="0" applyNumberFormat="1" applyFont="1" applyBorder="1" applyAlignment="1">
      <alignment horizontal="center" vertical="center" wrapText="1"/>
    </xf>
    <xf numFmtId="49" fontId="1" fillId="0" borderId="75" xfId="0" applyNumberFormat="1" applyFont="1" applyBorder="1" applyAlignment="1">
      <alignment horizontal="center" vertical="center" wrapText="1"/>
    </xf>
    <xf numFmtId="49" fontId="1" fillId="0" borderId="50" xfId="0" applyNumberFormat="1" applyFont="1" applyBorder="1" applyAlignment="1">
      <alignment horizontal="center" vertical="center" wrapText="1"/>
    </xf>
    <xf numFmtId="0" fontId="1" fillId="0" borderId="3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5" xfId="0" applyFont="1" applyBorder="1" applyAlignment="1">
      <alignment horizontal="center" vertical="center" wrapText="1"/>
    </xf>
    <xf numFmtId="0" fontId="54" fillId="0" borderId="0" xfId="0" applyFont="1" applyAlignment="1">
      <alignment horizontal="center" vertical="center"/>
    </xf>
    <xf numFmtId="0" fontId="1" fillId="0" borderId="30"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49" xfId="0" applyFont="1" applyBorder="1" applyAlignment="1">
      <alignment horizontal="center" vertical="center" wrapText="1"/>
    </xf>
    <xf numFmtId="0" fontId="53" fillId="0" borderId="31" xfId="0" applyFont="1" applyBorder="1" applyAlignment="1">
      <alignment horizontal="center" vertical="center" wrapText="1"/>
    </xf>
    <xf numFmtId="0" fontId="53" fillId="0" borderId="1" xfId="0" applyFont="1" applyBorder="1" applyAlignment="1">
      <alignment horizontal="center" vertical="center" wrapText="1"/>
    </xf>
    <xf numFmtId="0" fontId="53" fillId="0" borderId="45" xfId="0" applyFont="1" applyBorder="1" applyAlignment="1">
      <alignment horizontal="center" vertical="center" wrapText="1"/>
    </xf>
    <xf numFmtId="0" fontId="38" fillId="0" borderId="31" xfId="0" applyFont="1" applyBorder="1" applyAlignment="1">
      <alignment horizontal="center" vertical="center" wrapText="1"/>
    </xf>
    <xf numFmtId="0" fontId="38" fillId="0" borderId="1" xfId="0" applyFont="1" applyBorder="1" applyAlignment="1">
      <alignment horizontal="center" vertical="center" wrapText="1"/>
    </xf>
    <xf numFmtId="0" fontId="38" fillId="0" borderId="45" xfId="0" applyFont="1" applyBorder="1" applyAlignment="1">
      <alignment horizontal="center" vertical="center" wrapText="1"/>
    </xf>
    <xf numFmtId="171" fontId="1" fillId="0" borderId="32" xfId="0" applyNumberFormat="1" applyFont="1" applyBorder="1" applyAlignment="1">
      <alignment horizontal="center" vertical="center" wrapText="1"/>
    </xf>
    <xf numFmtId="171" fontId="1" fillId="0" borderId="8" xfId="0" applyNumberFormat="1" applyFont="1" applyBorder="1" applyAlignment="1">
      <alignment horizontal="center" vertical="center" wrapText="1"/>
    </xf>
    <xf numFmtId="171" fontId="1" fillId="0" borderId="44" xfId="0" applyNumberFormat="1" applyFont="1" applyBorder="1" applyAlignment="1">
      <alignment horizontal="center" vertical="center" wrapText="1"/>
    </xf>
    <xf numFmtId="49" fontId="9" fillId="0" borderId="3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49" fontId="9" fillId="0" borderId="36" xfId="0" applyNumberFormat="1" applyFont="1" applyBorder="1" applyAlignment="1">
      <alignment horizontal="center" vertical="center" wrapText="1"/>
    </xf>
    <xf numFmtId="49" fontId="9" fillId="0" borderId="38" xfId="0" applyNumberFormat="1" applyFont="1" applyBorder="1" applyAlignment="1">
      <alignment horizontal="center" vertical="center" wrapText="1"/>
    </xf>
    <xf numFmtId="49" fontId="9" fillId="0" borderId="46" xfId="0" applyNumberFormat="1" applyFont="1" applyBorder="1" applyAlignment="1">
      <alignment horizontal="center" vertical="center" wrapText="1"/>
    </xf>
    <xf numFmtId="0" fontId="63" fillId="0" borderId="0" xfId="0" applyFont="1" applyAlignment="1">
      <alignment horizontal="center" vertical="center"/>
    </xf>
    <xf numFmtId="0" fontId="1" fillId="0" borderId="3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4" xfId="0" applyFont="1" applyBorder="1" applyAlignment="1">
      <alignment horizontal="center" vertical="center" wrapText="1"/>
    </xf>
    <xf numFmtId="49" fontId="32" fillId="0" borderId="36" xfId="0" applyNumberFormat="1" applyFont="1" applyBorder="1" applyAlignment="1">
      <alignment horizontal="center" vertical="center" wrapText="1"/>
    </xf>
    <xf numFmtId="49" fontId="32" fillId="0" borderId="38" xfId="0" applyNumberFormat="1" applyFont="1" applyBorder="1" applyAlignment="1">
      <alignment horizontal="center" vertical="center" wrapText="1"/>
    </xf>
    <xf numFmtId="49" fontId="32" fillId="0" borderId="46" xfId="0" applyNumberFormat="1" applyFont="1" applyBorder="1" applyAlignment="1">
      <alignment horizontal="center" vertical="center" wrapText="1"/>
    </xf>
    <xf numFmtId="0" fontId="1" fillId="0" borderId="47" xfId="0" applyFont="1" applyBorder="1" applyAlignment="1">
      <alignment horizontal="center"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171" fontId="32" fillId="0" borderId="32" xfId="0" applyNumberFormat="1" applyFont="1" applyBorder="1" applyAlignment="1">
      <alignment horizontal="center" vertical="center" wrapText="1"/>
    </xf>
    <xf numFmtId="171" fontId="32" fillId="0" borderId="8" xfId="0" applyNumberFormat="1" applyFont="1" applyBorder="1" applyAlignment="1">
      <alignment horizontal="center" vertical="center" wrapText="1"/>
    </xf>
    <xf numFmtId="171" fontId="32" fillId="0" borderId="44" xfId="0" applyNumberFormat="1" applyFont="1" applyBorder="1" applyAlignment="1">
      <alignment horizontal="center" vertical="center" wrapText="1"/>
    </xf>
    <xf numFmtId="0" fontId="32" fillId="0" borderId="32"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47" xfId="0" applyFont="1" applyBorder="1" applyAlignment="1">
      <alignment horizontal="center" vertical="center" wrapText="1"/>
    </xf>
    <xf numFmtId="0" fontId="32" fillId="0" borderId="42" xfId="0" applyFont="1" applyBorder="1" applyAlignment="1">
      <alignment horizontal="center" vertical="center" wrapText="1"/>
    </xf>
    <xf numFmtId="0" fontId="32" fillId="0" borderId="43" xfId="0" applyFont="1" applyBorder="1" applyAlignment="1">
      <alignment horizontal="center" vertical="center" wrapText="1"/>
    </xf>
    <xf numFmtId="0" fontId="51" fillId="0" borderId="32" xfId="0" applyFont="1" applyBorder="1" applyAlignment="1">
      <alignment horizontal="center" vertical="center" wrapText="1"/>
    </xf>
    <xf numFmtId="0" fontId="51" fillId="0" borderId="8" xfId="0" applyFont="1" applyBorder="1" applyAlignment="1">
      <alignment horizontal="center" vertical="center" wrapText="1"/>
    </xf>
    <xf numFmtId="0" fontId="51" fillId="0" borderId="44" xfId="0" applyFont="1" applyBorder="1" applyAlignment="1">
      <alignment horizontal="center" vertical="center" wrapText="1"/>
    </xf>
    <xf numFmtId="171" fontId="38" fillId="0" borderId="31" xfId="0" applyNumberFormat="1" applyFont="1" applyBorder="1" applyAlignment="1">
      <alignment horizontal="center" vertical="center" wrapText="1"/>
    </xf>
    <xf numFmtId="171" fontId="38" fillId="0" borderId="1" xfId="0" applyNumberFormat="1" applyFont="1" applyBorder="1" applyAlignment="1">
      <alignment horizontal="center" vertical="center" wrapText="1"/>
    </xf>
    <xf numFmtId="171" fontId="38" fillId="0" borderId="45" xfId="0" applyNumberFormat="1" applyFont="1" applyBorder="1" applyAlignment="1">
      <alignment horizontal="center" vertical="center" wrapText="1"/>
    </xf>
    <xf numFmtId="49" fontId="38" fillId="0" borderId="48" xfId="0" applyNumberFormat="1" applyFont="1" applyBorder="1" applyAlignment="1">
      <alignment horizontal="center" vertical="center" wrapText="1"/>
    </xf>
    <xf numFmtId="49" fontId="38" fillId="0" borderId="75" xfId="0" applyNumberFormat="1" applyFont="1" applyBorder="1" applyAlignment="1">
      <alignment horizontal="center" vertical="center" wrapText="1"/>
    </xf>
    <xf numFmtId="49" fontId="38" fillId="0" borderId="50" xfId="0" applyNumberFormat="1" applyFont="1" applyBorder="1" applyAlignment="1">
      <alignment horizontal="center" vertical="center" wrapText="1"/>
    </xf>
    <xf numFmtId="49" fontId="1" fillId="0" borderId="32" xfId="0" applyNumberFormat="1" applyFont="1" applyBorder="1" applyAlignment="1">
      <alignment horizontal="center" vertical="center" wrapText="1"/>
    </xf>
    <xf numFmtId="49" fontId="1" fillId="0" borderId="8" xfId="0" applyNumberFormat="1" applyFont="1" applyBorder="1" applyAlignment="1">
      <alignment horizontal="center" vertical="center" wrapText="1"/>
    </xf>
    <xf numFmtId="49" fontId="1" fillId="0" borderId="44" xfId="0" applyNumberFormat="1" applyFont="1" applyBorder="1" applyAlignment="1">
      <alignment horizontal="center" vertical="center" wrapText="1"/>
    </xf>
    <xf numFmtId="0" fontId="50" fillId="0" borderId="48" xfId="0" applyFont="1" applyBorder="1"/>
    <xf numFmtId="0" fontId="50" fillId="0" borderId="75" xfId="0" applyFont="1" applyBorder="1"/>
    <xf numFmtId="0" fontId="50" fillId="0" borderId="50" xfId="0" applyFont="1" applyBorder="1"/>
    <xf numFmtId="0" fontId="9" fillId="0" borderId="3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5" xfId="0" applyFont="1" applyBorder="1" applyAlignment="1">
      <alignment horizontal="center" vertical="center" wrapText="1"/>
    </xf>
    <xf numFmtId="165" fontId="1" fillId="0" borderId="3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45" xfId="0" applyNumberFormat="1" applyFont="1" applyBorder="1" applyAlignment="1">
      <alignment horizontal="center" vertical="center" wrapText="1"/>
    </xf>
    <xf numFmtId="0" fontId="1" fillId="0" borderId="5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67" xfId="0" applyFont="1" applyBorder="1" applyAlignment="1">
      <alignment horizontal="center" vertical="center" wrapText="1"/>
    </xf>
    <xf numFmtId="4" fontId="1" fillId="0" borderId="76" xfId="0" applyNumberFormat="1" applyFont="1" applyBorder="1" applyAlignment="1">
      <alignment horizontal="center" vertical="center" wrapText="1"/>
    </xf>
    <xf numFmtId="4" fontId="1" fillId="0" borderId="77" xfId="0" applyNumberFormat="1" applyFont="1" applyBorder="1" applyAlignment="1">
      <alignment horizontal="center" vertical="center" wrapText="1"/>
    </xf>
    <xf numFmtId="4" fontId="1" fillId="0" borderId="81" xfId="0" applyNumberFormat="1" applyFont="1" applyBorder="1" applyAlignment="1">
      <alignment horizontal="center" vertical="center" wrapText="1"/>
    </xf>
    <xf numFmtId="0" fontId="38" fillId="0" borderId="31" xfId="0" applyFont="1" applyBorder="1" applyAlignment="1">
      <alignment horizontal="center" vertical="top" wrapText="1"/>
    </xf>
    <xf numFmtId="0" fontId="38" fillId="0" borderId="1" xfId="0" applyFont="1" applyBorder="1" applyAlignment="1">
      <alignment horizontal="center" vertical="top" wrapText="1"/>
    </xf>
    <xf numFmtId="0" fontId="1" fillId="0" borderId="63" xfId="0" applyFont="1" applyBorder="1" applyAlignment="1">
      <alignment horizontal="center" vertical="center" wrapText="1"/>
    </xf>
    <xf numFmtId="0" fontId="49" fillId="0" borderId="36" xfId="0" applyFont="1" applyBorder="1" applyAlignment="1">
      <alignment horizontal="center"/>
    </xf>
    <xf numFmtId="0" fontId="49" fillId="0" borderId="46" xfId="0" applyFont="1" applyBorder="1" applyAlignment="1">
      <alignment horizontal="center"/>
    </xf>
    <xf numFmtId="0" fontId="1" fillId="0" borderId="56" xfId="0" applyFont="1" applyBorder="1" applyAlignment="1">
      <alignment horizontal="center" vertical="center" wrapText="1"/>
    </xf>
    <xf numFmtId="0" fontId="1" fillId="0" borderId="61" xfId="0" applyFont="1" applyBorder="1" applyAlignment="1">
      <alignment horizontal="center" vertical="center" wrapText="1"/>
    </xf>
    <xf numFmtId="0" fontId="1" fillId="0" borderId="66"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67" xfId="0" applyFont="1" applyBorder="1" applyAlignment="1">
      <alignment horizontal="center" vertical="center" wrapText="1"/>
    </xf>
    <xf numFmtId="0" fontId="1" fillId="0" borderId="76" xfId="0" applyFont="1" applyBorder="1" applyAlignment="1">
      <alignment horizontal="center" vertical="center" wrapText="1"/>
    </xf>
    <xf numFmtId="0" fontId="1" fillId="0" borderId="77" xfId="0" applyFont="1" applyBorder="1" applyAlignment="1">
      <alignment horizontal="center" vertical="center" wrapText="1"/>
    </xf>
    <xf numFmtId="0" fontId="1" fillId="0" borderId="86" xfId="0" applyFont="1" applyBorder="1" applyAlignment="1">
      <alignment horizontal="center" vertical="center" wrapText="1"/>
    </xf>
    <xf numFmtId="0" fontId="1" fillId="0" borderId="87"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44" xfId="0" applyFont="1" applyBorder="1" applyAlignment="1">
      <alignment horizontal="center" vertical="center" wrapText="1"/>
    </xf>
    <xf numFmtId="165" fontId="9" fillId="0" borderId="32" xfId="0" applyNumberFormat="1" applyFont="1" applyBorder="1" applyAlignment="1">
      <alignment horizontal="center" vertical="center" wrapText="1"/>
    </xf>
    <xf numFmtId="165" fontId="9" fillId="0" borderId="44" xfId="0" applyNumberFormat="1" applyFont="1" applyBorder="1" applyAlignment="1">
      <alignment horizontal="center" vertical="center" wrapText="1"/>
    </xf>
    <xf numFmtId="4" fontId="9" fillId="0" borderId="32" xfId="0" applyNumberFormat="1" applyFont="1" applyBorder="1" applyAlignment="1">
      <alignment horizontal="center" vertical="center" wrapText="1"/>
    </xf>
    <xf numFmtId="4" fontId="9" fillId="0" borderId="44" xfId="0" applyNumberFormat="1" applyFont="1" applyBorder="1" applyAlignment="1">
      <alignment horizontal="center" vertical="center" wrapText="1"/>
    </xf>
    <xf numFmtId="0" fontId="9" fillId="0" borderId="7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49" fontId="9" fillId="0" borderId="57" xfId="0" applyNumberFormat="1" applyFont="1" applyBorder="1" applyAlignment="1">
      <alignment horizontal="center" vertical="center" wrapText="1"/>
    </xf>
    <xf numFmtId="49" fontId="9" fillId="0" borderId="18" xfId="0" applyNumberFormat="1" applyFont="1" applyBorder="1" applyAlignment="1">
      <alignment horizontal="center" vertical="center" wrapText="1"/>
    </xf>
    <xf numFmtId="0" fontId="49" fillId="0" borderId="48" xfId="0" applyFont="1" applyBorder="1"/>
    <xf numFmtId="0" fontId="49" fillId="0" borderId="75" xfId="0" applyFont="1" applyBorder="1"/>
    <xf numFmtId="0" fontId="49" fillId="0" borderId="74" xfId="0" applyFont="1" applyBorder="1"/>
    <xf numFmtId="0" fontId="9" fillId="0" borderId="47" xfId="0" applyFont="1" applyBorder="1" applyAlignment="1">
      <alignment horizontal="center" vertical="center" wrapText="1"/>
    </xf>
    <xf numFmtId="0" fontId="9" fillId="0" borderId="43"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44" xfId="0" applyFont="1" applyBorder="1" applyAlignment="1">
      <alignment horizontal="center" vertical="center" wrapText="1"/>
    </xf>
    <xf numFmtId="165" fontId="9" fillId="0" borderId="71" xfId="0" applyNumberFormat="1" applyFont="1" applyBorder="1" applyAlignment="1">
      <alignment horizontal="center" vertical="center" wrapText="1"/>
    </xf>
    <xf numFmtId="165" fontId="9" fillId="0" borderId="14" xfId="0" applyNumberFormat="1" applyFont="1" applyBorder="1" applyAlignment="1">
      <alignment horizontal="center" vertical="center" wrapText="1"/>
    </xf>
    <xf numFmtId="165" fontId="9" fillId="0" borderId="15" xfId="0" applyNumberFormat="1" applyFont="1" applyBorder="1" applyAlignment="1">
      <alignment horizontal="center" vertical="center" wrapText="1"/>
    </xf>
    <xf numFmtId="0" fontId="9" fillId="0" borderId="2" xfId="0" applyFont="1" applyBorder="1" applyAlignment="1">
      <alignment horizontal="center" vertical="center" wrapText="1"/>
    </xf>
    <xf numFmtId="4" fontId="9" fillId="0" borderId="76" xfId="0" applyNumberFormat="1" applyFont="1" applyBorder="1" applyAlignment="1">
      <alignment horizontal="center" vertical="center" wrapText="1"/>
    </xf>
    <xf numFmtId="4" fontId="9" fillId="0" borderId="77" xfId="0" applyNumberFormat="1" applyFont="1" applyBorder="1" applyAlignment="1">
      <alignment horizontal="center" vertical="center" wrapText="1"/>
    </xf>
    <xf numFmtId="0" fontId="49" fillId="0" borderId="50" xfId="0" applyFont="1" applyBorder="1"/>
    <xf numFmtId="0" fontId="9" fillId="0" borderId="56" xfId="0" applyFont="1" applyBorder="1" applyAlignment="1">
      <alignment horizontal="center" vertical="center" wrapText="1"/>
    </xf>
    <xf numFmtId="0" fontId="9" fillId="0" borderId="61" xfId="0" applyFont="1" applyBorder="1" applyAlignment="1">
      <alignment horizontal="center" vertical="center" wrapText="1"/>
    </xf>
    <xf numFmtId="0" fontId="6" fillId="0" borderId="7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3" xfId="0" applyFont="1" applyBorder="1" applyAlignment="1">
      <alignment horizontal="center" vertical="center" wrapText="1"/>
    </xf>
    <xf numFmtId="0" fontId="9" fillId="0" borderId="63" xfId="0" applyFont="1" applyBorder="1" applyAlignment="1">
      <alignment horizontal="center" vertical="center" wrapText="1"/>
    </xf>
    <xf numFmtId="0" fontId="9" fillId="0" borderId="72" xfId="0" applyFont="1" applyBorder="1" applyAlignment="1">
      <alignment horizontal="center" vertical="center" wrapText="1"/>
    </xf>
    <xf numFmtId="165" fontId="9" fillId="0" borderId="72" xfId="0" applyNumberFormat="1" applyFont="1" applyBorder="1" applyAlignment="1">
      <alignment horizontal="center" vertical="center" wrapText="1"/>
    </xf>
    <xf numFmtId="49" fontId="9" fillId="0" borderId="67" xfId="0" applyNumberFormat="1" applyFont="1" applyBorder="1" applyAlignment="1">
      <alignment horizontal="center" vertical="center" wrapText="1"/>
    </xf>
    <xf numFmtId="4" fontId="9" fillId="0" borderId="81" xfId="0" applyNumberFormat="1" applyFont="1" applyBorder="1" applyAlignment="1">
      <alignment horizontal="center" vertical="center" wrapText="1"/>
    </xf>
    <xf numFmtId="0" fontId="9" fillId="0" borderId="66" xfId="0" applyFont="1" applyBorder="1" applyAlignment="1">
      <alignment horizontal="center" vertical="center" wrapText="1"/>
    </xf>
    <xf numFmtId="0" fontId="6" fillId="0" borderId="80" xfId="0"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45" xfId="0" applyNumberFormat="1" applyFont="1" applyBorder="1" applyAlignment="1">
      <alignment horizontal="center" vertical="center" wrapText="1"/>
    </xf>
    <xf numFmtId="0" fontId="49" fillId="0" borderId="89" xfId="0" applyFont="1" applyBorder="1" applyAlignment="1">
      <alignment horizontal="center"/>
    </xf>
    <xf numFmtId="0" fontId="49" fillId="0" borderId="75" xfId="0" applyFont="1" applyBorder="1" applyAlignment="1">
      <alignment horizontal="center"/>
    </xf>
    <xf numFmtId="0" fontId="49" fillId="0" borderId="50" xfId="0" applyFont="1" applyBorder="1" applyAlignment="1">
      <alignment horizontal="center"/>
    </xf>
    <xf numFmtId="0" fontId="9"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5" xfId="0"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8" xfId="0" applyNumberFormat="1" applyFont="1" applyBorder="1" applyAlignment="1">
      <alignment horizontal="center" vertical="center" wrapText="1"/>
    </xf>
    <xf numFmtId="0" fontId="9" fillId="0" borderId="3" xfId="0" applyFont="1" applyBorder="1" applyAlignment="1">
      <alignment horizontal="center" vertical="center" wrapText="1"/>
    </xf>
    <xf numFmtId="165" fontId="9" fillId="0" borderId="3" xfId="0" applyNumberFormat="1" applyFont="1" applyBorder="1" applyAlignment="1">
      <alignment horizontal="center" vertical="center" wrapText="1"/>
    </xf>
    <xf numFmtId="0" fontId="9" fillId="0" borderId="1" xfId="0" quotePrefix="1" applyFont="1" applyBorder="1" applyAlignment="1">
      <alignment horizontal="center" vertical="center" wrapText="1"/>
    </xf>
    <xf numFmtId="49" fontId="9" fillId="0" borderId="3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45" xfId="0" applyNumberFormat="1" applyFont="1" applyBorder="1" applyAlignment="1">
      <alignment horizontal="center" vertical="center" wrapText="1"/>
    </xf>
    <xf numFmtId="0" fontId="49" fillId="0" borderId="48" xfId="0" applyFont="1" applyBorder="1" applyAlignment="1">
      <alignment horizontal="center"/>
    </xf>
    <xf numFmtId="0" fontId="9" fillId="0" borderId="88" xfId="0" applyFont="1" applyBorder="1" applyAlignment="1">
      <alignment horizontal="center" vertical="center" wrapText="1"/>
    </xf>
    <xf numFmtId="0" fontId="9" fillId="0" borderId="53" xfId="0" applyFont="1" applyBorder="1" applyAlignment="1">
      <alignment horizontal="center" vertical="center" wrapText="1"/>
    </xf>
    <xf numFmtId="0" fontId="9" fillId="0" borderId="49" xfId="0" applyFont="1" applyBorder="1" applyAlignment="1">
      <alignment horizontal="center" vertical="center" wrapText="1"/>
    </xf>
    <xf numFmtId="0" fontId="6" fillId="0" borderId="3" xfId="0" applyFont="1" applyBorder="1" applyAlignment="1">
      <alignment horizontal="center" vertical="center" wrapText="1"/>
    </xf>
    <xf numFmtId="165" fontId="9" fillId="0" borderId="31" xfId="0" applyNumberFormat="1" applyFont="1" applyBorder="1" applyAlignment="1">
      <alignment horizontal="center" vertical="center" wrapText="1"/>
    </xf>
    <xf numFmtId="4" fontId="9" fillId="0" borderId="31" xfId="0" applyNumberFormat="1" applyFont="1" applyBorder="1" applyAlignment="1">
      <alignment horizontal="center" vertical="center" wrapText="1"/>
    </xf>
    <xf numFmtId="4" fontId="9" fillId="0" borderId="1" xfId="0" applyNumberFormat="1" applyFont="1" applyBorder="1" applyAlignment="1">
      <alignment horizontal="center" vertical="center" wrapText="1"/>
    </xf>
    <xf numFmtId="4" fontId="9" fillId="0" borderId="45" xfId="0" applyNumberFormat="1" applyFont="1" applyBorder="1" applyAlignment="1">
      <alignment horizontal="center" vertical="center" wrapText="1"/>
    </xf>
    <xf numFmtId="49" fontId="57" fillId="0" borderId="32" xfId="0" applyNumberFormat="1" applyFont="1" applyBorder="1" applyAlignment="1">
      <alignment horizontal="center" vertical="center" wrapText="1"/>
    </xf>
    <xf numFmtId="49" fontId="57" fillId="0" borderId="8" xfId="0" applyNumberFormat="1" applyFont="1" applyBorder="1" applyAlignment="1">
      <alignment horizontal="center" vertical="center" wrapText="1"/>
    </xf>
    <xf numFmtId="0" fontId="60" fillId="0" borderId="48" xfId="0" applyFont="1" applyBorder="1"/>
    <xf numFmtId="0" fontId="60" fillId="0" borderId="75" xfId="0" applyFont="1" applyBorder="1"/>
    <xf numFmtId="0" fontId="60" fillId="0" borderId="74" xfId="0" applyFont="1" applyBorder="1"/>
    <xf numFmtId="0" fontId="9"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57" fillId="0" borderId="31" xfId="0" applyFont="1" applyBorder="1" applyAlignment="1">
      <alignment horizontal="center" vertical="center" wrapText="1"/>
    </xf>
    <xf numFmtId="0" fontId="57" fillId="0" borderId="1" xfId="0" applyFont="1" applyBorder="1" applyAlignment="1">
      <alignment horizontal="center" vertical="center" wrapText="1"/>
    </xf>
    <xf numFmtId="0" fontId="57" fillId="0" borderId="2" xfId="0" applyFont="1" applyBorder="1" applyAlignment="1">
      <alignment horizontal="center" vertical="center" wrapText="1"/>
    </xf>
    <xf numFmtId="165" fontId="57" fillId="0" borderId="31" xfId="0" applyNumberFormat="1" applyFont="1" applyBorder="1" applyAlignment="1">
      <alignment horizontal="center" vertical="center" wrapText="1"/>
    </xf>
    <xf numFmtId="165" fontId="57" fillId="0" borderId="1" xfId="0" applyNumberFormat="1" applyFont="1" applyBorder="1" applyAlignment="1">
      <alignment horizontal="center" vertical="center" wrapText="1"/>
    </xf>
    <xf numFmtId="165" fontId="57" fillId="0" borderId="2" xfId="0" applyNumberFormat="1" applyFont="1" applyBorder="1" applyAlignment="1">
      <alignment horizontal="center" vertical="center" wrapText="1"/>
    </xf>
    <xf numFmtId="0" fontId="57" fillId="0" borderId="57" xfId="0" applyFont="1" applyBorder="1" applyAlignment="1">
      <alignment horizontal="center" vertical="center" wrapText="1"/>
    </xf>
    <xf numFmtId="0" fontId="57" fillId="0" borderId="18" xfId="0" applyFont="1" applyBorder="1" applyAlignment="1">
      <alignment horizontal="center" vertical="center" wrapText="1"/>
    </xf>
    <xf numFmtId="4" fontId="57" fillId="0" borderId="76" xfId="0" applyNumberFormat="1" applyFont="1" applyBorder="1" applyAlignment="1">
      <alignment horizontal="center" vertical="center" wrapText="1"/>
    </xf>
    <xf numFmtId="4" fontId="57" fillId="0" borderId="77" xfId="0" applyNumberFormat="1" applyFont="1" applyBorder="1" applyAlignment="1">
      <alignment horizontal="center" vertical="center" wrapText="1"/>
    </xf>
    <xf numFmtId="0" fontId="59" fillId="0" borderId="31" xfId="0" applyFont="1" applyBorder="1" applyAlignment="1">
      <alignment horizontal="center" vertical="top" wrapText="1"/>
    </xf>
    <xf numFmtId="0" fontId="59" fillId="0" borderId="1" xfId="0" applyFont="1" applyBorder="1" applyAlignment="1">
      <alignment horizontal="center" vertical="top" wrapText="1"/>
    </xf>
    <xf numFmtId="0" fontId="57" fillId="0" borderId="63" xfId="0" applyFont="1" applyBorder="1" applyAlignment="1">
      <alignment horizontal="center" vertical="center" wrapText="1"/>
    </xf>
    <xf numFmtId="0" fontId="59" fillId="0" borderId="31" xfId="0" applyFont="1" applyBorder="1" applyAlignment="1">
      <alignment horizontal="center" vertical="center" wrapText="1"/>
    </xf>
    <xf numFmtId="0" fontId="59" fillId="0" borderId="1" xfId="0" applyFont="1" applyBorder="1" applyAlignment="1">
      <alignment horizontal="center" vertical="center" wrapText="1"/>
    </xf>
    <xf numFmtId="0" fontId="59" fillId="0" borderId="2" xfId="0" applyFont="1" applyBorder="1" applyAlignment="1">
      <alignment horizontal="center" vertical="center" wrapText="1"/>
    </xf>
    <xf numFmtId="0" fontId="38" fillId="0" borderId="38" xfId="0" applyFont="1" applyBorder="1" applyAlignment="1">
      <alignment horizontal="center" vertical="center" wrapText="1"/>
    </xf>
    <xf numFmtId="0" fontId="43" fillId="0" borderId="61" xfId="0" applyFont="1" applyBorder="1" applyAlignment="1">
      <alignment horizontal="center" vertical="center" wrapText="1"/>
    </xf>
    <xf numFmtId="0" fontId="57" fillId="0" borderId="76" xfId="0" applyFont="1" applyBorder="1" applyAlignment="1">
      <alignment horizontal="center" vertical="center" wrapText="1"/>
    </xf>
    <xf numFmtId="0" fontId="57" fillId="0" borderId="77" xfId="0" applyFont="1" applyBorder="1" applyAlignment="1">
      <alignment horizontal="center" vertical="center" wrapText="1"/>
    </xf>
    <xf numFmtId="0" fontId="58" fillId="0" borderId="31" xfId="0" applyFont="1" applyBorder="1" applyAlignment="1">
      <alignment horizontal="center" vertical="center" wrapText="1"/>
    </xf>
    <xf numFmtId="0" fontId="58" fillId="0" borderId="1" xfId="0" applyFont="1" applyBorder="1" applyAlignment="1">
      <alignment horizontal="center" vertical="center" wrapText="1"/>
    </xf>
    <xf numFmtId="0" fontId="58" fillId="0" borderId="2" xfId="0" applyFont="1" applyBorder="1" applyAlignment="1">
      <alignment horizontal="center" vertical="center" wrapText="1"/>
    </xf>
    <xf numFmtId="0" fontId="57" fillId="0" borderId="86" xfId="0" applyFont="1" applyBorder="1" applyAlignment="1">
      <alignment horizontal="center" vertical="center" wrapText="1"/>
    </xf>
    <xf numFmtId="0" fontId="57" fillId="0" borderId="87" xfId="0" applyFont="1" applyBorder="1" applyAlignment="1">
      <alignment horizontal="center" vertical="center" wrapText="1"/>
    </xf>
    <xf numFmtId="0" fontId="38" fillId="0" borderId="8" xfId="0" applyFont="1" applyBorder="1" applyAlignment="1">
      <alignment horizontal="center" vertical="center" wrapText="1"/>
    </xf>
    <xf numFmtId="4" fontId="38" fillId="0" borderId="8" xfId="0" applyNumberFormat="1" applyFont="1" applyBorder="1" applyAlignment="1">
      <alignment horizontal="center" vertical="center" wrapText="1"/>
    </xf>
    <xf numFmtId="49" fontId="38" fillId="0" borderId="3" xfId="0" applyNumberFormat="1" applyFont="1" applyBorder="1" applyAlignment="1">
      <alignment horizontal="center" vertical="center" wrapText="1"/>
    </xf>
    <xf numFmtId="49" fontId="38" fillId="0" borderId="2" xfId="0" applyNumberFormat="1" applyFont="1" applyBorder="1" applyAlignment="1">
      <alignment horizontal="center" vertical="center" wrapText="1"/>
    </xf>
    <xf numFmtId="49" fontId="38" fillId="0" borderId="8" xfId="0" applyNumberFormat="1" applyFont="1" applyBorder="1" applyAlignment="1">
      <alignment horizontal="center" vertical="center" wrapText="1"/>
    </xf>
    <xf numFmtId="0" fontId="38" fillId="0" borderId="3"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54" xfId="0" applyFont="1" applyBorder="1" applyAlignment="1">
      <alignment horizontal="center" vertical="center" wrapText="1"/>
    </xf>
    <xf numFmtId="0" fontId="3" fillId="0" borderId="8" xfId="0" applyFont="1" applyBorder="1" applyAlignment="1">
      <alignment horizontal="center" vertical="center" wrapText="1"/>
    </xf>
    <xf numFmtId="0" fontId="49" fillId="0" borderId="38" xfId="0" applyFont="1" applyBorder="1" applyAlignment="1">
      <alignment horizontal="center"/>
    </xf>
    <xf numFmtId="49" fontId="9" fillId="0" borderId="2" xfId="0" applyNumberFormat="1" applyFont="1" applyBorder="1" applyAlignment="1">
      <alignment horizontal="center" vertical="center" wrapText="1"/>
    </xf>
    <xf numFmtId="0" fontId="9" fillId="0" borderId="60" xfId="0" applyFont="1" applyBorder="1" applyAlignment="1">
      <alignment horizontal="center" vertical="center" wrapText="1"/>
    </xf>
    <xf numFmtId="0" fontId="49" fillId="0" borderId="64"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2" xfId="0" applyFont="1" applyBorder="1" applyAlignment="1">
      <alignment horizontal="center" vertical="center" wrapText="1"/>
    </xf>
    <xf numFmtId="165" fontId="9" fillId="0" borderId="57" xfId="0" applyNumberFormat="1" applyFont="1" applyBorder="1" applyAlignment="1">
      <alignment horizontal="center" vertical="center" wrapText="1"/>
    </xf>
    <xf numFmtId="165" fontId="9" fillId="0" borderId="18" xfId="0" applyNumberFormat="1" applyFont="1" applyBorder="1" applyAlignment="1">
      <alignment horizontal="center" vertical="center" wrapText="1"/>
    </xf>
    <xf numFmtId="165" fontId="9" fillId="0" borderId="67" xfId="0" applyNumberFormat="1" applyFont="1" applyBorder="1" applyAlignment="1">
      <alignment horizontal="center" vertical="center" wrapText="1"/>
    </xf>
    <xf numFmtId="0" fontId="49" fillId="0" borderId="18" xfId="0" applyFont="1" applyBorder="1" applyAlignment="1">
      <alignment horizontal="center" vertical="center" wrapText="1"/>
    </xf>
    <xf numFmtId="0" fontId="9" fillId="0" borderId="58" xfId="0" applyFont="1" applyBorder="1" applyAlignment="1">
      <alignment horizontal="center" vertical="top" wrapText="1"/>
    </xf>
    <xf numFmtId="0" fontId="9" fillId="0" borderId="62" xfId="0" applyFont="1" applyBorder="1" applyAlignment="1">
      <alignment horizontal="center" vertical="top" wrapText="1"/>
    </xf>
    <xf numFmtId="0" fontId="9" fillId="0" borderId="73" xfId="0" applyFont="1" applyBorder="1" applyAlignment="1">
      <alignment horizontal="center" vertical="top" wrapText="1"/>
    </xf>
    <xf numFmtId="0" fontId="9" fillId="0" borderId="58"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0" xfId="0" applyFont="1" applyAlignment="1">
      <alignment horizontal="center" vertical="center" wrapText="1"/>
    </xf>
    <xf numFmtId="0" fontId="9" fillId="0" borderId="59" xfId="0" applyFont="1" applyBorder="1" applyAlignment="1">
      <alignment horizontal="center" vertical="center" wrapText="1"/>
    </xf>
    <xf numFmtId="0" fontId="49" fillId="0" borderId="63" xfId="0" applyFont="1" applyBorder="1" applyAlignment="1">
      <alignment horizontal="center" vertical="center" wrapText="1"/>
    </xf>
    <xf numFmtId="0" fontId="49" fillId="0" borderId="60" xfId="0" applyFont="1" applyBorder="1"/>
    <xf numFmtId="0" fontId="49" fillId="0" borderId="64" xfId="0" applyFont="1" applyBorder="1"/>
    <xf numFmtId="0" fontId="49" fillId="0" borderId="70" xfId="0" applyFont="1" applyBorder="1"/>
    <xf numFmtId="0" fontId="49" fillId="0" borderId="61"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67" xfId="0" applyFont="1" applyBorder="1" applyAlignment="1">
      <alignment horizontal="center" vertical="center" wrapText="1"/>
    </xf>
    <xf numFmtId="0" fontId="9" fillId="0" borderId="64" xfId="0" applyFont="1" applyBorder="1" applyAlignment="1">
      <alignment horizontal="center" vertical="center" wrapText="1"/>
    </xf>
    <xf numFmtId="0" fontId="49" fillId="0" borderId="70" xfId="0" applyFont="1" applyBorder="1" applyAlignment="1">
      <alignment horizontal="center" vertical="center" wrapText="1"/>
    </xf>
    <xf numFmtId="0" fontId="9" fillId="0" borderId="65" xfId="0" applyFont="1" applyBorder="1" applyAlignment="1">
      <alignment horizontal="center" vertical="top" wrapText="1"/>
    </xf>
    <xf numFmtId="0" fontId="9" fillId="0" borderId="68" xfId="0" applyFont="1" applyBorder="1" applyAlignment="1">
      <alignment horizontal="center" vertical="top" wrapText="1"/>
    </xf>
    <xf numFmtId="0" fontId="49" fillId="0" borderId="67" xfId="0" applyFont="1" applyBorder="1" applyAlignment="1">
      <alignment horizontal="center" vertical="center" wrapText="1"/>
    </xf>
    <xf numFmtId="0" fontId="9" fillId="0" borderId="0" xfId="0" applyFont="1" applyAlignment="1">
      <alignment horizontal="center" vertical="center" wrapText="1"/>
    </xf>
    <xf numFmtId="0" fontId="49" fillId="0" borderId="68" xfId="0" applyFont="1" applyBorder="1" applyAlignment="1">
      <alignment horizontal="center" vertical="center" wrapText="1"/>
    </xf>
    <xf numFmtId="0" fontId="49" fillId="0" borderId="69"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3" xfId="0" applyFont="1" applyBorder="1" applyAlignment="1">
      <alignment horizontal="center" vertical="top" wrapText="1"/>
    </xf>
    <xf numFmtId="0" fontId="9" fillId="0" borderId="1" xfId="0" applyFont="1" applyBorder="1" applyAlignment="1">
      <alignment horizontal="center" vertical="top" wrapText="1"/>
    </xf>
    <xf numFmtId="0" fontId="49" fillId="0" borderId="66" xfId="0" applyFont="1" applyBorder="1" applyAlignment="1">
      <alignment horizontal="center" vertical="center" wrapText="1"/>
    </xf>
    <xf numFmtId="0" fontId="50" fillId="0" borderId="55" xfId="0" applyFont="1" applyBorder="1"/>
    <xf numFmtId="0" fontId="9" fillId="0" borderId="68" xfId="0" applyFont="1" applyBorder="1" applyAlignment="1">
      <alignment horizontal="center" vertical="center" wrapText="1"/>
    </xf>
    <xf numFmtId="0" fontId="9" fillId="0" borderId="69" xfId="0" applyFont="1" applyBorder="1" applyAlignment="1">
      <alignment horizontal="center" vertical="center" wrapText="1"/>
    </xf>
    <xf numFmtId="165" fontId="1" fillId="0" borderId="18" xfId="0" applyNumberFormat="1" applyFont="1" applyBorder="1" applyAlignment="1">
      <alignment horizontal="center" vertical="center" wrapText="1"/>
    </xf>
    <xf numFmtId="0" fontId="1" fillId="0" borderId="54" xfId="0" applyFont="1" applyBorder="1" applyAlignment="1">
      <alignment horizontal="center" vertical="center" wrapText="1"/>
    </xf>
    <xf numFmtId="0" fontId="3" fillId="0" borderId="18" xfId="0" applyFont="1" applyBorder="1" applyAlignment="1">
      <alignment horizontal="center" vertical="center" wrapText="1"/>
    </xf>
    <xf numFmtId="165" fontId="9" fillId="0" borderId="36" xfId="0" applyNumberFormat="1" applyFont="1" applyBorder="1" applyAlignment="1">
      <alignment horizontal="center" vertical="center" wrapText="1"/>
    </xf>
    <xf numFmtId="165" fontId="9" fillId="0" borderId="38" xfId="0" applyNumberFormat="1" applyFont="1" applyBorder="1" applyAlignment="1">
      <alignment horizontal="center" vertical="center" wrapText="1"/>
    </xf>
    <xf numFmtId="165" fontId="9" fillId="0" borderId="46" xfId="0" applyNumberFormat="1" applyFont="1" applyBorder="1" applyAlignment="1">
      <alignment horizontal="center" vertical="center" wrapText="1"/>
    </xf>
    <xf numFmtId="0" fontId="32" fillId="0" borderId="2" xfId="0" applyFont="1" applyBorder="1" applyAlignment="1">
      <alignment horizontal="center" vertical="top" wrapText="1"/>
    </xf>
    <xf numFmtId="0" fontId="32" fillId="0" borderId="8" xfId="0" applyFont="1" applyBorder="1" applyAlignment="1">
      <alignment horizontal="center" vertical="top" wrapText="1"/>
    </xf>
    <xf numFmtId="0" fontId="32" fillId="0" borderId="44" xfId="0" applyFont="1" applyBorder="1" applyAlignment="1">
      <alignment horizontal="center" vertical="top" wrapText="1"/>
    </xf>
    <xf numFmtId="0" fontId="32" fillId="0" borderId="3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45" xfId="0" applyFont="1" applyBorder="1" applyAlignment="1">
      <alignment horizontal="center" vertical="center" wrapText="1"/>
    </xf>
    <xf numFmtId="0" fontId="9" fillId="0" borderId="23" xfId="0" applyFont="1" applyBorder="1" applyAlignment="1">
      <alignment horizontal="center" vertical="center" wrapText="1"/>
    </xf>
    <xf numFmtId="49" fontId="9" fillId="0" borderId="23" xfId="0" applyNumberFormat="1" applyFont="1" applyBorder="1" applyAlignment="1">
      <alignment horizontal="center" vertical="center" wrapText="1"/>
    </xf>
    <xf numFmtId="0" fontId="49" fillId="0" borderId="24" xfId="0" applyFont="1" applyBorder="1"/>
    <xf numFmtId="0" fontId="49" fillId="0" borderId="55" xfId="0" applyFont="1" applyBorder="1"/>
    <xf numFmtId="165" fontId="9" fillId="0" borderId="23" xfId="0" applyNumberFormat="1" applyFont="1" applyBorder="1" applyAlignment="1">
      <alignment horizontal="center" vertical="center" wrapText="1"/>
    </xf>
    <xf numFmtId="49" fontId="9" fillId="0" borderId="26" xfId="0" applyNumberFormat="1" applyFont="1" applyBorder="1" applyAlignment="1">
      <alignment horizontal="center" vertical="center" wrapText="1"/>
    </xf>
    <xf numFmtId="0" fontId="49" fillId="0" borderId="27" xfId="0" applyFont="1" applyBorder="1"/>
    <xf numFmtId="0" fontId="9" fillId="0" borderId="22" xfId="0" applyFont="1" applyBorder="1" applyAlignment="1">
      <alignment horizontal="center" vertical="center" wrapText="1"/>
    </xf>
    <xf numFmtId="0" fontId="9" fillId="0" borderId="54" xfId="0" applyFont="1" applyBorder="1" applyAlignment="1">
      <alignment horizontal="center" vertical="center" wrapText="1"/>
    </xf>
    <xf numFmtId="0" fontId="9" fillId="0" borderId="26" xfId="0" applyFont="1" applyBorder="1" applyAlignment="1">
      <alignment horizontal="center" vertical="center" wrapText="1"/>
    </xf>
    <xf numFmtId="165" fontId="9" fillId="0" borderId="26" xfId="0" applyNumberFormat="1" applyFont="1" applyBorder="1" applyAlignment="1">
      <alignment horizontal="center" vertical="center" wrapText="1"/>
    </xf>
    <xf numFmtId="0" fontId="9" fillId="0" borderId="36"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2" xfId="0" applyFont="1" applyBorder="1" applyAlignment="1">
      <alignment horizontal="center" vertical="top" wrapText="1"/>
    </xf>
    <xf numFmtId="0" fontId="9" fillId="0" borderId="8" xfId="0" applyFont="1" applyBorder="1" applyAlignment="1">
      <alignment horizontal="center" vertical="top" wrapText="1"/>
    </xf>
    <xf numFmtId="0" fontId="9" fillId="0" borderId="44" xfId="0" applyFont="1" applyBorder="1" applyAlignment="1">
      <alignment horizontal="center" vertical="top" wrapText="1"/>
    </xf>
    <xf numFmtId="0" fontId="9" fillId="0" borderId="25" xfId="0" applyFont="1" applyBorder="1" applyAlignment="1">
      <alignment horizontal="center" vertical="center" wrapText="1"/>
    </xf>
    <xf numFmtId="0" fontId="6" fillId="0" borderId="26" xfId="0" applyFont="1" applyBorder="1" applyAlignment="1">
      <alignment horizontal="center" vertical="center" wrapText="1"/>
    </xf>
    <xf numFmtId="4" fontId="9" fillId="0" borderId="8" xfId="0" applyNumberFormat="1" applyFont="1" applyBorder="1" applyAlignment="1">
      <alignment horizontal="center" vertical="center" wrapText="1"/>
    </xf>
    <xf numFmtId="0" fontId="9" fillId="0" borderId="42"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4" xfId="0" applyFont="1" applyBorder="1" applyAlignment="1">
      <alignment horizontal="center" vertical="center" wrapText="1"/>
    </xf>
    <xf numFmtId="0" fontId="6" fillId="0" borderId="8" xfId="0" applyFont="1" applyBorder="1" applyAlignment="1">
      <alignment horizontal="center" vertical="center" wrapText="1"/>
    </xf>
    <xf numFmtId="0" fontId="49" fillId="0" borderId="29" xfId="0" applyFont="1" applyBorder="1"/>
    <xf numFmtId="0" fontId="49" fillId="0" borderId="52" xfId="0" applyFont="1" applyBorder="1"/>
    <xf numFmtId="0" fontId="9" fillId="0" borderId="21" xfId="0" applyFont="1" applyBorder="1" applyAlignment="1">
      <alignment horizontal="center" vertical="center" wrapText="1"/>
    </xf>
    <xf numFmtId="165" fontId="9" fillId="0" borderId="21"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20" xfId="0" applyFont="1" applyBorder="1" applyAlignment="1">
      <alignment horizontal="center" vertical="center" wrapText="1"/>
    </xf>
    <xf numFmtId="165" fontId="9" fillId="0" borderId="20" xfId="0" applyNumberFormat="1" applyFont="1" applyBorder="1" applyAlignment="1">
      <alignment horizontal="center" vertical="center" wrapText="1"/>
    </xf>
    <xf numFmtId="0" fontId="6" fillId="0" borderId="21" xfId="0" applyFont="1" applyBorder="1" applyAlignment="1">
      <alignment horizontal="center" vertical="center" wrapText="1"/>
    </xf>
    <xf numFmtId="0" fontId="6" fillId="0" borderId="72"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79" xfId="0" applyFont="1" applyBorder="1" applyAlignment="1">
      <alignment horizontal="center" vertical="center" wrapText="1"/>
    </xf>
    <xf numFmtId="0" fontId="49" fillId="0" borderId="1" xfId="0" applyFont="1" applyBorder="1" applyAlignment="1">
      <alignment horizontal="center" vertical="center" wrapText="1"/>
    </xf>
    <xf numFmtId="0" fontId="49" fillId="0" borderId="45" xfId="0" applyFont="1" applyBorder="1" applyAlignment="1">
      <alignment horizontal="center" vertical="center" wrapText="1"/>
    </xf>
    <xf numFmtId="0" fontId="9" fillId="0" borderId="83" xfId="0" applyFont="1" applyBorder="1" applyAlignment="1">
      <alignment horizontal="center" vertical="center" wrapText="1"/>
    </xf>
    <xf numFmtId="0" fontId="49" fillId="0" borderId="84" xfId="0" applyFont="1" applyBorder="1" applyAlignment="1">
      <alignment horizontal="center" vertical="center" wrapText="1"/>
    </xf>
    <xf numFmtId="0" fontId="49" fillId="0" borderId="85" xfId="0" applyFont="1" applyBorder="1" applyAlignment="1">
      <alignment horizontal="center" vertical="center" wrapText="1"/>
    </xf>
    <xf numFmtId="0" fontId="44" fillId="0" borderId="14" xfId="0" applyFont="1" applyBorder="1" applyAlignment="1">
      <alignment horizontal="center" vertical="center" wrapText="1"/>
    </xf>
    <xf numFmtId="0" fontId="44" fillId="0" borderId="14" xfId="0" applyFont="1" applyBorder="1" applyAlignment="1">
      <alignment horizontal="center" vertical="center"/>
    </xf>
    <xf numFmtId="0" fontId="46" fillId="0" borderId="0" xfId="0" applyFont="1" applyAlignment="1">
      <alignment horizontal="center"/>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2" borderId="1" xfId="0" applyFont="1" applyFill="1" applyBorder="1" applyAlignment="1">
      <alignment horizontal="center" vertical="center" wrapText="1"/>
    </xf>
    <xf numFmtId="0" fontId="20" fillId="2" borderId="1" xfId="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3"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6" xfId="0" applyFont="1" applyFill="1" applyBorder="1" applyAlignment="1">
      <alignment horizontal="center" vertical="center" wrapText="1"/>
    </xf>
    <xf numFmtId="0" fontId="20" fillId="2" borderId="4" xfId="0" applyFont="1" applyFill="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5" fillId="0" borderId="0" xfId="0" applyFont="1" applyAlignment="1">
      <alignment horizontal="center" wrapText="1"/>
    </xf>
    <xf numFmtId="0" fontId="18" fillId="0" borderId="13" xfId="2" applyFont="1" applyBorder="1" applyAlignment="1">
      <alignment horizontal="left"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0" fontId="31" fillId="0" borderId="5" xfId="2" applyFont="1" applyBorder="1" applyAlignment="1">
      <alignment horizontal="center" vertical="center" wrapText="1"/>
    </xf>
    <xf numFmtId="0" fontId="31" fillId="0" borderId="11" xfId="2"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14" fontId="9" fillId="0" borderId="2" xfId="0" applyNumberFormat="1" applyFont="1" applyBorder="1" applyAlignment="1">
      <alignment horizontal="center" vertical="center" wrapText="1"/>
    </xf>
    <xf numFmtId="4" fontId="11" fillId="0" borderId="8" xfId="0" applyNumberFormat="1" applyFont="1" applyBorder="1" applyAlignment="1">
      <alignment horizontal="center" vertical="center"/>
    </xf>
    <xf numFmtId="0" fontId="7"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49" fontId="9" fillId="0" borderId="3" xfId="0" applyNumberFormat="1" applyFont="1" applyBorder="1" applyAlignment="1">
      <alignment horizontal="center" vertical="center" wrapText="1"/>
    </xf>
    <xf numFmtId="0" fontId="5" fillId="0" borderId="0" xfId="0" applyFont="1" applyAlignment="1">
      <alignment horizontal="center"/>
    </xf>
    <xf numFmtId="14" fontId="15" fillId="0" borderId="2" xfId="0" applyNumberFormat="1" applyFont="1" applyBorder="1" applyAlignment="1">
      <alignment horizontal="left" vertical="top" wrapText="1"/>
    </xf>
    <xf numFmtId="0" fontId="37" fillId="0" borderId="3"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4" fontId="14" fillId="0" borderId="2" xfId="0" applyNumberFormat="1" applyFont="1" applyBorder="1" applyAlignment="1">
      <alignment horizontal="left" vertical="top" wrapText="1"/>
    </xf>
    <xf numFmtId="4" fontId="14" fillId="0" borderId="3" xfId="0" applyNumberFormat="1" applyFont="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2" xfId="0" applyFont="1" applyFill="1" applyBorder="1" applyAlignment="1">
      <alignment horizontal="center" vertical="top" wrapText="1"/>
    </xf>
    <xf numFmtId="0" fontId="15" fillId="2" borderId="8" xfId="0" applyFont="1" applyFill="1" applyBorder="1" applyAlignment="1">
      <alignment horizontal="center" vertical="top" wrapText="1"/>
    </xf>
    <xf numFmtId="0" fontId="15" fillId="2" borderId="3" xfId="0" applyFont="1" applyFill="1" applyBorder="1" applyAlignment="1">
      <alignment horizontal="center" vertical="top" wrapText="1"/>
    </xf>
    <xf numFmtId="2" fontId="14" fillId="2" borderId="2" xfId="0" applyNumberFormat="1" applyFont="1" applyFill="1" applyBorder="1" applyAlignment="1">
      <alignment horizontal="center" vertical="top" wrapText="1"/>
    </xf>
    <xf numFmtId="2" fontId="14" fillId="2" borderId="8" xfId="0" applyNumberFormat="1" applyFont="1" applyFill="1" applyBorder="1" applyAlignment="1">
      <alignment horizontal="center" vertical="top" wrapText="1"/>
    </xf>
    <xf numFmtId="2" fontId="14" fillId="2" borderId="3" xfId="0" applyNumberFormat="1"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8" xfId="0" applyFont="1" applyFill="1" applyBorder="1" applyAlignment="1">
      <alignment horizontal="center" vertical="top" wrapText="1"/>
    </xf>
    <xf numFmtId="0" fontId="14" fillId="2" borderId="3" xfId="0" applyFont="1" applyFill="1" applyBorder="1" applyAlignment="1">
      <alignment horizontal="center" vertical="top" wrapText="1"/>
    </xf>
    <xf numFmtId="49" fontId="15" fillId="2" borderId="2" xfId="0" applyNumberFormat="1" applyFont="1" applyFill="1" applyBorder="1" applyAlignment="1">
      <alignment horizontal="center" vertical="top" wrapText="1"/>
    </xf>
    <xf numFmtId="49" fontId="15" fillId="2" borderId="8" xfId="0"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0" fontId="15" fillId="2" borderId="1" xfId="0" applyFont="1" applyFill="1" applyBorder="1" applyAlignment="1">
      <alignment horizontal="center" vertical="top" wrapText="1"/>
    </xf>
    <xf numFmtId="14" fontId="37" fillId="2" borderId="1" xfId="0" applyNumberFormat="1" applyFont="1" applyFill="1" applyBorder="1" applyAlignment="1">
      <alignment horizontal="center" vertical="top" wrapText="1"/>
    </xf>
    <xf numFmtId="0" fontId="37" fillId="2" borderId="1" xfId="0" applyFont="1" applyFill="1" applyBorder="1" applyAlignment="1">
      <alignment horizontal="center" vertical="top" wrapText="1"/>
    </xf>
    <xf numFmtId="14" fontId="37" fillId="2" borderId="1" xfId="0" applyNumberFormat="1" applyFont="1" applyFill="1" applyBorder="1" applyAlignment="1">
      <alignment horizontal="center" vertical="top"/>
    </xf>
    <xf numFmtId="0" fontId="37" fillId="2" borderId="1" xfId="0" applyFont="1" applyFill="1" applyBorder="1" applyAlignment="1">
      <alignment horizontal="center" vertical="top"/>
    </xf>
    <xf numFmtId="17" fontId="14" fillId="0" borderId="2" xfId="0" applyNumberFormat="1" applyFont="1" applyBorder="1" applyAlignment="1">
      <alignment horizontal="left" vertical="top" wrapText="1"/>
    </xf>
    <xf numFmtId="17" fontId="14" fillId="0" borderId="3" xfId="0" applyNumberFormat="1" applyFont="1" applyBorder="1" applyAlignment="1">
      <alignment horizontal="left" vertical="top" wrapText="1"/>
    </xf>
    <xf numFmtId="4" fontId="15" fillId="0" borderId="2" xfId="0" applyNumberFormat="1" applyFont="1" applyBorder="1" applyAlignment="1">
      <alignment horizontal="left" vertical="top" wrapText="1"/>
    </xf>
    <xf numFmtId="4" fontId="15" fillId="0" borderId="3" xfId="0" applyNumberFormat="1" applyFont="1" applyBorder="1" applyAlignment="1">
      <alignment horizontal="left" vertical="top" wrapText="1"/>
    </xf>
    <xf numFmtId="49" fontId="15" fillId="2" borderId="1" xfId="0" applyNumberFormat="1" applyFont="1" applyFill="1" applyBorder="1" applyAlignment="1">
      <alignment horizontal="center" vertical="top" wrapText="1"/>
    </xf>
    <xf numFmtId="2" fontId="14" fillId="2" borderId="1" xfId="0" applyNumberFormat="1" applyFont="1" applyFill="1" applyBorder="1" applyAlignment="1">
      <alignment horizontal="center" vertical="top" wrapText="1"/>
    </xf>
    <xf numFmtId="0" fontId="28" fillId="0" borderId="2" xfId="0" applyFont="1" applyBorder="1" applyAlignment="1">
      <alignment horizontal="center" vertical="top" wrapText="1"/>
    </xf>
    <xf numFmtId="0" fontId="28" fillId="0" borderId="8" xfId="0" applyFont="1" applyBorder="1" applyAlignment="1">
      <alignment horizontal="center" vertical="top" wrapText="1"/>
    </xf>
    <xf numFmtId="0" fontId="28" fillId="0" borderId="3" xfId="0" applyFont="1" applyBorder="1" applyAlignment="1">
      <alignment horizontal="center" vertical="top" wrapText="1"/>
    </xf>
    <xf numFmtId="0" fontId="41" fillId="0" borderId="2" xfId="0" applyFont="1" applyBorder="1" applyAlignment="1">
      <alignment horizontal="center" vertical="top" wrapText="1"/>
    </xf>
    <xf numFmtId="0" fontId="41" fillId="0" borderId="8" xfId="0" applyFont="1" applyBorder="1" applyAlignment="1">
      <alignment horizontal="center" vertical="top" wrapText="1"/>
    </xf>
    <xf numFmtId="0" fontId="41" fillId="0" borderId="3" xfId="0" applyFont="1" applyBorder="1" applyAlignment="1">
      <alignment horizontal="center" vertical="top" wrapText="1"/>
    </xf>
    <xf numFmtId="0" fontId="28" fillId="0" borderId="2" xfId="0" applyFont="1" applyBorder="1" applyAlignment="1">
      <alignment horizontal="center" vertical="top"/>
    </xf>
    <xf numFmtId="0" fontId="28" fillId="0" borderId="8" xfId="0" applyFont="1" applyBorder="1" applyAlignment="1">
      <alignment horizontal="center" vertical="top"/>
    </xf>
    <xf numFmtId="0" fontId="28" fillId="0" borderId="3" xfId="0" applyFont="1" applyBorder="1" applyAlignment="1">
      <alignment horizontal="center" vertical="top"/>
    </xf>
    <xf numFmtId="2" fontId="28" fillId="0" borderId="2" xfId="0" applyNumberFormat="1" applyFont="1" applyBorder="1" applyAlignment="1">
      <alignment horizontal="center" vertical="top" wrapText="1"/>
    </xf>
    <xf numFmtId="2" fontId="28" fillId="0" borderId="8" xfId="0" applyNumberFormat="1" applyFont="1" applyBorder="1" applyAlignment="1">
      <alignment horizontal="center" vertical="top" wrapText="1"/>
    </xf>
    <xf numFmtId="2" fontId="28" fillId="0" borderId="3" xfId="0" applyNumberFormat="1" applyFont="1" applyBorder="1" applyAlignment="1">
      <alignment horizontal="center" vertical="top" wrapText="1"/>
    </xf>
    <xf numFmtId="14" fontId="37" fillId="2" borderId="8" xfId="0" applyNumberFormat="1" applyFont="1" applyFill="1" applyBorder="1" applyAlignment="1">
      <alignment horizontal="center" vertical="top" wrapText="1"/>
    </xf>
    <xf numFmtId="0" fontId="37" fillId="2" borderId="8" xfId="0" applyFont="1" applyFill="1" applyBorder="1" applyAlignment="1">
      <alignment horizontal="center" vertical="top" wrapText="1"/>
    </xf>
    <xf numFmtId="0" fontId="37" fillId="2" borderId="3" xfId="0" applyFont="1" applyFill="1" applyBorder="1" applyAlignment="1">
      <alignment horizontal="center" vertical="top" wrapText="1"/>
    </xf>
    <xf numFmtId="0" fontId="41" fillId="2" borderId="2" xfId="0" applyFont="1" applyFill="1" applyBorder="1" applyAlignment="1">
      <alignment horizontal="center" vertical="top" wrapText="1"/>
    </xf>
    <xf numFmtId="0" fontId="41" fillId="2" borderId="8" xfId="0" applyFont="1" applyFill="1" applyBorder="1" applyAlignment="1">
      <alignment horizontal="center" vertical="top" wrapText="1"/>
    </xf>
    <xf numFmtId="0" fontId="41" fillId="2" borderId="3" xfId="0" applyFont="1" applyFill="1" applyBorder="1" applyAlignment="1">
      <alignment horizontal="center" vertical="top" wrapText="1"/>
    </xf>
    <xf numFmtId="49" fontId="41" fillId="0" borderId="2" xfId="0" applyNumberFormat="1" applyFont="1" applyBorder="1" applyAlignment="1">
      <alignment horizontal="center" vertical="top" wrapText="1"/>
    </xf>
    <xf numFmtId="49" fontId="41" fillId="0" borderId="8" xfId="0" applyNumberFormat="1" applyFont="1" applyBorder="1" applyAlignment="1">
      <alignment horizontal="center" vertical="top" wrapText="1"/>
    </xf>
    <xf numFmtId="49" fontId="41" fillId="0" borderId="3" xfId="0" applyNumberFormat="1" applyFont="1" applyBorder="1" applyAlignment="1">
      <alignment horizontal="center" vertical="top" wrapText="1"/>
    </xf>
    <xf numFmtId="2" fontId="28" fillId="2" borderId="2" xfId="0" applyNumberFormat="1" applyFont="1" applyFill="1" applyBorder="1" applyAlignment="1">
      <alignment horizontal="center" vertical="top" wrapText="1"/>
    </xf>
    <xf numFmtId="2" fontId="28" fillId="2" borderId="8" xfId="0" applyNumberFormat="1" applyFont="1" applyFill="1" applyBorder="1" applyAlignment="1">
      <alignment horizontal="center" vertical="top" wrapText="1"/>
    </xf>
    <xf numFmtId="2" fontId="28" fillId="2" borderId="3" xfId="0" applyNumberFormat="1" applyFont="1" applyFill="1" applyBorder="1" applyAlignment="1">
      <alignment horizontal="center" vertical="top" wrapText="1"/>
    </xf>
    <xf numFmtId="14" fontId="28" fillId="0" borderId="1" xfId="0" applyNumberFormat="1" applyFont="1" applyBorder="1" applyAlignment="1">
      <alignment horizontal="center" vertical="top"/>
    </xf>
    <xf numFmtId="0" fontId="28" fillId="0" borderId="1" xfId="0" applyFont="1" applyBorder="1" applyAlignment="1">
      <alignment horizontal="center" vertical="top"/>
    </xf>
    <xf numFmtId="14" fontId="28" fillId="0" borderId="2" xfId="0" applyNumberFormat="1" applyFont="1" applyBorder="1" applyAlignment="1">
      <alignment horizontal="center" vertical="top"/>
    </xf>
    <xf numFmtId="49" fontId="41" fillId="2" borderId="2" xfId="0" applyNumberFormat="1" applyFont="1" applyFill="1" applyBorder="1" applyAlignment="1">
      <alignment horizontal="center" vertical="top" wrapText="1"/>
    </xf>
    <xf numFmtId="49" fontId="41" fillId="2" borderId="8" xfId="0" applyNumberFormat="1" applyFont="1" applyFill="1" applyBorder="1" applyAlignment="1">
      <alignment horizontal="center" vertical="top" wrapText="1"/>
    </xf>
    <xf numFmtId="49" fontId="41" fillId="2" borderId="3" xfId="0" applyNumberFormat="1" applyFont="1" applyFill="1" applyBorder="1" applyAlignment="1">
      <alignment horizontal="center"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4" fontId="28" fillId="0" borderId="2" xfId="0" applyNumberFormat="1" applyFont="1" applyBorder="1" applyAlignment="1">
      <alignment horizontal="center" vertical="top" wrapText="1"/>
    </xf>
    <xf numFmtId="4" fontId="28" fillId="0" borderId="3" xfId="0" applyNumberFormat="1" applyFont="1" applyBorder="1" applyAlignment="1">
      <alignment horizontal="center" vertical="top" wrapText="1"/>
    </xf>
    <xf numFmtId="4" fontId="28" fillId="0" borderId="2" xfId="0" applyNumberFormat="1" applyFont="1" applyBorder="1" applyAlignment="1">
      <alignment horizontal="left" vertical="top" wrapText="1"/>
    </xf>
    <xf numFmtId="4" fontId="28" fillId="0" borderId="3" xfId="0" applyNumberFormat="1" applyFont="1" applyBorder="1" applyAlignment="1">
      <alignment horizontal="left" vertical="top" wrapText="1"/>
    </xf>
    <xf numFmtId="2" fontId="28" fillId="0" borderId="2" xfId="0" applyNumberFormat="1" applyFont="1" applyBorder="1" applyAlignment="1">
      <alignment horizontal="left" vertical="top" wrapText="1"/>
    </xf>
    <xf numFmtId="2" fontId="28" fillId="0" borderId="3" xfId="0" applyNumberFormat="1" applyFont="1" applyBorder="1" applyAlignment="1">
      <alignment horizontal="left" vertical="top" wrapText="1"/>
    </xf>
    <xf numFmtId="49" fontId="28" fillId="0" borderId="2" xfId="0" applyNumberFormat="1" applyFont="1" applyBorder="1" applyAlignment="1">
      <alignment horizontal="center" vertical="top" wrapText="1"/>
    </xf>
    <xf numFmtId="49" fontId="28" fillId="0" borderId="3" xfId="0" applyNumberFormat="1" applyFont="1" applyBorder="1" applyAlignment="1">
      <alignment horizontal="center" vertical="top" wrapText="1"/>
    </xf>
    <xf numFmtId="3" fontId="28" fillId="0" borderId="2" xfId="0" applyNumberFormat="1" applyFont="1" applyBorder="1" applyAlignment="1">
      <alignment horizontal="left" vertical="top" wrapText="1"/>
    </xf>
    <xf numFmtId="4" fontId="28" fillId="0" borderId="1" xfId="0" applyNumberFormat="1" applyFont="1" applyBorder="1" applyAlignment="1">
      <alignment horizontal="left" vertical="top"/>
    </xf>
    <xf numFmtId="0" fontId="28" fillId="0" borderId="1" xfId="0" applyFont="1" applyBorder="1" applyAlignment="1">
      <alignment horizontal="left" vertical="top"/>
    </xf>
    <xf numFmtId="0" fontId="14" fillId="2" borderId="1" xfId="0" applyFont="1" applyFill="1" applyBorder="1" applyAlignment="1">
      <alignment horizontal="center" vertical="top" wrapText="1"/>
    </xf>
    <xf numFmtId="0" fontId="37" fillId="2" borderId="2" xfId="0" applyFont="1" applyFill="1" applyBorder="1" applyAlignment="1">
      <alignment horizontal="center" vertical="top"/>
    </xf>
    <xf numFmtId="0" fontId="37" fillId="2" borderId="8" xfId="0" applyFont="1" applyFill="1" applyBorder="1" applyAlignment="1">
      <alignment horizontal="center" vertical="top"/>
    </xf>
    <xf numFmtId="0" fontId="37" fillId="2" borderId="3" xfId="0" applyFont="1" applyFill="1" applyBorder="1" applyAlignment="1">
      <alignment horizontal="center" vertical="top"/>
    </xf>
    <xf numFmtId="0" fontId="5" fillId="0" borderId="30"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1" xfId="0" applyFont="1" applyBorder="1" applyAlignment="1">
      <alignment horizontal="center" vertical="center"/>
    </xf>
    <xf numFmtId="0" fontId="5" fillId="0" borderId="3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8" xfId="0" applyFont="1" applyBorder="1" applyAlignment="1">
      <alignment horizontal="center" vertical="center" wrapText="1"/>
    </xf>
    <xf numFmtId="0" fontId="39" fillId="0" borderId="42" xfId="0" applyFont="1" applyBorder="1" applyAlignment="1">
      <alignment horizontal="center" vertical="center"/>
    </xf>
    <xf numFmtId="0" fontId="39" fillId="0" borderId="43" xfId="0" applyFont="1" applyBorder="1" applyAlignment="1">
      <alignment horizontal="center" vertical="center"/>
    </xf>
    <xf numFmtId="0" fontId="39" fillId="0" borderId="8" xfId="0" applyFont="1" applyBorder="1" applyAlignment="1">
      <alignment horizontal="center" vertical="center" wrapText="1"/>
    </xf>
    <xf numFmtId="0" fontId="39" fillId="0" borderId="4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8"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7" fillId="0" borderId="31" xfId="0" applyFont="1" applyBorder="1" applyAlignment="1">
      <alignment horizontal="center" vertical="center" wrapText="1"/>
    </xf>
    <xf numFmtId="4" fontId="39" fillId="0" borderId="8" xfId="0" applyNumberFormat="1" applyFont="1" applyBorder="1" applyAlignment="1">
      <alignment horizontal="center" vertical="center"/>
    </xf>
    <xf numFmtId="0" fontId="39" fillId="0" borderId="44" xfId="0" applyFont="1" applyBorder="1" applyAlignment="1">
      <alignment horizontal="center" vertical="center"/>
    </xf>
    <xf numFmtId="4" fontId="39" fillId="0" borderId="44" xfId="0" applyNumberFormat="1" applyFont="1" applyBorder="1" applyAlignment="1">
      <alignment horizontal="center" vertical="center"/>
    </xf>
    <xf numFmtId="0" fontId="39" fillId="0" borderId="3" xfId="0" applyFont="1" applyBorder="1" applyAlignment="1">
      <alignment horizontal="center" vertical="center" wrapText="1"/>
    </xf>
    <xf numFmtId="0" fontId="39" fillId="0" borderId="45" xfId="0" applyFont="1" applyBorder="1" applyAlignment="1">
      <alignment horizontal="center" vertical="center" wrapText="1"/>
    </xf>
    <xf numFmtId="14" fontId="40" fillId="0" borderId="38" xfId="0" applyNumberFormat="1" applyFont="1" applyBorder="1" applyAlignment="1">
      <alignment horizontal="center" vertical="center"/>
    </xf>
    <xf numFmtId="0" fontId="40" fillId="0" borderId="46" xfId="0" applyFont="1" applyBorder="1" applyAlignment="1">
      <alignment horizontal="center" vertical="center"/>
    </xf>
    <xf numFmtId="0" fontId="4" fillId="0" borderId="47" xfId="0" applyFont="1" applyBorder="1" applyAlignment="1">
      <alignment horizontal="center" vertical="center"/>
    </xf>
    <xf numFmtId="0" fontId="4" fillId="0" borderId="43" xfId="0" applyFont="1" applyBorder="1" applyAlignment="1">
      <alignment horizontal="center" vertical="center"/>
    </xf>
    <xf numFmtId="0" fontId="4" fillId="0" borderId="32" xfId="0" applyFont="1" applyBorder="1" applyAlignment="1">
      <alignment horizontal="center" vertical="center" wrapText="1"/>
    </xf>
    <xf numFmtId="0" fontId="4" fillId="0" borderId="44" xfId="0" applyFont="1" applyBorder="1" applyAlignment="1">
      <alignment horizontal="center" vertical="center" wrapText="1"/>
    </xf>
    <xf numFmtId="164" fontId="39" fillId="0" borderId="8" xfId="0" applyNumberFormat="1" applyFont="1" applyBorder="1" applyAlignment="1">
      <alignment horizontal="center" vertical="center"/>
    </xf>
    <xf numFmtId="164" fontId="39" fillId="0" borderId="44" xfId="0" applyNumberFormat="1" applyFont="1" applyBorder="1" applyAlignment="1">
      <alignment horizontal="center" vertical="center"/>
    </xf>
    <xf numFmtId="14" fontId="5" fillId="0" borderId="36" xfId="0" applyNumberFormat="1" applyFont="1" applyBorder="1" applyAlignment="1">
      <alignment horizontal="center" vertical="center"/>
    </xf>
    <xf numFmtId="0" fontId="5" fillId="0" borderId="46" xfId="0" applyFont="1" applyBorder="1" applyAlignment="1">
      <alignment horizontal="center" vertical="center"/>
    </xf>
    <xf numFmtId="0" fontId="4" fillId="0" borderId="42" xfId="0" applyFont="1" applyBorder="1" applyAlignment="1">
      <alignment horizontal="center" vertical="center"/>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4" fontId="4" fillId="0" borderId="32" xfId="0" applyNumberFormat="1" applyFont="1" applyBorder="1" applyAlignment="1">
      <alignment horizontal="center" vertical="center"/>
    </xf>
    <xf numFmtId="4" fontId="4" fillId="0" borderId="44" xfId="0" applyNumberFormat="1" applyFont="1" applyBorder="1" applyAlignment="1">
      <alignment horizontal="center" vertical="center"/>
    </xf>
    <xf numFmtId="0" fontId="8" fillId="0" borderId="31"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1" xfId="0" applyFont="1" applyBorder="1" applyAlignment="1">
      <alignment horizontal="center" vertical="center" wrapText="1"/>
    </xf>
    <xf numFmtId="164" fontId="4" fillId="0" borderId="32" xfId="0" applyNumberFormat="1" applyFont="1" applyBorder="1" applyAlignment="1">
      <alignment horizontal="center" vertical="center"/>
    </xf>
    <xf numFmtId="164" fontId="4" fillId="0" borderId="44" xfId="0" applyNumberFormat="1" applyFont="1" applyBorder="1" applyAlignment="1">
      <alignment horizontal="center" vertical="center"/>
    </xf>
    <xf numFmtId="0" fontId="4" fillId="0" borderId="44" xfId="0" applyFont="1" applyBorder="1" applyAlignment="1">
      <alignment horizontal="center" vertical="center"/>
    </xf>
    <xf numFmtId="4" fontId="4" fillId="0" borderId="3" xfId="0" applyNumberFormat="1" applyFont="1" applyBorder="1" applyAlignment="1">
      <alignment horizontal="center" vertical="center"/>
    </xf>
    <xf numFmtId="4" fontId="4" fillId="0" borderId="8" xfId="0" applyNumberFormat="1" applyFont="1" applyBorder="1" applyAlignment="1">
      <alignment horizontal="center" vertical="center"/>
    </xf>
    <xf numFmtId="4" fontId="4" fillId="0" borderId="2" xfId="0" applyNumberFormat="1" applyFont="1" applyBorder="1" applyAlignment="1">
      <alignment horizontal="center" vertical="center"/>
    </xf>
    <xf numFmtId="14" fontId="5" fillId="0" borderId="38" xfId="0" applyNumberFormat="1" applyFont="1" applyBorder="1" applyAlignment="1">
      <alignment horizontal="center" vertical="center"/>
    </xf>
    <xf numFmtId="14" fontId="5" fillId="0" borderId="46" xfId="0" applyNumberFormat="1" applyFont="1" applyBorder="1" applyAlignment="1">
      <alignment horizontal="center" vertical="center"/>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164" fontId="4" fillId="0" borderId="8" xfId="0" applyNumberFormat="1"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47" xfId="0" applyFont="1" applyBorder="1" applyAlignment="1">
      <alignment horizontal="center" vertical="center" wrapText="1"/>
    </xf>
    <xf numFmtId="0" fontId="4" fillId="0" borderId="43" xfId="0" applyFont="1" applyBorder="1" applyAlignment="1">
      <alignment horizontal="center" vertical="center" wrapText="1"/>
    </xf>
    <xf numFmtId="0" fontId="8" fillId="0" borderId="44" xfId="0" applyFont="1" applyBorder="1" applyAlignment="1">
      <alignment horizontal="center" vertical="center" wrapText="1"/>
    </xf>
    <xf numFmtId="4" fontId="4" fillId="0" borderId="32" xfId="0" applyNumberFormat="1" applyFont="1" applyBorder="1" applyAlignment="1">
      <alignment horizontal="center" vertical="center" wrapText="1"/>
    </xf>
    <xf numFmtId="4" fontId="4" fillId="0" borderId="44" xfId="0" applyNumberFormat="1" applyFont="1" applyBorder="1" applyAlignment="1">
      <alignment horizontal="center" vertical="center" wrapText="1"/>
    </xf>
    <xf numFmtId="4" fontId="8" fillId="0" borderId="32" xfId="0" applyNumberFormat="1" applyFont="1" applyBorder="1" applyAlignment="1">
      <alignment horizontal="center" vertical="center" wrapText="1"/>
    </xf>
    <xf numFmtId="4" fontId="8" fillId="0" borderId="44" xfId="0" applyNumberFormat="1" applyFont="1" applyBorder="1" applyAlignment="1">
      <alignment horizontal="center" vertical="center" wrapText="1"/>
    </xf>
    <xf numFmtId="14" fontId="7" fillId="0" borderId="36" xfId="0" applyNumberFormat="1" applyFont="1" applyBorder="1" applyAlignment="1">
      <alignment horizontal="center" vertical="center" wrapText="1"/>
    </xf>
    <xf numFmtId="0" fontId="7" fillId="0" borderId="4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5" xfId="0" applyFont="1" applyBorder="1" applyAlignment="1">
      <alignment horizontal="center" vertical="center" wrapText="1"/>
    </xf>
    <xf numFmtId="164" fontId="4" fillId="0" borderId="32" xfId="0" applyNumberFormat="1" applyFont="1" applyBorder="1" applyAlignment="1">
      <alignment horizontal="center" vertical="center" wrapText="1"/>
    </xf>
    <xf numFmtId="164" fontId="4" fillId="0" borderId="44" xfId="0" applyNumberFormat="1" applyFont="1" applyBorder="1" applyAlignment="1">
      <alignment horizontal="center" vertical="center" wrapText="1"/>
    </xf>
    <xf numFmtId="4" fontId="8" fillId="0" borderId="31" xfId="0" applyNumberFormat="1" applyFont="1" applyBorder="1" applyAlignment="1">
      <alignment horizontal="center" vertical="center" wrapText="1"/>
    </xf>
    <xf numFmtId="4" fontId="8" fillId="0" borderId="45" xfId="0" applyNumberFormat="1" applyFont="1" applyBorder="1" applyAlignment="1">
      <alignment horizontal="center" vertical="center" wrapText="1"/>
    </xf>
    <xf numFmtId="164" fontId="4" fillId="0" borderId="31" xfId="0" applyNumberFormat="1" applyFont="1" applyBorder="1" applyAlignment="1">
      <alignment horizontal="center" vertical="center" wrapText="1"/>
    </xf>
    <xf numFmtId="164" fontId="4" fillId="0" borderId="45" xfId="0" applyNumberFormat="1" applyFont="1" applyBorder="1" applyAlignment="1">
      <alignment horizontal="center" vertical="center" wrapText="1"/>
    </xf>
    <xf numFmtId="14" fontId="7" fillId="0" borderId="48" xfId="0" applyNumberFormat="1" applyFont="1" applyBorder="1" applyAlignment="1">
      <alignment horizontal="center" vertical="center" wrapText="1"/>
    </xf>
    <xf numFmtId="0" fontId="7" fillId="0" borderId="50" xfId="0" applyFont="1" applyBorder="1" applyAlignment="1">
      <alignment horizontal="center" vertical="center" wrapText="1"/>
    </xf>
    <xf numFmtId="4" fontId="4" fillId="0" borderId="31" xfId="0" applyNumberFormat="1" applyFont="1" applyBorder="1" applyAlignment="1">
      <alignment horizontal="center" vertical="center" wrapText="1"/>
    </xf>
    <xf numFmtId="4" fontId="4" fillId="0" borderId="45" xfId="0" applyNumberFormat="1" applyFont="1" applyBorder="1" applyAlignment="1">
      <alignment horizontal="center" vertical="center" wrapText="1"/>
    </xf>
    <xf numFmtId="2" fontId="4" fillId="0" borderId="47" xfId="0" applyNumberFormat="1" applyFont="1" applyBorder="1" applyAlignment="1">
      <alignment horizontal="center" vertical="center" wrapText="1"/>
    </xf>
    <xf numFmtId="2" fontId="4" fillId="0" borderId="43" xfId="0" applyNumberFormat="1" applyFont="1" applyBorder="1" applyAlignment="1">
      <alignment horizontal="center" vertical="center" wrapText="1"/>
    </xf>
    <xf numFmtId="2" fontId="4" fillId="0" borderId="32" xfId="0" applyNumberFormat="1" applyFont="1" applyBorder="1" applyAlignment="1">
      <alignment horizontal="center" vertical="center" wrapText="1"/>
    </xf>
    <xf numFmtId="2" fontId="4" fillId="0" borderId="44" xfId="0" applyNumberFormat="1" applyFont="1" applyBorder="1" applyAlignment="1">
      <alignment horizontal="center" vertical="center" wrapText="1"/>
    </xf>
    <xf numFmtId="2" fontId="8" fillId="0" borderId="32" xfId="0" applyNumberFormat="1" applyFont="1" applyBorder="1" applyAlignment="1">
      <alignment horizontal="center" vertical="center" wrapText="1"/>
    </xf>
    <xf numFmtId="2" fontId="8" fillId="0" borderId="44" xfId="0" applyNumberFormat="1" applyFont="1" applyBorder="1" applyAlignment="1">
      <alignment horizontal="center" vertical="center" wrapText="1"/>
    </xf>
    <xf numFmtId="2" fontId="8" fillId="0" borderId="31" xfId="0" applyNumberFormat="1" applyFont="1" applyBorder="1" applyAlignment="1">
      <alignment horizontal="center" vertical="center" wrapText="1"/>
    </xf>
    <xf numFmtId="2" fontId="8" fillId="0" borderId="45" xfId="0" applyNumberFormat="1" applyFont="1" applyBorder="1" applyAlignment="1">
      <alignment horizontal="center" vertical="center" wrapText="1"/>
    </xf>
    <xf numFmtId="0" fontId="4" fillId="0" borderId="42" xfId="0" applyFont="1" applyBorder="1" applyAlignment="1">
      <alignment horizontal="center" vertical="center" wrapText="1"/>
    </xf>
    <xf numFmtId="2" fontId="4" fillId="0" borderId="8"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0" fontId="8" fillId="0" borderId="8" xfId="0" applyFont="1" applyBorder="1" applyAlignment="1">
      <alignment horizontal="center" vertical="center" wrapText="1"/>
    </xf>
    <xf numFmtId="4" fontId="4" fillId="0" borderId="8" xfId="0" applyNumberFormat="1" applyFont="1" applyBorder="1" applyAlignment="1">
      <alignment horizontal="center" vertical="center" wrapText="1"/>
    </xf>
    <xf numFmtId="4" fontId="8" fillId="0" borderId="8" xfId="0" applyNumberFormat="1" applyFont="1" applyBorder="1" applyAlignment="1">
      <alignment horizontal="center" vertical="center" wrapText="1"/>
    </xf>
    <xf numFmtId="0" fontId="7" fillId="0" borderId="38" xfId="0" applyFont="1" applyBorder="1" applyAlignment="1">
      <alignment horizontal="center" vertical="center" wrapText="1"/>
    </xf>
    <xf numFmtId="164" fontId="4" fillId="0" borderId="8" xfId="0" applyNumberFormat="1" applyFont="1" applyBorder="1" applyAlignment="1">
      <alignment horizontal="center" vertical="center" wrapText="1"/>
    </xf>
    <xf numFmtId="0" fontId="39" fillId="0" borderId="47" xfId="0" applyFont="1" applyBorder="1" applyAlignment="1">
      <alignment horizontal="center" vertical="center" wrapText="1"/>
    </xf>
    <xf numFmtId="0" fontId="39" fillId="0" borderId="43" xfId="0" applyFont="1" applyBorder="1" applyAlignment="1">
      <alignment horizontal="center" vertical="center" wrapText="1"/>
    </xf>
    <xf numFmtId="0" fontId="39" fillId="0" borderId="32" xfId="0" applyFont="1" applyBorder="1" applyAlignment="1">
      <alignment horizontal="center" vertical="center" wrapText="1"/>
    </xf>
    <xf numFmtId="2" fontId="39" fillId="0" borderId="32" xfId="0" applyNumberFormat="1" applyFont="1" applyBorder="1" applyAlignment="1">
      <alignment horizontal="center" vertical="center" wrapText="1"/>
    </xf>
    <xf numFmtId="2" fontId="39" fillId="0" borderId="44" xfId="0" applyNumberFormat="1" applyFont="1" applyBorder="1" applyAlignment="1">
      <alignment horizontal="center" vertical="center" wrapText="1"/>
    </xf>
    <xf numFmtId="4" fontId="39" fillId="0" borderId="32" xfId="0" applyNumberFormat="1" applyFont="1" applyBorder="1" applyAlignment="1">
      <alignment horizontal="center" vertical="center" wrapText="1"/>
    </xf>
    <xf numFmtId="4" fontId="39" fillId="0" borderId="44" xfId="0" applyNumberFormat="1" applyFont="1" applyBorder="1" applyAlignment="1">
      <alignment horizontal="center" vertical="center" wrapText="1"/>
    </xf>
    <xf numFmtId="0" fontId="39" fillId="0" borderId="31" xfId="0" applyFont="1" applyBorder="1" applyAlignment="1">
      <alignment horizontal="center" vertical="center" wrapText="1"/>
    </xf>
    <xf numFmtId="4" fontId="39" fillId="0" borderId="32" xfId="0" applyNumberFormat="1" applyFont="1" applyBorder="1" applyAlignment="1">
      <alignment horizontal="center" vertical="center"/>
    </xf>
    <xf numFmtId="14" fontId="40" fillId="0" borderId="36" xfId="0" applyNumberFormat="1" applyFont="1" applyBorder="1" applyAlignment="1">
      <alignment horizontal="center" vertical="center" wrapText="1"/>
    </xf>
    <xf numFmtId="0" fontId="40" fillId="0" borderId="46" xfId="0" applyFont="1" applyBorder="1" applyAlignment="1">
      <alignment horizontal="center" vertical="center" wrapText="1"/>
    </xf>
    <xf numFmtId="164" fontId="39" fillId="0" borderId="32" xfId="0" applyNumberFormat="1" applyFont="1" applyBorder="1" applyAlignment="1">
      <alignment horizontal="center" vertical="center" wrapText="1"/>
    </xf>
    <xf numFmtId="164" fontId="39" fillId="0" borderId="44" xfId="0" applyNumberFormat="1" applyFont="1" applyBorder="1" applyAlignment="1">
      <alignment horizontal="center" vertical="center" wrapText="1"/>
    </xf>
    <xf numFmtId="4" fontId="4" fillId="0" borderId="31" xfId="0" applyNumberFormat="1" applyFont="1" applyBorder="1" applyAlignment="1">
      <alignment horizontal="center" vertical="center"/>
    </xf>
    <xf numFmtId="4" fontId="4" fillId="0" borderId="45" xfId="0" applyNumberFormat="1" applyFont="1" applyBorder="1" applyAlignment="1">
      <alignment horizontal="center" vertical="center"/>
    </xf>
    <xf numFmtId="2" fontId="4" fillId="0" borderId="31" xfId="0" applyNumberFormat="1" applyFont="1" applyBorder="1" applyAlignment="1">
      <alignment horizontal="center" vertical="center" wrapText="1"/>
    </xf>
    <xf numFmtId="2" fontId="4" fillId="0" borderId="45" xfId="0" applyNumberFormat="1" applyFont="1" applyBorder="1" applyAlignment="1">
      <alignment horizontal="center" vertical="center" wrapText="1"/>
    </xf>
    <xf numFmtId="0" fontId="39" fillId="0" borderId="30" xfId="0" applyFont="1" applyBorder="1" applyAlignment="1">
      <alignment horizontal="center" vertical="center" wrapText="1"/>
    </xf>
    <xf numFmtId="0" fontId="39" fillId="0" borderId="49" xfId="0" applyFont="1" applyBorder="1" applyAlignment="1">
      <alignment horizontal="center" vertical="center" wrapText="1"/>
    </xf>
    <xf numFmtId="2" fontId="39" fillId="0" borderId="31" xfId="0" applyNumberFormat="1" applyFont="1" applyBorder="1" applyAlignment="1">
      <alignment horizontal="center" vertical="center" wrapText="1"/>
    </xf>
    <xf numFmtId="2" fontId="39" fillId="0" borderId="45" xfId="0" applyNumberFormat="1" applyFont="1" applyBorder="1" applyAlignment="1">
      <alignment horizontal="center" vertical="center" wrapText="1"/>
    </xf>
    <xf numFmtId="4" fontId="39" fillId="0" borderId="31" xfId="0" applyNumberFormat="1" applyFont="1" applyBorder="1" applyAlignment="1">
      <alignment horizontal="center" vertical="center" wrapText="1"/>
    </xf>
    <xf numFmtId="4" fontId="39" fillId="0" borderId="45" xfId="0" applyNumberFormat="1" applyFont="1" applyBorder="1" applyAlignment="1">
      <alignment horizontal="center" vertical="center" wrapText="1"/>
    </xf>
    <xf numFmtId="4" fontId="39" fillId="0" borderId="31" xfId="0" applyNumberFormat="1" applyFont="1" applyBorder="1" applyAlignment="1">
      <alignment horizontal="center" vertical="center"/>
    </xf>
    <xf numFmtId="4" fontId="39" fillId="0" borderId="45" xfId="0" applyNumberFormat="1" applyFont="1" applyBorder="1" applyAlignment="1">
      <alignment horizontal="center" vertical="center"/>
    </xf>
    <xf numFmtId="0" fontId="8" fillId="0" borderId="3" xfId="0" applyFont="1" applyBorder="1" applyAlignment="1">
      <alignment horizontal="center" vertical="center" wrapText="1"/>
    </xf>
    <xf numFmtId="14" fontId="40" fillId="0" borderId="48" xfId="0" applyNumberFormat="1" applyFont="1" applyBorder="1" applyAlignment="1">
      <alignment horizontal="center" vertical="center" wrapText="1"/>
    </xf>
    <xf numFmtId="0" fontId="40" fillId="0" borderId="50" xfId="0" applyFont="1" applyBorder="1" applyAlignment="1">
      <alignment horizontal="center" vertical="center" wrapText="1"/>
    </xf>
    <xf numFmtId="164" fontId="39" fillId="0" borderId="31" xfId="0" applyNumberFormat="1" applyFont="1" applyBorder="1" applyAlignment="1">
      <alignment horizontal="center" vertical="center" wrapText="1"/>
    </xf>
    <xf numFmtId="164" fontId="39" fillId="0" borderId="45" xfId="0" applyNumberFormat="1" applyFont="1" applyBorder="1" applyAlignment="1">
      <alignment horizontal="center" vertical="center" wrapText="1"/>
    </xf>
    <xf numFmtId="4" fontId="28" fillId="0" borderId="31" xfId="0" applyNumberFormat="1" applyFont="1" applyBorder="1" applyAlignment="1">
      <alignment horizontal="center" vertical="center" wrapText="1"/>
    </xf>
    <xf numFmtId="4" fontId="28" fillId="0" borderId="45" xfId="0" applyNumberFormat="1" applyFont="1" applyBorder="1" applyAlignment="1">
      <alignment horizontal="center" vertical="center" wrapText="1"/>
    </xf>
    <xf numFmtId="0" fontId="28" fillId="0" borderId="31"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2" xfId="0" applyFont="1" applyBorder="1" applyAlignment="1">
      <alignment horizontal="center" vertical="center" wrapText="1"/>
    </xf>
    <xf numFmtId="0" fontId="28" fillId="0" borderId="44" xfId="0" applyFont="1" applyBorder="1" applyAlignment="1">
      <alignment horizontal="center" vertical="center" wrapText="1"/>
    </xf>
    <xf numFmtId="4" fontId="28" fillId="0" borderId="32" xfId="0" applyNumberFormat="1" applyFont="1" applyBorder="1" applyAlignment="1">
      <alignment horizontal="center" vertical="center" wrapText="1"/>
    </xf>
    <xf numFmtId="4" fontId="28" fillId="0" borderId="44" xfId="0" applyNumberFormat="1" applyFont="1" applyBorder="1" applyAlignment="1">
      <alignment horizontal="center" vertical="center" wrapText="1"/>
    </xf>
    <xf numFmtId="4" fontId="28" fillId="0" borderId="32" xfId="0" applyNumberFormat="1" applyFont="1" applyBorder="1" applyAlignment="1">
      <alignment horizontal="center" vertical="center"/>
    </xf>
    <xf numFmtId="4" fontId="28" fillId="0" borderId="44" xfId="0" applyNumberFormat="1" applyFont="1" applyBorder="1" applyAlignment="1">
      <alignment horizontal="center" vertical="center"/>
    </xf>
    <xf numFmtId="4" fontId="28" fillId="0" borderId="31" xfId="0" applyNumberFormat="1" applyFont="1" applyBorder="1" applyAlignment="1">
      <alignment horizontal="center" vertical="center"/>
    </xf>
    <xf numFmtId="4" fontId="28" fillId="0" borderId="45" xfId="0" applyNumberFormat="1" applyFont="1" applyBorder="1" applyAlignment="1">
      <alignment horizontal="center" vertical="center"/>
    </xf>
    <xf numFmtId="0" fontId="7" fillId="0" borderId="36" xfId="0" applyFont="1" applyBorder="1" applyAlignment="1">
      <alignment horizontal="center" vertical="center" wrapText="1"/>
    </xf>
    <xf numFmtId="0" fontId="41" fillId="0" borderId="0" xfId="0" applyFont="1" applyAlignment="1">
      <alignment horizontal="left"/>
    </xf>
    <xf numFmtId="0" fontId="8" fillId="0" borderId="0" xfId="0" applyFont="1" applyAlignment="1">
      <alignment horizontal="left"/>
    </xf>
    <xf numFmtId="0" fontId="5" fillId="2" borderId="0" xfId="0" applyFont="1" applyFill="1" applyAlignment="1">
      <alignment horizontal="center"/>
    </xf>
    <xf numFmtId="49" fontId="4" fillId="0" borderId="1"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 fontId="8" fillId="0" borderId="2" xfId="0" applyNumberFormat="1"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8" xfId="0" quotePrefix="1" applyFont="1" applyBorder="1" applyAlignment="1">
      <alignment horizontal="center" vertical="center" wrapText="1"/>
    </xf>
    <xf numFmtId="0" fontId="4" fillId="0" borderId="3" xfId="0" quotePrefix="1" applyFont="1" applyBorder="1" applyAlignment="1">
      <alignment horizontal="center" vertical="center" wrapText="1"/>
    </xf>
    <xf numFmtId="4" fontId="8"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2" xfId="0" quotePrefix="1" applyFont="1" applyBorder="1" applyAlignment="1">
      <alignment horizontal="center" vertical="center" wrapText="1"/>
    </xf>
    <xf numFmtId="0" fontId="8" fillId="0" borderId="44" xfId="0" quotePrefix="1" applyFont="1" applyBorder="1" applyAlignment="1">
      <alignment horizontal="center" vertical="center" wrapText="1"/>
    </xf>
    <xf numFmtId="4" fontId="8" fillId="0" borderId="32" xfId="0" applyNumberFormat="1" applyFont="1" applyBorder="1" applyAlignment="1">
      <alignment horizontal="center" vertical="center"/>
    </xf>
    <xf numFmtId="4" fontId="8" fillId="0" borderId="8" xfId="0" applyNumberFormat="1" applyFont="1" applyBorder="1" applyAlignment="1">
      <alignment horizontal="center" vertical="center"/>
    </xf>
    <xf numFmtId="0" fontId="8" fillId="0" borderId="30" xfId="0" applyFont="1" applyBorder="1" applyAlignment="1">
      <alignment horizontal="center" vertical="center"/>
    </xf>
    <xf numFmtId="0" fontId="8" fillId="0" borderId="49" xfId="0" applyFont="1" applyBorder="1" applyAlignment="1">
      <alignment horizontal="center" vertical="center"/>
    </xf>
    <xf numFmtId="17" fontId="8" fillId="0" borderId="32" xfId="0" applyNumberFormat="1" applyFont="1" applyBorder="1" applyAlignment="1">
      <alignment horizontal="center" vertical="center" wrapText="1"/>
    </xf>
    <xf numFmtId="17" fontId="8" fillId="0" borderId="44" xfId="0" applyNumberFormat="1" applyFont="1" applyBorder="1" applyAlignment="1">
      <alignment horizontal="center" vertical="center"/>
    </xf>
    <xf numFmtId="4" fontId="8" fillId="0" borderId="44" xfId="0" applyNumberFormat="1" applyFont="1" applyBorder="1" applyAlignment="1">
      <alignment horizontal="center" vertical="center"/>
    </xf>
    <xf numFmtId="0" fontId="27" fillId="0" borderId="36" xfId="0" applyFont="1" applyBorder="1" applyAlignment="1">
      <alignment horizontal="center"/>
    </xf>
    <xf numFmtId="0" fontId="27" fillId="0" borderId="46" xfId="0" applyFont="1" applyBorder="1" applyAlignment="1">
      <alignment horizontal="center"/>
    </xf>
    <xf numFmtId="0" fontId="8" fillId="0" borderId="37" xfId="0" applyFont="1" applyBorder="1" applyAlignment="1">
      <alignment horizontal="center" vertical="center"/>
    </xf>
    <xf numFmtId="0" fontId="8" fillId="0" borderId="8" xfId="0" quotePrefix="1" applyFont="1" applyBorder="1" applyAlignment="1">
      <alignment horizontal="center" vertical="center" wrapText="1"/>
    </xf>
    <xf numFmtId="17" fontId="8" fillId="0" borderId="8" xfId="0" applyNumberFormat="1" applyFont="1" applyBorder="1" applyAlignment="1">
      <alignment horizontal="center" vertical="center"/>
    </xf>
    <xf numFmtId="14" fontId="8" fillId="0" borderId="36" xfId="0" applyNumberFormat="1" applyFont="1" applyBorder="1" applyAlignment="1">
      <alignment horizontal="center" vertical="center"/>
    </xf>
    <xf numFmtId="0" fontId="8" fillId="0" borderId="38" xfId="0" applyFont="1" applyBorder="1" applyAlignment="1">
      <alignment horizontal="center" vertical="center"/>
    </xf>
    <xf numFmtId="0" fontId="8" fillId="0" borderId="31" xfId="0" quotePrefix="1" applyFont="1" applyBorder="1" applyAlignment="1">
      <alignment horizontal="center" vertical="center" wrapText="1"/>
    </xf>
    <xf numFmtId="0" fontId="8" fillId="0" borderId="45" xfId="0" quotePrefix="1" applyFont="1" applyBorder="1" applyAlignment="1">
      <alignment horizontal="center" vertical="center" wrapText="1"/>
    </xf>
    <xf numFmtId="4" fontId="8" fillId="0" borderId="31" xfId="0" applyNumberFormat="1" applyFont="1" applyBorder="1" applyAlignment="1">
      <alignment horizontal="center" vertical="center"/>
    </xf>
    <xf numFmtId="4" fontId="8" fillId="0" borderId="45" xfId="0" applyNumberFormat="1" applyFont="1" applyBorder="1" applyAlignment="1">
      <alignment horizontal="center" vertical="center"/>
    </xf>
    <xf numFmtId="17" fontId="8" fillId="0" borderId="31" xfId="0" applyNumberFormat="1" applyFont="1" applyBorder="1" applyAlignment="1">
      <alignment horizontal="center" vertical="center" wrapText="1"/>
    </xf>
    <xf numFmtId="17" fontId="8" fillId="0" borderId="45" xfId="0" applyNumberFormat="1" applyFont="1" applyBorder="1" applyAlignment="1">
      <alignment horizontal="center" vertical="center"/>
    </xf>
    <xf numFmtId="0" fontId="27" fillId="0" borderId="48" xfId="0" applyFont="1" applyBorder="1" applyAlignment="1">
      <alignment horizontal="center"/>
    </xf>
    <xf numFmtId="0" fontId="27" fillId="0" borderId="50" xfId="0" applyFont="1" applyBorder="1" applyAlignment="1">
      <alignment horizontal="center"/>
    </xf>
    <xf numFmtId="0" fontId="12" fillId="2" borderId="4" xfId="0" applyFont="1" applyFill="1" applyBorder="1" applyAlignment="1">
      <alignment horizontal="center" vertical="center"/>
    </xf>
    <xf numFmtId="0" fontId="12" fillId="2" borderId="9" xfId="0" applyFont="1" applyFill="1" applyBorder="1" applyAlignment="1">
      <alignment horizontal="center" vertical="center"/>
    </xf>
    <xf numFmtId="16" fontId="4" fillId="0" borderId="8" xfId="0" quotePrefix="1" applyNumberFormat="1" applyFont="1" applyBorder="1" applyAlignment="1">
      <alignment horizontal="center" vertical="center" wrapText="1"/>
    </xf>
    <xf numFmtId="16" fontId="4" fillId="0" borderId="3" xfId="0" quotePrefix="1" applyNumberFormat="1" applyFont="1" applyBorder="1" applyAlignment="1">
      <alignment horizontal="center" vertical="center" wrapText="1"/>
    </xf>
    <xf numFmtId="0" fontId="4" fillId="0" borderId="1" xfId="0" quotePrefix="1" applyFont="1" applyBorder="1" applyAlignment="1">
      <alignment horizontal="center" vertical="center" wrapText="1"/>
    </xf>
    <xf numFmtId="14" fontId="4" fillId="0" borderId="8" xfId="0" applyNumberFormat="1" applyFont="1" applyBorder="1" applyAlignment="1">
      <alignment horizontal="center" vertical="center"/>
    </xf>
    <xf numFmtId="0" fontId="4" fillId="0" borderId="3" xfId="0" applyFont="1" applyBorder="1" applyAlignment="1">
      <alignment horizontal="center" vertical="center"/>
    </xf>
    <xf numFmtId="16" fontId="4" fillId="0" borderId="2" xfId="0" quotePrefix="1"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4" fillId="0" borderId="1" xfId="0" applyFont="1" applyBorder="1" applyAlignment="1">
      <alignment horizontal="center" vertical="center"/>
    </xf>
    <xf numFmtId="17" fontId="4" fillId="0" borderId="1" xfId="0" applyNumberFormat="1" applyFont="1" applyBorder="1" applyAlignment="1">
      <alignment horizontal="center" vertical="center"/>
    </xf>
    <xf numFmtId="14" fontId="4" fillId="0" borderId="1" xfId="0" applyNumberFormat="1" applyFont="1" applyBorder="1" applyAlignment="1">
      <alignment horizontal="center" vertical="center" wrapText="1"/>
    </xf>
    <xf numFmtId="0" fontId="8" fillId="0" borderId="0" xfId="0" applyFont="1" applyAlignment="1">
      <alignment horizontal="center"/>
    </xf>
    <xf numFmtId="0" fontId="9"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67" fillId="2" borderId="1" xfId="0" applyFont="1" applyFill="1" applyBorder="1" applyAlignment="1">
      <alignment horizontal="center" vertical="top" wrapText="1"/>
    </xf>
    <xf numFmtId="0" fontId="32" fillId="2" borderId="2"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49" fontId="32" fillId="2" borderId="2" xfId="0" applyNumberFormat="1" applyFont="1" applyFill="1" applyBorder="1" applyAlignment="1">
      <alignment horizontal="center" vertical="top" wrapText="1"/>
    </xf>
    <xf numFmtId="14" fontId="38" fillId="2" borderId="2" xfId="0" applyNumberFormat="1" applyFont="1" applyFill="1" applyBorder="1" applyAlignment="1">
      <alignment horizontal="center" vertical="top"/>
    </xf>
    <xf numFmtId="0" fontId="9" fillId="2" borderId="3" xfId="0" applyFont="1" applyFill="1" applyBorder="1" applyAlignment="1">
      <alignment horizontal="center" vertical="top" wrapText="1"/>
    </xf>
    <xf numFmtId="0" fontId="1" fillId="2" borderId="3" xfId="0" applyFont="1" applyFill="1" applyBorder="1" applyAlignment="1">
      <alignment horizontal="center" vertical="top" wrapText="1"/>
    </xf>
    <xf numFmtId="0" fontId="32" fillId="2" borderId="3" xfId="0"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49" fontId="9" fillId="2" borderId="3" xfId="0" applyNumberFormat="1" applyFont="1" applyFill="1" applyBorder="1" applyAlignment="1">
      <alignment horizontal="center" vertical="top" wrapText="1"/>
    </xf>
    <xf numFmtId="14" fontId="38" fillId="2" borderId="3" xfId="0" applyNumberFormat="1" applyFont="1" applyFill="1" applyBorder="1" applyAlignment="1">
      <alignment horizontal="center" vertical="top"/>
    </xf>
    <xf numFmtId="49" fontId="9" fillId="2" borderId="2" xfId="0" applyNumberFormat="1" applyFont="1" applyFill="1" applyBorder="1" applyAlignment="1">
      <alignment horizontal="center" vertical="top" wrapText="1"/>
    </xf>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53540235-9D30-47B4-9AB7-B1954724B18E}" userId="S::g.ramanauskaite@cpva.lt::b009558a-7cd4-4159-a34a-2d2143884461"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28" dT="2025-02-05T15:14:46.34" personId="{53540235-9D30-47B4-9AB7-B1954724B18E}" id="{26988348-4A49-45BB-A8C9-6EE9E708DA4B}">
    <text xml:space="preserve">Partneriai: 
BĮ Klaipėdos rajono turizmo informacijos centras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97"/>
  <sheetViews>
    <sheetView zoomScale="90" zoomScaleNormal="90" workbookViewId="0">
      <pane xSplit="6" ySplit="5" topLeftCell="V23" activePane="bottomRight" state="frozen"/>
      <selection pane="topRight" activeCell="G1" sqref="G1"/>
      <selection pane="bottomLeft" activeCell="A6" sqref="A6"/>
      <selection pane="bottomRight" activeCell="Z26" sqref="Z26"/>
    </sheetView>
  </sheetViews>
  <sheetFormatPr defaultColWidth="9.28515625" defaultRowHeight="12.75" x14ac:dyDescent="0.2"/>
  <cols>
    <col min="1" max="1" width="1.7109375" style="22" customWidth="1"/>
    <col min="2" max="2" width="11" style="22" customWidth="1"/>
    <col min="3" max="3" width="17.5703125" style="22" customWidth="1"/>
    <col min="4" max="5" width="13.7109375" style="22" customWidth="1"/>
    <col min="6" max="6" width="35.28515625" style="71" customWidth="1"/>
    <col min="7" max="7" width="19.5703125" style="22" customWidth="1"/>
    <col min="8" max="8" width="10.5703125" style="22" customWidth="1"/>
    <col min="9" max="9" width="10.42578125" style="22" customWidth="1"/>
    <col min="10" max="10" width="36.7109375" style="22" customWidth="1"/>
    <col min="11" max="11" width="15" style="22" customWidth="1"/>
    <col min="12" max="12" width="12.5703125" style="22" customWidth="1"/>
    <col min="13" max="13" width="9" style="72" customWidth="1"/>
    <col min="14" max="14" width="10.5703125" style="22" customWidth="1"/>
    <col min="15" max="15" width="15.7109375" style="22" customWidth="1"/>
    <col min="16" max="16" width="10.5703125" style="22" customWidth="1"/>
    <col min="17" max="17" width="12.42578125" style="22" customWidth="1"/>
    <col min="18" max="18" width="11.28515625" style="22" customWidth="1"/>
    <col min="19" max="21" width="14" style="22" customWidth="1"/>
    <col min="22" max="22" width="15.5703125" style="22" customWidth="1"/>
    <col min="23" max="23" width="11.42578125" style="22" customWidth="1"/>
    <col min="24" max="24" width="10" style="22" customWidth="1"/>
    <col min="25" max="25" width="11.5703125" style="22" customWidth="1"/>
    <col min="26" max="27" width="12.42578125" style="22" customWidth="1"/>
    <col min="28" max="28" width="15.5703125" style="22" customWidth="1"/>
    <col min="29" max="29" width="11.42578125" style="22" customWidth="1"/>
    <col min="30" max="30" width="12.42578125" style="22" customWidth="1"/>
    <col min="31" max="31" width="17.7109375" style="22" customWidth="1"/>
    <col min="32" max="33" width="11.28515625" style="22" customWidth="1"/>
    <col min="34" max="34" width="12.42578125" style="22" customWidth="1"/>
    <col min="35" max="35" width="12.28515625" style="22" customWidth="1"/>
    <col min="36" max="36" width="14.42578125" style="22" customWidth="1"/>
    <col min="37" max="37" width="0.42578125" style="22" customWidth="1"/>
    <col min="38" max="38" width="12.42578125" style="23" bestFit="1" customWidth="1"/>
    <col min="39" max="16384" width="9.28515625" style="22"/>
  </cols>
  <sheetData>
    <row r="1" spans="2:38" x14ac:dyDescent="0.2">
      <c r="B1" s="615" t="s">
        <v>40</v>
      </c>
      <c r="C1" s="615"/>
      <c r="D1" s="615"/>
      <c r="E1" s="615"/>
      <c r="F1" s="615"/>
      <c r="G1" s="615"/>
      <c r="H1" s="615"/>
      <c r="I1" s="615"/>
      <c r="J1" s="615"/>
      <c r="K1" s="615"/>
      <c r="L1" s="615"/>
      <c r="M1" s="615"/>
      <c r="N1" s="615"/>
      <c r="O1" s="615"/>
      <c r="P1" s="615"/>
      <c r="Q1" s="615"/>
      <c r="R1" s="615"/>
      <c r="S1" s="615"/>
      <c r="T1" s="615"/>
      <c r="U1" s="615"/>
      <c r="V1" s="615"/>
      <c r="W1" s="615"/>
      <c r="X1" s="615"/>
      <c r="Y1" s="615"/>
      <c r="Z1" s="615"/>
      <c r="AA1" s="615"/>
      <c r="AB1" s="615"/>
      <c r="AC1" s="615"/>
      <c r="AD1" s="615"/>
      <c r="AE1" s="615"/>
      <c r="AF1" s="615"/>
      <c r="AG1" s="615"/>
      <c r="AH1" s="615"/>
      <c r="AI1" s="615"/>
    </row>
    <row r="2" spans="2:38" s="24" customFormat="1" ht="15" x14ac:dyDescent="0.2">
      <c r="B2" s="616"/>
      <c r="C2" s="616"/>
      <c r="D2" s="616"/>
      <c r="E2" s="616"/>
      <c r="F2" s="616"/>
      <c r="M2" s="25"/>
      <c r="AL2" s="26"/>
    </row>
    <row r="3" spans="2:38" s="30" customFormat="1" ht="15.75" x14ac:dyDescent="0.25">
      <c r="B3" s="614" t="s">
        <v>0</v>
      </c>
      <c r="C3" s="614" t="s">
        <v>1</v>
      </c>
      <c r="D3" s="614" t="s">
        <v>28</v>
      </c>
      <c r="E3" s="614" t="s">
        <v>29</v>
      </c>
      <c r="F3" s="614" t="s">
        <v>30</v>
      </c>
      <c r="G3" s="614" t="s">
        <v>3</v>
      </c>
      <c r="H3" s="614" t="s">
        <v>4</v>
      </c>
      <c r="I3" s="614" t="s">
        <v>5</v>
      </c>
      <c r="J3" s="614" t="s">
        <v>6</v>
      </c>
      <c r="K3" s="614"/>
      <c r="L3" s="614"/>
      <c r="M3" s="614"/>
      <c r="N3" s="604" t="s">
        <v>47</v>
      </c>
      <c r="O3" s="614" t="s">
        <v>31</v>
      </c>
      <c r="P3" s="613" t="s">
        <v>42</v>
      </c>
      <c r="Q3" s="613" t="s">
        <v>32</v>
      </c>
      <c r="R3" s="613" t="s">
        <v>37</v>
      </c>
      <c r="S3" s="613" t="s">
        <v>33</v>
      </c>
      <c r="T3" s="614" t="s">
        <v>55</v>
      </c>
      <c r="U3" s="614" t="s">
        <v>57</v>
      </c>
      <c r="V3" s="606" t="s">
        <v>59</v>
      </c>
      <c r="W3" s="606"/>
      <c r="X3" s="606"/>
      <c r="Y3" s="606"/>
      <c r="Z3" s="606"/>
      <c r="AA3" s="606"/>
      <c r="AB3" s="607" t="s">
        <v>69</v>
      </c>
      <c r="AC3" s="608" t="s">
        <v>75</v>
      </c>
      <c r="AD3" s="610" t="s">
        <v>231</v>
      </c>
      <c r="AE3" s="611"/>
      <c r="AF3" s="612"/>
      <c r="AG3" s="604" t="s">
        <v>27</v>
      </c>
      <c r="AH3" s="604" t="s">
        <v>36</v>
      </c>
      <c r="AI3" s="614" t="s">
        <v>34</v>
      </c>
      <c r="AJ3" s="604" t="s">
        <v>35</v>
      </c>
      <c r="AL3" s="31"/>
    </row>
    <row r="4" spans="2:38" s="30" customFormat="1" ht="56.25" customHeight="1" x14ac:dyDescent="0.25">
      <c r="B4" s="614"/>
      <c r="C4" s="614"/>
      <c r="D4" s="614"/>
      <c r="E4" s="614"/>
      <c r="F4" s="614"/>
      <c r="G4" s="614"/>
      <c r="H4" s="614"/>
      <c r="I4" s="614"/>
      <c r="J4" s="27" t="s">
        <v>7</v>
      </c>
      <c r="K4" s="27" t="s">
        <v>8</v>
      </c>
      <c r="L4" s="27" t="s">
        <v>9</v>
      </c>
      <c r="M4" s="32" t="s">
        <v>10</v>
      </c>
      <c r="N4" s="605"/>
      <c r="O4" s="614"/>
      <c r="P4" s="613"/>
      <c r="Q4" s="613"/>
      <c r="R4" s="613"/>
      <c r="S4" s="613"/>
      <c r="T4" s="614"/>
      <c r="U4" s="614"/>
      <c r="V4" s="29" t="s">
        <v>277</v>
      </c>
      <c r="W4" s="28" t="s">
        <v>62</v>
      </c>
      <c r="X4" s="28" t="s">
        <v>15</v>
      </c>
      <c r="Y4" s="28" t="s">
        <v>63</v>
      </c>
      <c r="Z4" s="28" t="s">
        <v>60</v>
      </c>
      <c r="AA4" s="28" t="s">
        <v>25</v>
      </c>
      <c r="AB4" s="607"/>
      <c r="AC4" s="609"/>
      <c r="AD4" s="28" t="s">
        <v>16</v>
      </c>
      <c r="AE4" s="29" t="s">
        <v>17</v>
      </c>
      <c r="AF4" s="28" t="s">
        <v>26</v>
      </c>
      <c r="AG4" s="605"/>
      <c r="AH4" s="605"/>
      <c r="AI4" s="614"/>
      <c r="AJ4" s="605"/>
      <c r="AK4" s="30" t="s">
        <v>666</v>
      </c>
      <c r="AL4" s="31"/>
    </row>
    <row r="5" spans="2:38" s="30" customFormat="1" ht="15.75" x14ac:dyDescent="0.25">
      <c r="B5" s="33">
        <v>1</v>
      </c>
      <c r="C5" s="33">
        <v>2</v>
      </c>
      <c r="D5" s="33">
        <v>3</v>
      </c>
      <c r="E5" s="33">
        <v>4</v>
      </c>
      <c r="F5" s="34">
        <v>5</v>
      </c>
      <c r="G5" s="33">
        <v>6</v>
      </c>
      <c r="H5" s="33">
        <v>7</v>
      </c>
      <c r="I5" s="33">
        <v>8</v>
      </c>
      <c r="J5" s="33">
        <v>9</v>
      </c>
      <c r="K5" s="33">
        <v>10</v>
      </c>
      <c r="L5" s="33">
        <v>11</v>
      </c>
      <c r="M5" s="35">
        <v>12</v>
      </c>
      <c r="N5" s="33">
        <v>13</v>
      </c>
      <c r="O5" s="33">
        <v>14</v>
      </c>
      <c r="P5" s="33">
        <v>15</v>
      </c>
      <c r="Q5" s="33">
        <v>16</v>
      </c>
      <c r="R5" s="33">
        <v>17</v>
      </c>
      <c r="S5" s="36">
        <v>18</v>
      </c>
      <c r="T5" s="33">
        <v>19</v>
      </c>
      <c r="U5" s="33">
        <v>20</v>
      </c>
      <c r="V5" s="33">
        <v>21</v>
      </c>
      <c r="W5" s="33">
        <v>22</v>
      </c>
      <c r="X5" s="33">
        <v>23</v>
      </c>
      <c r="Y5" s="33">
        <v>24</v>
      </c>
      <c r="Z5" s="33">
        <v>25</v>
      </c>
      <c r="AA5" s="33">
        <v>26</v>
      </c>
      <c r="AB5" s="33">
        <v>27</v>
      </c>
      <c r="AC5" s="33">
        <v>28</v>
      </c>
      <c r="AD5" s="33">
        <v>29</v>
      </c>
      <c r="AE5" s="33">
        <v>30</v>
      </c>
      <c r="AF5" s="33">
        <v>31</v>
      </c>
      <c r="AG5" s="33">
        <v>32</v>
      </c>
      <c r="AH5" s="86">
        <v>33</v>
      </c>
      <c r="AI5" s="86">
        <v>34</v>
      </c>
      <c r="AJ5" s="33">
        <v>35</v>
      </c>
      <c r="AL5" s="31"/>
    </row>
    <row r="6" spans="2:38" s="43" customFormat="1" ht="110.25" customHeight="1" x14ac:dyDescent="0.25">
      <c r="B6" s="37" t="s">
        <v>78</v>
      </c>
      <c r="C6" s="87" t="s">
        <v>278</v>
      </c>
      <c r="D6" s="87" t="s">
        <v>279</v>
      </c>
      <c r="E6" s="87" t="s">
        <v>280</v>
      </c>
      <c r="F6" s="87" t="s">
        <v>281</v>
      </c>
      <c r="G6" s="87" t="s">
        <v>282</v>
      </c>
      <c r="H6" s="87" t="s">
        <v>79</v>
      </c>
      <c r="I6" s="87" t="s">
        <v>79</v>
      </c>
      <c r="J6" s="88"/>
      <c r="K6" s="89"/>
      <c r="L6" s="89"/>
      <c r="M6" s="90"/>
      <c r="N6" s="88"/>
      <c r="O6" s="89"/>
      <c r="P6" s="88"/>
      <c r="Q6" s="88"/>
      <c r="R6" s="88"/>
      <c r="S6" s="88"/>
      <c r="T6" s="91"/>
      <c r="U6" s="91"/>
      <c r="V6" s="91"/>
      <c r="W6" s="89"/>
      <c r="X6" s="89"/>
      <c r="Y6" s="89"/>
      <c r="Z6" s="89"/>
      <c r="AA6" s="89"/>
      <c r="AB6" s="92"/>
      <c r="AC6" s="89"/>
      <c r="AD6" s="89"/>
      <c r="AE6" s="91"/>
      <c r="AF6" s="89"/>
      <c r="AG6" s="89"/>
      <c r="AH6" s="93"/>
      <c r="AI6" s="93"/>
      <c r="AJ6" s="94">
        <v>45412</v>
      </c>
      <c r="AL6" s="44"/>
    </row>
    <row r="7" spans="2:38" s="43" customFormat="1" ht="15.75" hidden="1" x14ac:dyDescent="0.25">
      <c r="B7" s="45" t="s">
        <v>78</v>
      </c>
      <c r="C7" s="95"/>
      <c r="D7" s="96"/>
      <c r="E7" s="97"/>
      <c r="F7" s="98"/>
      <c r="G7" s="99"/>
      <c r="H7" s="99"/>
      <c r="I7" s="99"/>
      <c r="J7" s="99"/>
      <c r="K7" s="100"/>
      <c r="L7" s="100"/>
      <c r="M7" s="101"/>
      <c r="N7" s="99"/>
      <c r="O7" s="100"/>
      <c r="P7" s="99"/>
      <c r="Q7" s="99"/>
      <c r="R7" s="99"/>
      <c r="S7" s="99"/>
      <c r="T7" s="100"/>
      <c r="U7" s="100"/>
      <c r="V7" s="100"/>
      <c r="W7" s="100"/>
      <c r="X7" s="100"/>
      <c r="Y7" s="100"/>
      <c r="Z7" s="100"/>
      <c r="AA7" s="100"/>
      <c r="AB7" s="102"/>
      <c r="AC7" s="100"/>
      <c r="AD7" s="100"/>
      <c r="AE7" s="100"/>
      <c r="AF7" s="100"/>
      <c r="AG7" s="100"/>
      <c r="AH7" s="103"/>
      <c r="AI7" s="103"/>
      <c r="AJ7" s="104"/>
      <c r="AL7" s="44"/>
    </row>
    <row r="8" spans="2:38" s="43" customFormat="1" ht="63.75" hidden="1" customHeight="1" x14ac:dyDescent="0.25">
      <c r="B8" s="45" t="s">
        <v>78</v>
      </c>
      <c r="C8" s="95"/>
      <c r="D8" s="105"/>
      <c r="E8" s="106"/>
      <c r="F8" s="107"/>
      <c r="G8" s="108"/>
      <c r="H8" s="108"/>
      <c r="I8" s="108"/>
      <c r="J8" s="108"/>
      <c r="K8" s="109"/>
      <c r="L8" s="109"/>
      <c r="M8" s="110"/>
      <c r="N8" s="108"/>
      <c r="O8" s="109"/>
      <c r="P8" s="108"/>
      <c r="Q8" s="108"/>
      <c r="R8" s="108"/>
      <c r="S8" s="108"/>
      <c r="T8" s="100"/>
      <c r="U8" s="109"/>
      <c r="V8" s="109"/>
      <c r="W8" s="109"/>
      <c r="X8" s="109"/>
      <c r="Y8" s="109"/>
      <c r="Z8" s="109"/>
      <c r="AA8" s="109"/>
      <c r="AB8" s="110"/>
      <c r="AC8" s="109"/>
      <c r="AD8" s="109"/>
      <c r="AE8" s="109"/>
      <c r="AF8" s="109"/>
      <c r="AG8" s="109"/>
      <c r="AH8" s="103"/>
      <c r="AI8" s="103"/>
      <c r="AJ8" s="104"/>
      <c r="AL8" s="44"/>
    </row>
    <row r="9" spans="2:38" s="43" customFormat="1" ht="99.75" customHeight="1" x14ac:dyDescent="0.25">
      <c r="B9" s="45" t="s">
        <v>78</v>
      </c>
      <c r="C9" s="95"/>
      <c r="D9" s="87" t="s">
        <v>283</v>
      </c>
      <c r="E9" s="87" t="s">
        <v>104</v>
      </c>
      <c r="F9" s="98" t="s">
        <v>284</v>
      </c>
      <c r="G9" s="87" t="s">
        <v>282</v>
      </c>
      <c r="H9" s="87" t="s">
        <v>79</v>
      </c>
      <c r="I9" s="87" t="s">
        <v>79</v>
      </c>
      <c r="J9" s="100"/>
      <c r="K9" s="100"/>
      <c r="L9" s="100"/>
      <c r="M9" s="102"/>
      <c r="N9" s="99"/>
      <c r="O9" s="100"/>
      <c r="P9" s="99"/>
      <c r="Q9" s="99"/>
      <c r="R9" s="99"/>
      <c r="S9" s="99"/>
      <c r="T9" s="100"/>
      <c r="U9" s="111"/>
      <c r="V9" s="111"/>
      <c r="W9" s="100"/>
      <c r="X9" s="100"/>
      <c r="Y9" s="100"/>
      <c r="Z9" s="100"/>
      <c r="AA9" s="100"/>
      <c r="AB9" s="112"/>
      <c r="AC9" s="100"/>
      <c r="AD9" s="100"/>
      <c r="AE9" s="111"/>
      <c r="AF9" s="100"/>
      <c r="AG9" s="100"/>
      <c r="AH9" s="103"/>
      <c r="AI9" s="103"/>
      <c r="AJ9" s="104"/>
      <c r="AL9" s="44"/>
    </row>
    <row r="10" spans="2:38" s="43" customFormat="1" ht="72" hidden="1" customHeight="1" x14ac:dyDescent="0.25">
      <c r="B10" s="45" t="s">
        <v>78</v>
      </c>
      <c r="C10" s="113"/>
      <c r="D10" s="114"/>
      <c r="E10" s="100"/>
      <c r="F10" s="87"/>
      <c r="G10" s="100"/>
      <c r="H10" s="100"/>
      <c r="I10" s="100"/>
      <c r="J10" s="100"/>
      <c r="K10" s="100"/>
      <c r="L10" s="100"/>
      <c r="M10" s="102"/>
      <c r="N10" s="100"/>
      <c r="O10" s="100"/>
      <c r="P10" s="100"/>
      <c r="Q10" s="100"/>
      <c r="R10" s="100"/>
      <c r="S10" s="100"/>
      <c r="T10" s="100"/>
      <c r="U10" s="100"/>
      <c r="V10" s="100"/>
      <c r="W10" s="100"/>
      <c r="X10" s="100"/>
      <c r="Y10" s="100"/>
      <c r="Z10" s="100"/>
      <c r="AA10" s="100"/>
      <c r="AB10" s="100"/>
      <c r="AC10" s="100"/>
      <c r="AD10" s="100"/>
      <c r="AE10" s="100"/>
      <c r="AF10" s="100"/>
      <c r="AG10" s="100"/>
      <c r="AH10" s="103"/>
      <c r="AI10" s="103"/>
      <c r="AJ10" s="104"/>
      <c r="AL10" s="44"/>
    </row>
    <row r="11" spans="2:38" s="43" customFormat="1" ht="53.25" hidden="1" customHeight="1" x14ac:dyDescent="0.25">
      <c r="B11" s="45" t="s">
        <v>78</v>
      </c>
      <c r="C11" s="113"/>
      <c r="D11" s="114"/>
      <c r="E11" s="100"/>
      <c r="F11" s="99"/>
      <c r="G11" s="100"/>
      <c r="H11" s="100"/>
      <c r="I11" s="100"/>
      <c r="J11" s="100"/>
      <c r="K11" s="100"/>
      <c r="L11" s="100"/>
      <c r="M11" s="115"/>
      <c r="N11" s="100"/>
      <c r="O11" s="100"/>
      <c r="P11" s="100"/>
      <c r="Q11" s="100"/>
      <c r="R11" s="100"/>
      <c r="S11" s="100"/>
      <c r="T11" s="100"/>
      <c r="U11" s="100"/>
      <c r="V11" s="100"/>
      <c r="W11" s="100"/>
      <c r="X11" s="100"/>
      <c r="Y11" s="100"/>
      <c r="Z11" s="100"/>
      <c r="AA11" s="100"/>
      <c r="AB11" s="100"/>
      <c r="AC11" s="100"/>
      <c r="AD11" s="100"/>
      <c r="AE11" s="100"/>
      <c r="AF11" s="100"/>
      <c r="AG11" s="100"/>
      <c r="AH11" s="103"/>
      <c r="AI11" s="103"/>
      <c r="AJ11" s="104"/>
      <c r="AL11" s="44"/>
    </row>
    <row r="12" spans="2:38" s="43" customFormat="1" ht="81.75" hidden="1" customHeight="1" x14ac:dyDescent="0.25">
      <c r="B12" s="45" t="s">
        <v>78</v>
      </c>
      <c r="C12" s="113"/>
      <c r="D12" s="114"/>
      <c r="E12" s="100"/>
      <c r="F12" s="99"/>
      <c r="G12" s="100"/>
      <c r="H12" s="100"/>
      <c r="I12" s="100"/>
      <c r="J12" s="100"/>
      <c r="K12" s="100"/>
      <c r="L12" s="100"/>
      <c r="M12" s="102"/>
      <c r="N12" s="100"/>
      <c r="O12" s="100"/>
      <c r="P12" s="100"/>
      <c r="Q12" s="100"/>
      <c r="R12" s="100"/>
      <c r="S12" s="100"/>
      <c r="T12" s="100"/>
      <c r="U12" s="100"/>
      <c r="V12" s="100"/>
      <c r="W12" s="100"/>
      <c r="X12" s="100"/>
      <c r="Y12" s="100"/>
      <c r="Z12" s="100"/>
      <c r="AA12" s="100"/>
      <c r="AB12" s="100"/>
      <c r="AC12" s="100"/>
      <c r="AD12" s="100"/>
      <c r="AE12" s="100"/>
      <c r="AF12" s="100"/>
      <c r="AG12" s="100"/>
      <c r="AH12" s="103"/>
      <c r="AI12" s="103"/>
      <c r="AJ12" s="104"/>
      <c r="AL12" s="44"/>
    </row>
    <row r="13" spans="2:38" s="43" customFormat="1" ht="67.5" hidden="1" customHeight="1" x14ac:dyDescent="0.25">
      <c r="B13" s="45" t="s">
        <v>78</v>
      </c>
      <c r="C13" s="113"/>
      <c r="D13" s="100"/>
      <c r="E13" s="100"/>
      <c r="F13" s="99"/>
      <c r="G13" s="100"/>
      <c r="H13" s="100"/>
      <c r="I13" s="100"/>
      <c r="J13" s="100"/>
      <c r="K13" s="100"/>
      <c r="L13" s="100"/>
      <c r="M13" s="102"/>
      <c r="N13" s="100"/>
      <c r="O13" s="100"/>
      <c r="P13" s="100"/>
      <c r="Q13" s="100"/>
      <c r="R13" s="100"/>
      <c r="S13" s="100"/>
      <c r="T13" s="100"/>
      <c r="U13" s="100"/>
      <c r="V13" s="100"/>
      <c r="W13" s="100"/>
      <c r="X13" s="100"/>
      <c r="Y13" s="100"/>
      <c r="Z13" s="100"/>
      <c r="AA13" s="100"/>
      <c r="AB13" s="100"/>
      <c r="AC13" s="100"/>
      <c r="AD13" s="100"/>
      <c r="AE13" s="100"/>
      <c r="AF13" s="100"/>
      <c r="AG13" s="100"/>
      <c r="AH13" s="103"/>
      <c r="AI13" s="103"/>
      <c r="AJ13" s="104"/>
      <c r="AL13" s="44"/>
    </row>
    <row r="14" spans="2:38" s="43" customFormat="1" ht="15.75" hidden="1" x14ac:dyDescent="0.25">
      <c r="B14" s="45" t="s">
        <v>78</v>
      </c>
      <c r="C14" s="113"/>
      <c r="D14" s="100"/>
      <c r="E14" s="100"/>
      <c r="F14" s="99"/>
      <c r="G14" s="100"/>
      <c r="H14" s="100"/>
      <c r="I14" s="100"/>
      <c r="J14" s="100"/>
      <c r="K14" s="100"/>
      <c r="L14" s="100"/>
      <c r="M14" s="102"/>
      <c r="N14" s="100"/>
      <c r="O14" s="100"/>
      <c r="P14" s="100"/>
      <c r="Q14" s="100"/>
      <c r="R14" s="100"/>
      <c r="S14" s="100"/>
      <c r="T14" s="100"/>
      <c r="U14" s="100"/>
      <c r="V14" s="100"/>
      <c r="W14" s="100"/>
      <c r="X14" s="100"/>
      <c r="Y14" s="100"/>
      <c r="Z14" s="100"/>
      <c r="AA14" s="100"/>
      <c r="AB14" s="100"/>
      <c r="AC14" s="100"/>
      <c r="AD14" s="100"/>
      <c r="AE14" s="100"/>
      <c r="AF14" s="100"/>
      <c r="AG14" s="100"/>
      <c r="AH14" s="103"/>
      <c r="AI14" s="103"/>
      <c r="AJ14" s="104"/>
      <c r="AL14" s="44"/>
    </row>
    <row r="15" spans="2:38" s="43" customFormat="1" ht="15.75" hidden="1" x14ac:dyDescent="0.25">
      <c r="B15" s="45" t="s">
        <v>78</v>
      </c>
      <c r="C15" s="113"/>
      <c r="D15" s="100"/>
      <c r="E15" s="100"/>
      <c r="F15" s="99"/>
      <c r="G15" s="100"/>
      <c r="H15" s="100"/>
      <c r="I15" s="100"/>
      <c r="J15" s="100"/>
      <c r="K15" s="100"/>
      <c r="L15" s="100"/>
      <c r="M15" s="102"/>
      <c r="N15" s="100"/>
      <c r="O15" s="100"/>
      <c r="P15" s="100"/>
      <c r="Q15" s="100"/>
      <c r="R15" s="100"/>
      <c r="S15" s="100"/>
      <c r="T15" s="100"/>
      <c r="U15" s="100"/>
      <c r="V15" s="100"/>
      <c r="W15" s="100"/>
      <c r="X15" s="100"/>
      <c r="Y15" s="100"/>
      <c r="Z15" s="100"/>
      <c r="AA15" s="100"/>
      <c r="AB15" s="100"/>
      <c r="AC15" s="100"/>
      <c r="AD15" s="100"/>
      <c r="AE15" s="100"/>
      <c r="AF15" s="100"/>
      <c r="AG15" s="100"/>
      <c r="AH15" s="103"/>
      <c r="AI15" s="103"/>
      <c r="AJ15" s="104"/>
      <c r="AL15" s="44"/>
    </row>
    <row r="16" spans="2:38" s="43" customFormat="1" ht="103.5" customHeight="1" x14ac:dyDescent="0.25">
      <c r="B16" s="37" t="s">
        <v>91</v>
      </c>
      <c r="C16" s="38" t="s">
        <v>286</v>
      </c>
      <c r="D16" s="38" t="s">
        <v>279</v>
      </c>
      <c r="E16" s="39" t="s">
        <v>280</v>
      </c>
      <c r="F16" s="39" t="s">
        <v>287</v>
      </c>
      <c r="G16" s="38" t="s">
        <v>282</v>
      </c>
      <c r="H16" s="38" t="s">
        <v>79</v>
      </c>
      <c r="I16" s="38" t="s">
        <v>79</v>
      </c>
      <c r="J16" s="38" t="s">
        <v>288</v>
      </c>
      <c r="K16" s="38" t="s">
        <v>289</v>
      </c>
      <c r="L16" s="38" t="s">
        <v>81</v>
      </c>
      <c r="M16" s="54">
        <v>637</v>
      </c>
      <c r="N16" s="39" t="s">
        <v>144</v>
      </c>
      <c r="O16" s="39" t="s">
        <v>95</v>
      </c>
      <c r="P16" s="39" t="s">
        <v>83</v>
      </c>
      <c r="Q16" s="39" t="s">
        <v>84</v>
      </c>
      <c r="R16" s="39" t="s">
        <v>85</v>
      </c>
      <c r="S16" s="39" t="s">
        <v>143</v>
      </c>
      <c r="T16" s="40">
        <f>V16</f>
        <v>150000</v>
      </c>
      <c r="U16" s="40">
        <f>V16</f>
        <v>150000</v>
      </c>
      <c r="V16" s="40">
        <v>150000</v>
      </c>
      <c r="W16" s="40"/>
      <c r="X16" s="40"/>
      <c r="Y16" s="40"/>
      <c r="Z16" s="40"/>
      <c r="AA16" s="40"/>
      <c r="AB16" s="41">
        <v>26470.6</v>
      </c>
      <c r="AC16" s="40"/>
      <c r="AD16" s="40"/>
      <c r="AE16" s="40">
        <f>V16</f>
        <v>150000</v>
      </c>
      <c r="AF16" s="38"/>
      <c r="AG16" s="38"/>
      <c r="AH16" s="42" t="s">
        <v>290</v>
      </c>
      <c r="AI16" s="42" t="s">
        <v>291</v>
      </c>
      <c r="AJ16" s="74">
        <v>45414</v>
      </c>
      <c r="AK16" s="43" t="s">
        <v>667</v>
      </c>
      <c r="AL16" s="44"/>
    </row>
    <row r="17" spans="2:38" s="43" customFormat="1" ht="47.25" x14ac:dyDescent="0.25">
      <c r="B17" s="45" t="s">
        <v>91</v>
      </c>
      <c r="E17" s="46"/>
      <c r="F17" s="46"/>
      <c r="J17" s="43" t="s">
        <v>122</v>
      </c>
      <c r="K17" s="43" t="s">
        <v>87</v>
      </c>
      <c r="L17" s="43" t="s">
        <v>88</v>
      </c>
      <c r="M17" s="48">
        <v>637</v>
      </c>
      <c r="AH17" s="49"/>
      <c r="AI17" s="49"/>
      <c r="AJ17" s="50"/>
      <c r="AL17" s="44"/>
    </row>
    <row r="18" spans="2:38" s="43" customFormat="1" ht="31.5" x14ac:dyDescent="0.25">
      <c r="B18" s="45" t="s">
        <v>91</v>
      </c>
      <c r="D18" s="51"/>
      <c r="E18" s="52"/>
      <c r="F18" s="52"/>
      <c r="G18" s="51"/>
      <c r="H18" s="51"/>
      <c r="I18" s="51"/>
      <c r="J18" s="51" t="s">
        <v>292</v>
      </c>
      <c r="K18" s="51" t="s">
        <v>126</v>
      </c>
      <c r="L18" s="51" t="s">
        <v>90</v>
      </c>
      <c r="M18" s="53">
        <v>110</v>
      </c>
      <c r="N18" s="51"/>
      <c r="O18" s="51"/>
      <c r="P18" s="51"/>
      <c r="Q18" s="51"/>
      <c r="R18" s="51"/>
      <c r="S18" s="51"/>
      <c r="U18" s="51"/>
      <c r="V18" s="51"/>
      <c r="W18" s="51"/>
      <c r="X18" s="51"/>
      <c r="Y18" s="51"/>
      <c r="Z18" s="51"/>
      <c r="AA18" s="51"/>
      <c r="AB18" s="51"/>
      <c r="AC18" s="51"/>
      <c r="AD18" s="51"/>
      <c r="AE18" s="51"/>
      <c r="AF18" s="51"/>
      <c r="AG18" s="51"/>
      <c r="AH18" s="55"/>
      <c r="AI18" s="55"/>
      <c r="AJ18" s="56"/>
      <c r="AL18" s="44"/>
    </row>
    <row r="19" spans="2:38" s="43" customFormat="1" ht="114.75" hidden="1" customHeight="1" x14ac:dyDescent="0.25">
      <c r="B19" s="45" t="s">
        <v>91</v>
      </c>
      <c r="D19" s="148" t="s">
        <v>283</v>
      </c>
      <c r="E19" s="149" t="s">
        <v>104</v>
      </c>
      <c r="F19" s="149" t="s">
        <v>287</v>
      </c>
      <c r="G19" s="150" t="s">
        <v>282</v>
      </c>
      <c r="H19" s="150" t="s">
        <v>79</v>
      </c>
      <c r="I19" s="150" t="s">
        <v>79</v>
      </c>
      <c r="J19" s="151" t="s">
        <v>288</v>
      </c>
      <c r="K19" s="151" t="s">
        <v>289</v>
      </c>
      <c r="L19" s="151" t="s">
        <v>81</v>
      </c>
      <c r="M19" s="152">
        <v>637</v>
      </c>
      <c r="N19" s="149" t="s">
        <v>144</v>
      </c>
      <c r="O19" s="149" t="s">
        <v>95</v>
      </c>
      <c r="P19" s="149" t="s">
        <v>83</v>
      </c>
      <c r="Q19" s="149" t="s">
        <v>84</v>
      </c>
      <c r="R19" s="149" t="s">
        <v>85</v>
      </c>
      <c r="S19" s="149" t="s">
        <v>143</v>
      </c>
      <c r="U19" s="153">
        <f>V19</f>
        <v>20000</v>
      </c>
      <c r="V19" s="154">
        <v>20000</v>
      </c>
      <c r="W19" s="40"/>
      <c r="X19" s="40"/>
      <c r="Y19" s="40"/>
      <c r="Z19" s="40"/>
      <c r="AA19" s="40"/>
      <c r="AB19" s="154">
        <v>3529.42</v>
      </c>
      <c r="AC19" s="40"/>
      <c r="AD19" s="40"/>
      <c r="AE19" s="154">
        <f>V19</f>
        <v>20000</v>
      </c>
      <c r="AH19" s="49"/>
      <c r="AI19" s="49"/>
      <c r="AJ19" s="155">
        <v>45414</v>
      </c>
      <c r="AL19" s="44"/>
    </row>
    <row r="20" spans="2:38" s="43" customFormat="1" ht="63" hidden="1" x14ac:dyDescent="0.25">
      <c r="B20" s="45" t="s">
        <v>91</v>
      </c>
      <c r="E20" s="46"/>
      <c r="F20" s="46"/>
      <c r="J20" s="156" t="s">
        <v>293</v>
      </c>
      <c r="K20" s="156" t="s">
        <v>101</v>
      </c>
      <c r="L20" s="156" t="s">
        <v>102</v>
      </c>
      <c r="M20" s="157">
        <v>1</v>
      </c>
      <c r="AH20" s="49"/>
      <c r="AI20" s="49"/>
      <c r="AJ20" s="50"/>
      <c r="AL20" s="44"/>
    </row>
    <row r="21" spans="2:38" s="43" customFormat="1" ht="47.25" hidden="1" x14ac:dyDescent="0.25">
      <c r="B21" s="45" t="s">
        <v>91</v>
      </c>
      <c r="E21" s="46"/>
      <c r="F21" s="46"/>
      <c r="J21" s="156" t="s">
        <v>122</v>
      </c>
      <c r="K21" s="156" t="s">
        <v>87</v>
      </c>
      <c r="L21" s="156" t="s">
        <v>88</v>
      </c>
      <c r="M21" s="158">
        <v>637</v>
      </c>
      <c r="AH21" s="49"/>
      <c r="AI21" s="49"/>
      <c r="AJ21" s="50"/>
      <c r="AL21" s="44"/>
    </row>
    <row r="22" spans="2:38" s="43" customFormat="1" ht="78.75" hidden="1" x14ac:dyDescent="0.25">
      <c r="B22" s="45" t="s">
        <v>91</v>
      </c>
      <c r="E22" s="46"/>
      <c r="F22" s="46"/>
      <c r="J22" s="156" t="s">
        <v>294</v>
      </c>
      <c r="K22" s="156" t="s">
        <v>124</v>
      </c>
      <c r="L22" s="156" t="s">
        <v>125</v>
      </c>
      <c r="M22" s="157">
        <v>80</v>
      </c>
      <c r="AH22" s="49"/>
      <c r="AI22" s="49"/>
      <c r="AJ22" s="50"/>
      <c r="AL22" s="44"/>
    </row>
    <row r="23" spans="2:38" s="43" customFormat="1" ht="96.75" customHeight="1" x14ac:dyDescent="0.25">
      <c r="B23" s="37" t="s">
        <v>103</v>
      </c>
      <c r="C23" s="38" t="s">
        <v>295</v>
      </c>
      <c r="D23" s="38" t="s">
        <v>279</v>
      </c>
      <c r="E23" s="39" t="s">
        <v>280</v>
      </c>
      <c r="F23" s="39" t="s">
        <v>296</v>
      </c>
      <c r="G23" s="38" t="s">
        <v>282</v>
      </c>
      <c r="H23" s="38" t="s">
        <v>79</v>
      </c>
      <c r="I23" s="38" t="s">
        <v>79</v>
      </c>
      <c r="J23" s="38" t="s">
        <v>285</v>
      </c>
      <c r="K23" s="38" t="s">
        <v>289</v>
      </c>
      <c r="L23" s="38" t="s">
        <v>117</v>
      </c>
      <c r="M23" s="54">
        <v>450</v>
      </c>
      <c r="N23" s="39" t="s">
        <v>144</v>
      </c>
      <c r="O23" s="38" t="s">
        <v>82</v>
      </c>
      <c r="P23" s="39" t="s">
        <v>83</v>
      </c>
      <c r="Q23" s="39" t="s">
        <v>84</v>
      </c>
      <c r="R23" s="39" t="s">
        <v>85</v>
      </c>
      <c r="S23" s="39" t="s">
        <v>143</v>
      </c>
      <c r="T23" s="40">
        <f>V23</f>
        <v>986000</v>
      </c>
      <c r="U23" s="40">
        <f>V23</f>
        <v>986000</v>
      </c>
      <c r="V23" s="40">
        <v>986000</v>
      </c>
      <c r="W23" s="40"/>
      <c r="X23" s="40"/>
      <c r="Y23" s="40"/>
      <c r="Z23" s="40"/>
      <c r="AA23" s="40"/>
      <c r="AB23" s="40">
        <v>174544.64000000001</v>
      </c>
      <c r="AC23" s="38" t="s">
        <v>86</v>
      </c>
      <c r="AD23" s="38"/>
      <c r="AE23" s="40">
        <f>V23</f>
        <v>986000</v>
      </c>
      <c r="AF23" s="38"/>
      <c r="AG23" s="38"/>
      <c r="AH23" s="42">
        <v>45383</v>
      </c>
      <c r="AI23" s="42">
        <v>45413</v>
      </c>
      <c r="AJ23" s="74">
        <v>45407</v>
      </c>
      <c r="AK23" s="43" t="s">
        <v>667</v>
      </c>
      <c r="AL23" s="44"/>
    </row>
    <row r="24" spans="2:38" s="43" customFormat="1" ht="35.25" customHeight="1" x14ac:dyDescent="0.25">
      <c r="B24" s="45" t="s">
        <v>103</v>
      </c>
      <c r="F24" s="46"/>
      <c r="J24" s="43" t="s">
        <v>122</v>
      </c>
      <c r="K24" s="43" t="s">
        <v>93</v>
      </c>
      <c r="L24" s="43" t="s">
        <v>88</v>
      </c>
      <c r="M24" s="47">
        <v>2500</v>
      </c>
      <c r="V24" s="44"/>
      <c r="W24" s="44"/>
      <c r="X24" s="44"/>
      <c r="Y24" s="44"/>
      <c r="Z24" s="44"/>
      <c r="AA24" s="44"/>
      <c r="AB24" s="44"/>
      <c r="AH24" s="49"/>
      <c r="AI24" s="49"/>
      <c r="AJ24" s="50"/>
      <c r="AL24" s="44"/>
    </row>
    <row r="25" spans="2:38" s="43" customFormat="1" ht="31.5" x14ac:dyDescent="0.25">
      <c r="B25" s="57" t="s">
        <v>103</v>
      </c>
      <c r="C25" s="51"/>
      <c r="D25" s="51"/>
      <c r="E25" s="51"/>
      <c r="F25" s="52"/>
      <c r="G25" s="51"/>
      <c r="H25" s="51"/>
      <c r="I25" s="51"/>
      <c r="J25" s="51" t="s">
        <v>292</v>
      </c>
      <c r="K25" s="51" t="s">
        <v>89</v>
      </c>
      <c r="L25" s="51" t="s">
        <v>90</v>
      </c>
      <c r="M25" s="53">
        <v>380</v>
      </c>
      <c r="N25" s="51"/>
      <c r="O25" s="51"/>
      <c r="P25" s="51"/>
      <c r="Q25" s="51"/>
      <c r="R25" s="51"/>
      <c r="S25" s="51"/>
      <c r="T25" s="51"/>
      <c r="U25" s="51"/>
      <c r="V25" s="58"/>
      <c r="W25" s="58"/>
      <c r="X25" s="58"/>
      <c r="Y25" s="58"/>
      <c r="Z25" s="58"/>
      <c r="AA25" s="58"/>
      <c r="AB25" s="59"/>
      <c r="AC25" s="51"/>
      <c r="AD25" s="51"/>
      <c r="AE25" s="51"/>
      <c r="AF25" s="51"/>
      <c r="AG25" s="51"/>
      <c r="AH25" s="55"/>
      <c r="AI25" s="55"/>
      <c r="AJ25" s="56"/>
      <c r="AL25" s="44"/>
    </row>
    <row r="26" spans="2:38" s="60" customFormat="1" ht="177.75" customHeight="1" x14ac:dyDescent="0.25">
      <c r="B26" s="37" t="s">
        <v>110</v>
      </c>
      <c r="C26" s="60" t="s">
        <v>297</v>
      </c>
      <c r="D26" s="43" t="s">
        <v>283</v>
      </c>
      <c r="E26" s="39" t="s">
        <v>104</v>
      </c>
      <c r="F26" s="39" t="s">
        <v>298</v>
      </c>
      <c r="G26" s="38" t="s">
        <v>282</v>
      </c>
      <c r="H26" s="38" t="s">
        <v>79</v>
      </c>
      <c r="I26" s="38" t="s">
        <v>79</v>
      </c>
      <c r="J26" s="38"/>
      <c r="K26" s="38"/>
      <c r="L26" s="38"/>
      <c r="M26" s="61"/>
      <c r="N26" s="39"/>
      <c r="P26" s="39"/>
      <c r="Q26" s="39"/>
      <c r="R26" s="39"/>
      <c r="S26" s="39"/>
      <c r="T26" s="40"/>
      <c r="U26" s="40"/>
      <c r="V26" s="40"/>
      <c r="W26" s="40"/>
      <c r="X26" s="40"/>
      <c r="Y26" s="40"/>
      <c r="Z26" s="40"/>
      <c r="AA26" s="40"/>
      <c r="AB26" s="40"/>
      <c r="AC26" s="38"/>
      <c r="AD26" s="40"/>
      <c r="AE26" s="40"/>
      <c r="AH26" s="182"/>
      <c r="AI26" s="182"/>
      <c r="AJ26" s="120">
        <v>45999</v>
      </c>
      <c r="AK26" s="60" t="s">
        <v>681</v>
      </c>
      <c r="AL26" s="63"/>
    </row>
    <row r="27" spans="2:38" s="60" customFormat="1" ht="57.75" customHeight="1" x14ac:dyDescent="0.25">
      <c r="B27" s="45" t="s">
        <v>110</v>
      </c>
      <c r="F27" s="64"/>
      <c r="J27" s="43"/>
      <c r="K27" s="43"/>
      <c r="L27" s="43"/>
      <c r="M27" s="61"/>
      <c r="AB27" s="63"/>
      <c r="AH27" s="62"/>
      <c r="AI27" s="62"/>
      <c r="AJ27" s="65"/>
      <c r="AL27" s="63"/>
    </row>
    <row r="28" spans="2:38" s="60" customFormat="1" ht="15.75" x14ac:dyDescent="0.25">
      <c r="B28" s="45" t="s">
        <v>110</v>
      </c>
      <c r="F28" s="64"/>
      <c r="J28" s="43"/>
      <c r="K28" s="43"/>
      <c r="L28" s="43"/>
      <c r="M28" s="61"/>
      <c r="AH28" s="62"/>
      <c r="AI28" s="62"/>
      <c r="AJ28" s="65"/>
      <c r="AL28" s="63"/>
    </row>
    <row r="29" spans="2:38" s="60" customFormat="1" ht="15.75" x14ac:dyDescent="0.25">
      <c r="B29" s="57" t="s">
        <v>110</v>
      </c>
      <c r="C29" s="66"/>
      <c r="D29" s="66"/>
      <c r="E29" s="66"/>
      <c r="F29" s="67"/>
      <c r="G29" s="66"/>
      <c r="H29" s="66"/>
      <c r="I29" s="66"/>
      <c r="J29" s="51"/>
      <c r="K29" s="51"/>
      <c r="L29" s="51"/>
      <c r="M29" s="68"/>
      <c r="N29" s="66"/>
      <c r="O29" s="66"/>
      <c r="P29" s="66"/>
      <c r="Q29" s="66"/>
      <c r="R29" s="66"/>
      <c r="S29" s="66"/>
      <c r="T29" s="66"/>
      <c r="U29" s="66"/>
      <c r="V29" s="66"/>
      <c r="W29" s="66"/>
      <c r="X29" s="66"/>
      <c r="Y29" s="66"/>
      <c r="Z29" s="66"/>
      <c r="AA29" s="66"/>
      <c r="AB29" s="66"/>
      <c r="AC29" s="66"/>
      <c r="AD29" s="66"/>
      <c r="AE29" s="66"/>
      <c r="AF29" s="66"/>
      <c r="AG29" s="66"/>
      <c r="AH29" s="69"/>
      <c r="AI29" s="69"/>
      <c r="AJ29" s="70"/>
      <c r="AL29" s="63"/>
    </row>
    <row r="30" spans="2:38" s="60" customFormat="1" ht="74.25" customHeight="1" x14ac:dyDescent="0.25">
      <c r="B30" s="37" t="s">
        <v>111</v>
      </c>
      <c r="C30" s="60" t="s">
        <v>301</v>
      </c>
      <c r="D30" s="43" t="s">
        <v>283</v>
      </c>
      <c r="E30" s="39" t="s">
        <v>104</v>
      </c>
      <c r="F30" s="39" t="s">
        <v>302</v>
      </c>
      <c r="G30" s="38" t="s">
        <v>282</v>
      </c>
      <c r="H30" s="38" t="s">
        <v>79</v>
      </c>
      <c r="I30" s="38" t="s">
        <v>79</v>
      </c>
      <c r="J30" s="38" t="s">
        <v>115</v>
      </c>
      <c r="K30" s="38" t="s">
        <v>116</v>
      </c>
      <c r="L30" s="38" t="s">
        <v>117</v>
      </c>
      <c r="M30" s="61">
        <v>110</v>
      </c>
      <c r="N30" s="39" t="s">
        <v>144</v>
      </c>
      <c r="O30" s="39" t="s">
        <v>95</v>
      </c>
      <c r="P30" s="39" t="s">
        <v>83</v>
      </c>
      <c r="Q30" s="39" t="s">
        <v>84</v>
      </c>
      <c r="R30" s="39" t="s">
        <v>85</v>
      </c>
      <c r="S30" s="39" t="s">
        <v>143</v>
      </c>
      <c r="T30" s="40">
        <f>U30</f>
        <v>450000</v>
      </c>
      <c r="U30" s="40">
        <f>V30</f>
        <v>450000</v>
      </c>
      <c r="V30" s="40">
        <v>450000</v>
      </c>
      <c r="W30" s="40"/>
      <c r="X30" s="40"/>
      <c r="Y30" s="40"/>
      <c r="Z30" s="40"/>
      <c r="AA30" s="40"/>
      <c r="AB30" s="40">
        <v>79411.8</v>
      </c>
      <c r="AC30" s="38" t="s">
        <v>86</v>
      </c>
      <c r="AD30" s="40"/>
      <c r="AE30" s="40">
        <f>V30</f>
        <v>450000</v>
      </c>
      <c r="AH30" s="62" t="s">
        <v>299</v>
      </c>
      <c r="AI30" s="62" t="s">
        <v>300</v>
      </c>
      <c r="AJ30" s="75">
        <v>45595</v>
      </c>
      <c r="AK30" s="43" t="s">
        <v>667</v>
      </c>
      <c r="AL30" s="63"/>
    </row>
    <row r="31" spans="2:38" s="60" customFormat="1" ht="47.25" x14ac:dyDescent="0.25">
      <c r="B31" s="45" t="s">
        <v>111</v>
      </c>
      <c r="F31" s="64"/>
      <c r="J31" s="43" t="s">
        <v>112</v>
      </c>
      <c r="K31" s="43" t="s">
        <v>113</v>
      </c>
      <c r="L31" s="43" t="s">
        <v>88</v>
      </c>
      <c r="M31" s="61">
        <v>110</v>
      </c>
      <c r="AH31" s="62"/>
      <c r="AI31" s="62"/>
      <c r="AJ31" s="65"/>
      <c r="AL31" s="63"/>
    </row>
    <row r="32" spans="2:38" s="60" customFormat="1" ht="31.5" x14ac:dyDescent="0.25">
      <c r="B32" s="57" t="s">
        <v>111</v>
      </c>
      <c r="C32" s="66"/>
      <c r="D32" s="66"/>
      <c r="E32" s="66"/>
      <c r="F32" s="67"/>
      <c r="G32" s="66"/>
      <c r="H32" s="66"/>
      <c r="I32" s="66"/>
      <c r="J32" s="51" t="s">
        <v>118</v>
      </c>
      <c r="K32" s="51" t="s">
        <v>119</v>
      </c>
      <c r="L32" s="51" t="s">
        <v>102</v>
      </c>
      <c r="M32" s="68">
        <v>10</v>
      </c>
      <c r="N32" s="66"/>
      <c r="O32" s="66"/>
      <c r="P32" s="66"/>
      <c r="Q32" s="66"/>
      <c r="R32" s="66"/>
      <c r="S32" s="66"/>
      <c r="T32" s="66"/>
      <c r="U32" s="66"/>
      <c r="V32" s="66"/>
      <c r="W32" s="66"/>
      <c r="X32" s="66"/>
      <c r="Y32" s="66"/>
      <c r="Z32" s="66"/>
      <c r="AA32" s="66"/>
      <c r="AB32" s="66"/>
      <c r="AC32" s="66"/>
      <c r="AD32" s="66"/>
      <c r="AE32" s="66"/>
      <c r="AF32" s="66"/>
      <c r="AG32" s="66"/>
      <c r="AH32" s="69"/>
      <c r="AI32" s="69"/>
      <c r="AJ32" s="70"/>
      <c r="AL32" s="63"/>
    </row>
    <row r="33" spans="2:38" s="60" customFormat="1" ht="98.25" customHeight="1" x14ac:dyDescent="0.25">
      <c r="B33" s="37" t="s">
        <v>120</v>
      </c>
      <c r="C33" s="60" t="s">
        <v>128</v>
      </c>
      <c r="D33" s="43" t="s">
        <v>283</v>
      </c>
      <c r="E33" s="39" t="s">
        <v>104</v>
      </c>
      <c r="F33" s="39" t="s">
        <v>303</v>
      </c>
      <c r="G33" s="38" t="s">
        <v>282</v>
      </c>
      <c r="H33" s="38" t="s">
        <v>79</v>
      </c>
      <c r="I33" s="38" t="s">
        <v>79</v>
      </c>
      <c r="J33" s="38" t="s">
        <v>129</v>
      </c>
      <c r="K33" s="38" t="s">
        <v>93</v>
      </c>
      <c r="L33" s="38" t="s">
        <v>94</v>
      </c>
      <c r="M33" s="61">
        <v>930</v>
      </c>
      <c r="N33" s="39" t="s">
        <v>144</v>
      </c>
      <c r="O33" s="39" t="s">
        <v>130</v>
      </c>
      <c r="P33" s="39" t="s">
        <v>83</v>
      </c>
      <c r="Q33" s="39" t="s">
        <v>84</v>
      </c>
      <c r="R33" s="39" t="s">
        <v>85</v>
      </c>
      <c r="S33" s="39" t="s">
        <v>143</v>
      </c>
      <c r="T33" s="40">
        <f>U33</f>
        <v>1200000</v>
      </c>
      <c r="U33" s="40">
        <f>V33</f>
        <v>1200000</v>
      </c>
      <c r="V33" s="40">
        <v>1200000</v>
      </c>
      <c r="W33" s="40"/>
      <c r="X33" s="40"/>
      <c r="Y33" s="40"/>
      <c r="Z33" s="40"/>
      <c r="AA33" s="40"/>
      <c r="AB33" s="40">
        <v>212000</v>
      </c>
      <c r="AC33" s="38" t="s">
        <v>86</v>
      </c>
      <c r="AD33" s="40"/>
      <c r="AE33" s="40">
        <f>V33</f>
        <v>1200000</v>
      </c>
      <c r="AH33" s="62" t="s">
        <v>304</v>
      </c>
      <c r="AI33" s="62" t="s">
        <v>305</v>
      </c>
      <c r="AJ33" s="75">
        <v>45504</v>
      </c>
      <c r="AK33" s="43" t="s">
        <v>667</v>
      </c>
      <c r="AL33" s="63"/>
    </row>
    <row r="34" spans="2:38" s="60" customFormat="1" ht="78.75" x14ac:dyDescent="0.25">
      <c r="B34" s="45" t="s">
        <v>120</v>
      </c>
      <c r="F34" s="64"/>
      <c r="J34" s="43" t="s">
        <v>96</v>
      </c>
      <c r="K34" s="43" t="s">
        <v>97</v>
      </c>
      <c r="L34" s="43" t="s">
        <v>98</v>
      </c>
      <c r="M34" s="61">
        <v>50</v>
      </c>
      <c r="N34" s="43"/>
      <c r="AH34" s="62"/>
      <c r="AI34" s="62"/>
      <c r="AJ34" s="65"/>
      <c r="AL34" s="63"/>
    </row>
    <row r="35" spans="2:38" s="60" customFormat="1" ht="31.5" x14ac:dyDescent="0.25">
      <c r="B35" s="45" t="s">
        <v>120</v>
      </c>
      <c r="F35" s="64"/>
      <c r="J35" s="43" t="s">
        <v>99</v>
      </c>
      <c r="K35" s="43" t="s">
        <v>80</v>
      </c>
      <c r="L35" s="43" t="s">
        <v>81</v>
      </c>
      <c r="M35" s="61">
        <v>2770</v>
      </c>
      <c r="N35" s="43"/>
      <c r="AH35" s="62"/>
      <c r="AI35" s="62"/>
      <c r="AJ35" s="65"/>
      <c r="AL35" s="63"/>
    </row>
    <row r="36" spans="2:38" s="60" customFormat="1" ht="63" x14ac:dyDescent="0.25">
      <c r="B36" s="45" t="s">
        <v>120</v>
      </c>
      <c r="F36" s="64"/>
      <c r="J36" s="43" t="s">
        <v>100</v>
      </c>
      <c r="K36" s="43" t="s">
        <v>101</v>
      </c>
      <c r="L36" s="43" t="s">
        <v>102</v>
      </c>
      <c r="M36" s="61">
        <v>3</v>
      </c>
      <c r="N36" s="43"/>
      <c r="AH36" s="62"/>
      <c r="AI36" s="62"/>
      <c r="AJ36" s="65"/>
      <c r="AL36" s="63"/>
    </row>
    <row r="37" spans="2:38" s="60" customFormat="1" ht="47.25" x14ac:dyDescent="0.25">
      <c r="B37" s="45" t="s">
        <v>120</v>
      </c>
      <c r="F37" s="64"/>
      <c r="J37" s="43" t="s">
        <v>106</v>
      </c>
      <c r="K37" s="43" t="s">
        <v>107</v>
      </c>
      <c r="L37" s="43" t="s">
        <v>90</v>
      </c>
      <c r="M37" s="61">
        <v>13</v>
      </c>
      <c r="N37" s="43"/>
      <c r="AH37" s="62"/>
      <c r="AI37" s="62"/>
      <c r="AJ37" s="65"/>
      <c r="AL37" s="63"/>
    </row>
    <row r="38" spans="2:38" s="60" customFormat="1" ht="15.75" x14ac:dyDescent="0.25">
      <c r="B38" s="57" t="s">
        <v>120</v>
      </c>
      <c r="C38" s="66"/>
      <c r="D38" s="66"/>
      <c r="E38" s="66"/>
      <c r="F38" s="67"/>
      <c r="G38" s="66"/>
      <c r="H38" s="66"/>
      <c r="I38" s="66"/>
      <c r="J38" s="51" t="s">
        <v>108</v>
      </c>
      <c r="K38" s="51" t="s">
        <v>109</v>
      </c>
      <c r="L38" s="51" t="s">
        <v>102</v>
      </c>
      <c r="M38" s="68">
        <v>1</v>
      </c>
      <c r="N38" s="51"/>
      <c r="O38" s="66"/>
      <c r="P38" s="66"/>
      <c r="Q38" s="66"/>
      <c r="R38" s="66"/>
      <c r="S38" s="66"/>
      <c r="T38" s="66"/>
      <c r="U38" s="66"/>
      <c r="V38" s="66"/>
      <c r="W38" s="66"/>
      <c r="X38" s="66"/>
      <c r="Y38" s="66"/>
      <c r="Z38" s="66"/>
      <c r="AA38" s="66"/>
      <c r="AB38" s="66"/>
      <c r="AC38" s="66"/>
      <c r="AD38" s="66"/>
      <c r="AE38" s="66"/>
      <c r="AF38" s="66"/>
      <c r="AG38" s="66"/>
      <c r="AH38" s="69"/>
      <c r="AI38" s="69"/>
      <c r="AJ38" s="70"/>
      <c r="AL38" s="63"/>
    </row>
    <row r="39" spans="2:38" s="60" customFormat="1" ht="101.25" customHeight="1" x14ac:dyDescent="0.25">
      <c r="B39" s="37" t="s">
        <v>121</v>
      </c>
      <c r="C39" s="60" t="s">
        <v>306</v>
      </c>
      <c r="D39" s="43" t="s">
        <v>283</v>
      </c>
      <c r="E39" s="39" t="s">
        <v>104</v>
      </c>
      <c r="F39" s="39" t="s">
        <v>307</v>
      </c>
      <c r="G39" s="38" t="s">
        <v>282</v>
      </c>
      <c r="H39" s="38" t="s">
        <v>79</v>
      </c>
      <c r="I39" s="38" t="s">
        <v>79</v>
      </c>
      <c r="J39" s="43" t="s">
        <v>92</v>
      </c>
      <c r="K39" s="43" t="s">
        <v>93</v>
      </c>
      <c r="L39" s="43" t="s">
        <v>94</v>
      </c>
      <c r="M39" s="43">
        <v>1600</v>
      </c>
      <c r="N39" s="39" t="s">
        <v>144</v>
      </c>
      <c r="O39" s="39" t="s">
        <v>105</v>
      </c>
      <c r="P39" s="39" t="s">
        <v>83</v>
      </c>
      <c r="Q39" s="39" t="s">
        <v>84</v>
      </c>
      <c r="R39" s="39" t="s">
        <v>85</v>
      </c>
      <c r="S39" s="39" t="s">
        <v>143</v>
      </c>
      <c r="T39" s="40">
        <f>U39</f>
        <v>1700000</v>
      </c>
      <c r="U39" s="40">
        <f>V39</f>
        <v>1700000</v>
      </c>
      <c r="V39" s="40">
        <v>1700000</v>
      </c>
      <c r="W39" s="40"/>
      <c r="X39" s="40"/>
      <c r="Y39" s="40"/>
      <c r="Z39" s="40"/>
      <c r="AA39" s="40"/>
      <c r="AB39" s="40">
        <v>300000</v>
      </c>
      <c r="AC39" s="38" t="s">
        <v>86</v>
      </c>
      <c r="AD39" s="40"/>
      <c r="AE39" s="40">
        <f>U39</f>
        <v>1700000</v>
      </c>
      <c r="AH39" s="62" t="s">
        <v>305</v>
      </c>
      <c r="AI39" s="62">
        <v>45689</v>
      </c>
      <c r="AJ39" s="75">
        <v>45562</v>
      </c>
      <c r="AK39" s="43" t="s">
        <v>667</v>
      </c>
      <c r="AL39" s="63"/>
    </row>
    <row r="40" spans="2:38" s="60" customFormat="1" ht="78.75" x14ac:dyDescent="0.25">
      <c r="B40" s="45" t="s">
        <v>121</v>
      </c>
      <c r="F40" s="64"/>
      <c r="J40" s="43" t="s">
        <v>96</v>
      </c>
      <c r="K40" s="43" t="s">
        <v>97</v>
      </c>
      <c r="L40" s="43" t="s">
        <v>98</v>
      </c>
      <c r="M40" s="43">
        <v>12.5</v>
      </c>
      <c r="N40" s="43"/>
      <c r="AH40" s="62"/>
      <c r="AI40" s="62"/>
      <c r="AJ40" s="65"/>
      <c r="AL40" s="63"/>
    </row>
    <row r="41" spans="2:38" s="60" customFormat="1" ht="31.5" x14ac:dyDescent="0.25">
      <c r="B41" s="45" t="s">
        <v>121</v>
      </c>
      <c r="F41" s="64"/>
      <c r="J41" s="43" t="s">
        <v>99</v>
      </c>
      <c r="K41" s="43" t="s">
        <v>80</v>
      </c>
      <c r="L41" s="43" t="s">
        <v>81</v>
      </c>
      <c r="M41" s="43">
        <v>1750</v>
      </c>
      <c r="AH41" s="62"/>
      <c r="AI41" s="62"/>
      <c r="AJ41" s="65"/>
      <c r="AL41" s="63"/>
    </row>
    <row r="42" spans="2:38" s="60" customFormat="1" ht="63" x14ac:dyDescent="0.25">
      <c r="B42" s="45" t="s">
        <v>121</v>
      </c>
      <c r="F42" s="64"/>
      <c r="J42" s="43" t="s">
        <v>100</v>
      </c>
      <c r="K42" s="43" t="s">
        <v>101</v>
      </c>
      <c r="L42" s="43" t="s">
        <v>102</v>
      </c>
      <c r="M42" s="43">
        <v>2</v>
      </c>
      <c r="AH42" s="62"/>
      <c r="AI42" s="62"/>
      <c r="AJ42" s="65"/>
      <c r="AL42" s="63"/>
    </row>
    <row r="43" spans="2:38" s="60" customFormat="1" ht="47.25" x14ac:dyDescent="0.25">
      <c r="B43" s="45" t="s">
        <v>121</v>
      </c>
      <c r="F43" s="64"/>
      <c r="J43" s="43" t="s">
        <v>106</v>
      </c>
      <c r="K43" s="43" t="s">
        <v>107</v>
      </c>
      <c r="L43" s="43" t="s">
        <v>90</v>
      </c>
      <c r="M43" s="43">
        <v>45</v>
      </c>
      <c r="AH43" s="62"/>
      <c r="AI43" s="62"/>
      <c r="AJ43" s="65"/>
      <c r="AL43" s="63"/>
    </row>
    <row r="44" spans="2:38" s="60" customFormat="1" ht="15.75" x14ac:dyDescent="0.25">
      <c r="B44" s="57" t="s">
        <v>121</v>
      </c>
      <c r="C44" s="66"/>
      <c r="D44" s="66"/>
      <c r="E44" s="66"/>
      <c r="F44" s="67"/>
      <c r="G44" s="66"/>
      <c r="H44" s="66"/>
      <c r="I44" s="66"/>
      <c r="J44" s="51" t="s">
        <v>108</v>
      </c>
      <c r="K44" s="51" t="s">
        <v>109</v>
      </c>
      <c r="L44" s="51" t="s">
        <v>102</v>
      </c>
      <c r="M44" s="51">
        <v>3</v>
      </c>
      <c r="N44" s="66"/>
      <c r="O44" s="66"/>
      <c r="P44" s="66"/>
      <c r="Q44" s="66"/>
      <c r="R44" s="66"/>
      <c r="S44" s="66"/>
      <c r="T44" s="66"/>
      <c r="U44" s="66"/>
      <c r="V44" s="66"/>
      <c r="W44" s="66"/>
      <c r="X44" s="66"/>
      <c r="Y44" s="66"/>
      <c r="Z44" s="66"/>
      <c r="AA44" s="66"/>
      <c r="AB44" s="66"/>
      <c r="AC44" s="66"/>
      <c r="AD44" s="66"/>
      <c r="AE44" s="66"/>
      <c r="AF44" s="66"/>
      <c r="AG44" s="66"/>
      <c r="AH44" s="69"/>
      <c r="AI44" s="69"/>
      <c r="AJ44" s="70"/>
      <c r="AL44" s="63"/>
    </row>
    <row r="45" spans="2:38" s="60" customFormat="1" ht="82.5" customHeight="1" x14ac:dyDescent="0.25">
      <c r="B45" s="37" t="s">
        <v>127</v>
      </c>
      <c r="C45" s="60" t="s">
        <v>660</v>
      </c>
      <c r="D45" s="43" t="s">
        <v>283</v>
      </c>
      <c r="E45" s="39" t="s">
        <v>104</v>
      </c>
      <c r="F45" s="39" t="s">
        <v>308</v>
      </c>
      <c r="G45" s="38" t="s">
        <v>282</v>
      </c>
      <c r="H45" s="38" t="s">
        <v>79</v>
      </c>
      <c r="I45" s="38" t="s">
        <v>79</v>
      </c>
      <c r="J45" s="43" t="s">
        <v>112</v>
      </c>
      <c r="K45" s="43" t="s">
        <v>113</v>
      </c>
      <c r="L45" s="43" t="s">
        <v>88</v>
      </c>
      <c r="M45" s="61">
        <v>330</v>
      </c>
      <c r="N45" s="39" t="s">
        <v>144</v>
      </c>
      <c r="O45" s="39" t="s">
        <v>114</v>
      </c>
      <c r="P45" s="39" t="s">
        <v>83</v>
      </c>
      <c r="Q45" s="39" t="s">
        <v>84</v>
      </c>
      <c r="R45" s="39" t="s">
        <v>85</v>
      </c>
      <c r="S45" s="39" t="s">
        <v>143</v>
      </c>
      <c r="T45" s="40">
        <f>U45</f>
        <v>12424000</v>
      </c>
      <c r="U45" s="40">
        <f>V45</f>
        <v>12424000</v>
      </c>
      <c r="V45" s="40">
        <v>12424000</v>
      </c>
      <c r="W45" s="40"/>
      <c r="X45" s="40"/>
      <c r="Y45" s="40"/>
      <c r="Z45" s="40"/>
      <c r="AA45" s="40"/>
      <c r="AB45" s="40">
        <v>2192472</v>
      </c>
      <c r="AC45" s="38" t="s">
        <v>86</v>
      </c>
      <c r="AD45" s="40"/>
      <c r="AE45" s="40">
        <f>U45</f>
        <v>12424000</v>
      </c>
      <c r="AH45" s="62" t="s">
        <v>291</v>
      </c>
      <c r="AI45" s="62" t="s">
        <v>309</v>
      </c>
      <c r="AJ45" s="75">
        <v>45463</v>
      </c>
      <c r="AK45" s="43" t="s">
        <v>667</v>
      </c>
      <c r="AL45" s="63"/>
    </row>
    <row r="46" spans="2:38" s="60" customFormat="1" ht="47.25" x14ac:dyDescent="0.25">
      <c r="B46" s="45" t="s">
        <v>127</v>
      </c>
      <c r="F46" s="64"/>
      <c r="J46" s="43" t="s">
        <v>115</v>
      </c>
      <c r="K46" s="43" t="s">
        <v>116</v>
      </c>
      <c r="L46" s="43" t="s">
        <v>117</v>
      </c>
      <c r="M46" s="61">
        <v>330</v>
      </c>
      <c r="AH46" s="62"/>
      <c r="AI46" s="62"/>
      <c r="AJ46" s="65"/>
      <c r="AL46" s="63"/>
    </row>
    <row r="47" spans="2:38" s="60" customFormat="1" ht="31.5" x14ac:dyDescent="0.25">
      <c r="B47" s="57" t="s">
        <v>127</v>
      </c>
      <c r="C47" s="66"/>
      <c r="D47" s="66"/>
      <c r="E47" s="66"/>
      <c r="F47" s="67"/>
      <c r="G47" s="66"/>
      <c r="H47" s="66"/>
      <c r="I47" s="66"/>
      <c r="J47" s="51" t="s">
        <v>118</v>
      </c>
      <c r="K47" s="51" t="s">
        <v>119</v>
      </c>
      <c r="L47" s="51" t="s">
        <v>102</v>
      </c>
      <c r="M47" s="68">
        <v>330</v>
      </c>
      <c r="N47" s="66"/>
      <c r="O47" s="66"/>
      <c r="P47" s="66"/>
      <c r="Q47" s="66"/>
      <c r="R47" s="66"/>
      <c r="S47" s="66"/>
      <c r="T47" s="66"/>
      <c r="U47" s="66"/>
      <c r="V47" s="66"/>
      <c r="W47" s="66"/>
      <c r="X47" s="66"/>
      <c r="Y47" s="66"/>
      <c r="Z47" s="66"/>
      <c r="AA47" s="66"/>
      <c r="AB47" s="66"/>
      <c r="AC47" s="66"/>
      <c r="AD47" s="66"/>
      <c r="AE47" s="66"/>
      <c r="AF47" s="66"/>
      <c r="AG47" s="66"/>
      <c r="AH47" s="69"/>
      <c r="AI47" s="69"/>
      <c r="AJ47" s="70"/>
      <c r="AL47" s="63"/>
    </row>
    <row r="48" spans="2:38" s="60" customFormat="1" ht="113.25" customHeight="1" x14ac:dyDescent="0.25">
      <c r="B48" s="116" t="s">
        <v>428</v>
      </c>
      <c r="C48" s="117" t="s">
        <v>429</v>
      </c>
      <c r="D48" s="43" t="s">
        <v>283</v>
      </c>
      <c r="E48" s="117" t="s">
        <v>104</v>
      </c>
      <c r="F48" s="39" t="s">
        <v>430</v>
      </c>
      <c r="G48" s="38" t="s">
        <v>282</v>
      </c>
      <c r="H48" s="38" t="s">
        <v>79</v>
      </c>
      <c r="I48" s="38" t="s">
        <v>79</v>
      </c>
      <c r="J48" s="38" t="s">
        <v>115</v>
      </c>
      <c r="K48" s="38" t="s">
        <v>116</v>
      </c>
      <c r="L48" s="38" t="s">
        <v>117</v>
      </c>
      <c r="M48" s="118">
        <v>131</v>
      </c>
      <c r="N48" s="39" t="s">
        <v>144</v>
      </c>
      <c r="O48" s="38" t="s">
        <v>123</v>
      </c>
      <c r="P48" s="39" t="s">
        <v>83</v>
      </c>
      <c r="Q48" s="39" t="s">
        <v>84</v>
      </c>
      <c r="R48" s="39" t="s">
        <v>85</v>
      </c>
      <c r="S48" s="39" t="s">
        <v>143</v>
      </c>
      <c r="T48" s="40">
        <f>V48</f>
        <v>2300000</v>
      </c>
      <c r="U48" s="40">
        <f>V48</f>
        <v>2300000</v>
      </c>
      <c r="V48" s="40">
        <v>2300000</v>
      </c>
      <c r="W48" s="117"/>
      <c r="X48" s="117"/>
      <c r="Y48" s="117"/>
      <c r="Z48" s="117"/>
      <c r="AA48" s="117"/>
      <c r="AB48" s="40">
        <v>405883</v>
      </c>
      <c r="AC48" s="38" t="s">
        <v>86</v>
      </c>
      <c r="AD48" s="117"/>
      <c r="AE48" s="40">
        <f>V48</f>
        <v>2300000</v>
      </c>
      <c r="AF48" s="117"/>
      <c r="AG48" s="117"/>
      <c r="AH48" s="119" t="s">
        <v>245</v>
      </c>
      <c r="AI48" s="119" t="s">
        <v>246</v>
      </c>
      <c r="AJ48" s="120">
        <v>45562</v>
      </c>
      <c r="AK48" s="43" t="s">
        <v>667</v>
      </c>
      <c r="AL48" s="63"/>
    </row>
    <row r="49" spans="2:38" s="60" customFormat="1" ht="31.5" x14ac:dyDescent="0.25">
      <c r="B49" s="121" t="s">
        <v>428</v>
      </c>
      <c r="F49" s="64"/>
      <c r="J49" s="43" t="s">
        <v>118</v>
      </c>
      <c r="K49" s="43" t="s">
        <v>119</v>
      </c>
      <c r="L49" s="43" t="s">
        <v>102</v>
      </c>
      <c r="M49" s="61">
        <v>55</v>
      </c>
      <c r="T49" s="63"/>
      <c r="U49" s="63"/>
      <c r="V49" s="63"/>
      <c r="W49" s="63"/>
      <c r="X49" s="63"/>
      <c r="Y49" s="63"/>
      <c r="Z49" s="63"/>
      <c r="AA49" s="63"/>
      <c r="AB49" s="63"/>
      <c r="AH49" s="62"/>
      <c r="AI49" s="62"/>
      <c r="AJ49" s="65"/>
      <c r="AL49" s="63"/>
    </row>
    <row r="50" spans="2:38" s="60" customFormat="1" ht="47.25" x14ac:dyDescent="0.25">
      <c r="B50" s="122" t="s">
        <v>428</v>
      </c>
      <c r="C50" s="66"/>
      <c r="D50" s="66"/>
      <c r="E50" s="66"/>
      <c r="F50" s="67"/>
      <c r="G50" s="66"/>
      <c r="H50" s="66"/>
      <c r="I50" s="66"/>
      <c r="J50" s="51" t="s">
        <v>431</v>
      </c>
      <c r="K50" s="51" t="s">
        <v>113</v>
      </c>
      <c r="L50" s="51" t="s">
        <v>88</v>
      </c>
      <c r="M50" s="68">
        <v>131</v>
      </c>
      <c r="N50" s="66"/>
      <c r="O50" s="66"/>
      <c r="P50" s="66"/>
      <c r="Q50" s="66"/>
      <c r="R50" s="66"/>
      <c r="S50" s="66"/>
      <c r="T50" s="66"/>
      <c r="U50" s="66"/>
      <c r="V50" s="66"/>
      <c r="W50" s="66"/>
      <c r="X50" s="66"/>
      <c r="Y50" s="66"/>
      <c r="Z50" s="66"/>
      <c r="AA50" s="66"/>
      <c r="AB50" s="66"/>
      <c r="AC50" s="66"/>
      <c r="AD50" s="66"/>
      <c r="AE50" s="66"/>
      <c r="AF50" s="66"/>
      <c r="AG50" s="66"/>
      <c r="AH50" s="69"/>
      <c r="AI50" s="69"/>
      <c r="AJ50" s="70"/>
      <c r="AL50" s="63"/>
    </row>
    <row r="51" spans="2:38" s="60" customFormat="1" ht="15" x14ac:dyDescent="0.25">
      <c r="F51" s="64"/>
      <c r="M51" s="61"/>
      <c r="AH51" s="62"/>
      <c r="AI51" s="62"/>
      <c r="AL51" s="63"/>
    </row>
    <row r="52" spans="2:38" s="60" customFormat="1" ht="15" x14ac:dyDescent="0.25">
      <c r="F52" s="64"/>
      <c r="M52" s="61"/>
      <c r="AH52" s="62"/>
      <c r="AI52" s="62"/>
      <c r="AL52" s="63"/>
    </row>
    <row r="53" spans="2:38" s="60" customFormat="1" ht="15" x14ac:dyDescent="0.25">
      <c r="F53" s="64"/>
      <c r="M53" s="61"/>
      <c r="AH53" s="62"/>
      <c r="AI53" s="62"/>
      <c r="AL53" s="63"/>
    </row>
    <row r="54" spans="2:38" s="60" customFormat="1" ht="15" x14ac:dyDescent="0.25">
      <c r="F54" s="64"/>
      <c r="M54" s="61"/>
      <c r="AH54" s="62"/>
      <c r="AI54" s="62"/>
      <c r="AL54" s="63"/>
    </row>
    <row r="55" spans="2:38" s="60" customFormat="1" ht="15" x14ac:dyDescent="0.25">
      <c r="F55" s="64"/>
      <c r="M55" s="61"/>
      <c r="AH55" s="62"/>
      <c r="AI55" s="62"/>
      <c r="AL55" s="63"/>
    </row>
    <row r="56" spans="2:38" s="60" customFormat="1" ht="15" x14ac:dyDescent="0.25">
      <c r="F56" s="64"/>
      <c r="M56" s="61"/>
      <c r="AH56" s="62"/>
      <c r="AI56" s="62"/>
      <c r="AL56" s="63"/>
    </row>
    <row r="57" spans="2:38" s="60" customFormat="1" ht="15" x14ac:dyDescent="0.25">
      <c r="F57" s="64"/>
      <c r="M57" s="61"/>
      <c r="AH57" s="62"/>
      <c r="AI57" s="62"/>
      <c r="AL57" s="63"/>
    </row>
    <row r="58" spans="2:38" s="60" customFormat="1" ht="15" x14ac:dyDescent="0.25">
      <c r="F58" s="64"/>
      <c r="M58" s="61"/>
      <c r="AH58" s="62"/>
      <c r="AI58" s="62"/>
      <c r="AL58" s="63"/>
    </row>
    <row r="59" spans="2:38" s="60" customFormat="1" ht="15" x14ac:dyDescent="0.25">
      <c r="F59" s="64"/>
      <c r="M59" s="61"/>
      <c r="AH59" s="62"/>
      <c r="AI59" s="62"/>
      <c r="AL59" s="63"/>
    </row>
    <row r="60" spans="2:38" s="60" customFormat="1" ht="15" x14ac:dyDescent="0.25">
      <c r="F60" s="64"/>
      <c r="M60" s="61"/>
      <c r="AH60" s="62"/>
      <c r="AI60" s="62"/>
      <c r="AL60" s="63"/>
    </row>
    <row r="61" spans="2:38" s="60" customFormat="1" ht="15" x14ac:dyDescent="0.25">
      <c r="F61" s="64"/>
      <c r="M61" s="61"/>
      <c r="AH61" s="62"/>
      <c r="AI61" s="62"/>
      <c r="AL61" s="63"/>
    </row>
    <row r="62" spans="2:38" s="60" customFormat="1" ht="15" x14ac:dyDescent="0.25">
      <c r="F62" s="64"/>
      <c r="M62" s="61"/>
      <c r="AH62" s="62"/>
      <c r="AI62" s="62"/>
      <c r="AL62" s="63"/>
    </row>
    <row r="63" spans="2:38" s="60" customFormat="1" ht="15" x14ac:dyDescent="0.25">
      <c r="F63" s="64"/>
      <c r="M63" s="61"/>
      <c r="AH63" s="62"/>
      <c r="AI63" s="62"/>
      <c r="AL63" s="63"/>
    </row>
    <row r="64" spans="2:38" s="60" customFormat="1" ht="15" x14ac:dyDescent="0.25">
      <c r="F64" s="64"/>
      <c r="M64" s="61"/>
      <c r="AH64" s="62"/>
      <c r="AI64" s="62"/>
      <c r="AL64" s="63"/>
    </row>
    <row r="65" spans="6:38" s="60" customFormat="1" ht="15" x14ac:dyDescent="0.25">
      <c r="F65" s="64"/>
      <c r="M65" s="61"/>
      <c r="AH65" s="62"/>
      <c r="AI65" s="62"/>
      <c r="AL65" s="63"/>
    </row>
    <row r="66" spans="6:38" s="60" customFormat="1" ht="15" x14ac:dyDescent="0.25">
      <c r="F66" s="64"/>
      <c r="M66" s="61"/>
      <c r="AH66" s="62"/>
      <c r="AI66" s="62"/>
      <c r="AL66" s="63"/>
    </row>
    <row r="67" spans="6:38" x14ac:dyDescent="0.2">
      <c r="AH67" s="73"/>
      <c r="AI67" s="73"/>
    </row>
    <row r="68" spans="6:38" x14ac:dyDescent="0.2">
      <c r="AH68" s="73"/>
      <c r="AI68" s="73"/>
    </row>
    <row r="69" spans="6:38" x14ac:dyDescent="0.2">
      <c r="AH69" s="73"/>
      <c r="AI69" s="73"/>
    </row>
    <row r="70" spans="6:38" x14ac:dyDescent="0.2">
      <c r="AH70" s="73"/>
      <c r="AI70" s="73"/>
    </row>
    <row r="71" spans="6:38" x14ac:dyDescent="0.2">
      <c r="AH71" s="73"/>
      <c r="AI71" s="73"/>
    </row>
    <row r="72" spans="6:38" x14ac:dyDescent="0.2">
      <c r="AH72" s="73"/>
      <c r="AI72" s="73"/>
    </row>
    <row r="73" spans="6:38" x14ac:dyDescent="0.2">
      <c r="AH73" s="73"/>
      <c r="AI73" s="73"/>
    </row>
    <row r="74" spans="6:38" x14ac:dyDescent="0.2">
      <c r="AH74" s="73"/>
      <c r="AI74" s="73"/>
    </row>
    <row r="75" spans="6:38" x14ac:dyDescent="0.2">
      <c r="AH75" s="73"/>
      <c r="AI75" s="73"/>
    </row>
    <row r="76" spans="6:38" x14ac:dyDescent="0.2">
      <c r="AH76" s="73"/>
      <c r="AI76" s="73"/>
    </row>
    <row r="77" spans="6:38" x14ac:dyDescent="0.2">
      <c r="AH77" s="73"/>
      <c r="AI77" s="73"/>
    </row>
    <row r="78" spans="6:38" x14ac:dyDescent="0.2">
      <c r="AH78" s="73"/>
      <c r="AI78" s="73"/>
    </row>
    <row r="79" spans="6:38" x14ac:dyDescent="0.2">
      <c r="AH79" s="73"/>
      <c r="AI79" s="73"/>
    </row>
    <row r="80" spans="6:38" x14ac:dyDescent="0.2">
      <c r="AH80" s="73"/>
      <c r="AI80" s="73"/>
    </row>
    <row r="81" spans="34:35" x14ac:dyDescent="0.2">
      <c r="AH81" s="73"/>
      <c r="AI81" s="73"/>
    </row>
    <row r="82" spans="34:35" x14ac:dyDescent="0.2">
      <c r="AH82" s="73"/>
      <c r="AI82" s="73"/>
    </row>
    <row r="83" spans="34:35" x14ac:dyDescent="0.2">
      <c r="AH83" s="73"/>
      <c r="AI83" s="73"/>
    </row>
    <row r="84" spans="34:35" x14ac:dyDescent="0.2">
      <c r="AH84" s="73"/>
      <c r="AI84" s="73"/>
    </row>
    <row r="85" spans="34:35" x14ac:dyDescent="0.2">
      <c r="AH85" s="73"/>
      <c r="AI85" s="73"/>
    </row>
    <row r="86" spans="34:35" x14ac:dyDescent="0.2">
      <c r="AH86" s="73"/>
      <c r="AI86" s="73"/>
    </row>
    <row r="87" spans="34:35" x14ac:dyDescent="0.2">
      <c r="AH87" s="73"/>
      <c r="AI87" s="73"/>
    </row>
    <row r="88" spans="34:35" x14ac:dyDescent="0.2">
      <c r="AH88" s="73"/>
      <c r="AI88" s="73"/>
    </row>
    <row r="89" spans="34:35" x14ac:dyDescent="0.2">
      <c r="AH89" s="73"/>
      <c r="AI89" s="73"/>
    </row>
    <row r="90" spans="34:35" x14ac:dyDescent="0.2">
      <c r="AH90" s="73"/>
      <c r="AI90" s="73"/>
    </row>
    <row r="91" spans="34:35" x14ac:dyDescent="0.2">
      <c r="AH91" s="73"/>
      <c r="AI91" s="73"/>
    </row>
    <row r="92" spans="34:35" x14ac:dyDescent="0.2">
      <c r="AH92" s="73"/>
      <c r="AI92" s="73"/>
    </row>
    <row r="93" spans="34:35" x14ac:dyDescent="0.2">
      <c r="AH93" s="73"/>
      <c r="AI93" s="73"/>
    </row>
    <row r="94" spans="34:35" x14ac:dyDescent="0.2">
      <c r="AH94" s="73"/>
      <c r="AI94" s="73"/>
    </row>
    <row r="95" spans="34:35" x14ac:dyDescent="0.2">
      <c r="AH95" s="73"/>
      <c r="AI95" s="73"/>
    </row>
    <row r="96" spans="34:35" x14ac:dyDescent="0.2">
      <c r="AH96" s="73"/>
      <c r="AI96" s="73"/>
    </row>
    <row r="97" spans="34:35" x14ac:dyDescent="0.2">
      <c r="AH97" s="73"/>
      <c r="AI97" s="73"/>
    </row>
  </sheetData>
  <mergeCells count="27">
    <mergeCell ref="AI3:AI4"/>
    <mergeCell ref="AJ3:AJ4"/>
    <mergeCell ref="B1:AI1"/>
    <mergeCell ref="B2:F2"/>
    <mergeCell ref="B3:B4"/>
    <mergeCell ref="C3:C4"/>
    <mergeCell ref="D3:D4"/>
    <mergeCell ref="E3:E4"/>
    <mergeCell ref="F3:F4"/>
    <mergeCell ref="G3:G4"/>
    <mergeCell ref="H3:H4"/>
    <mergeCell ref="I3:I4"/>
    <mergeCell ref="J3:M3"/>
    <mergeCell ref="N3:N4"/>
    <mergeCell ref="O3:O4"/>
    <mergeCell ref="P3:P4"/>
    <mergeCell ref="Q3:Q4"/>
    <mergeCell ref="R3:R4"/>
    <mergeCell ref="S3:S4"/>
    <mergeCell ref="T3:T4"/>
    <mergeCell ref="U3:U4"/>
    <mergeCell ref="AH3:AH4"/>
    <mergeCell ref="V3:AA3"/>
    <mergeCell ref="AB3:AB4"/>
    <mergeCell ref="AC3:AC4"/>
    <mergeCell ref="AD3:AF3"/>
    <mergeCell ref="AG3:AG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8"/>
  <sheetViews>
    <sheetView topLeftCell="A7" zoomScale="115" zoomScaleNormal="115" workbookViewId="0">
      <selection activeCell="A9" sqref="A9:XFD9"/>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2.710937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3.7109375" customWidth="1"/>
    <col min="32" max="33" width="11.42578125" customWidth="1"/>
    <col min="34" max="34" width="24.42578125" customWidth="1"/>
    <col min="35" max="35" width="19.42578125" customWidth="1"/>
    <col min="36" max="36" width="14.28515625" customWidth="1"/>
    <col min="37" max="37" width="27.5703125" customWidth="1"/>
  </cols>
  <sheetData>
    <row r="1" spans="1:37" x14ac:dyDescent="0.25">
      <c r="A1" s="1"/>
      <c r="B1" s="638" t="s">
        <v>40</v>
      </c>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630" t="s">
        <v>0</v>
      </c>
      <c r="C3" s="630" t="s">
        <v>1</v>
      </c>
      <c r="D3" s="630" t="s">
        <v>28</v>
      </c>
      <c r="E3" s="630" t="s">
        <v>29</v>
      </c>
      <c r="F3" s="630" t="s">
        <v>30</v>
      </c>
      <c r="G3" s="630" t="s">
        <v>3</v>
      </c>
      <c r="H3" s="630" t="s">
        <v>4</v>
      </c>
      <c r="I3" s="630" t="s">
        <v>5</v>
      </c>
      <c r="J3" s="631" t="s">
        <v>6</v>
      </c>
      <c r="K3" s="631"/>
      <c r="L3" s="631"/>
      <c r="M3" s="631"/>
      <c r="N3" s="628" t="s">
        <v>47</v>
      </c>
      <c r="O3" s="630" t="s">
        <v>31</v>
      </c>
      <c r="P3" s="627" t="s">
        <v>42</v>
      </c>
      <c r="Q3" s="627" t="s">
        <v>32</v>
      </c>
      <c r="R3" s="627" t="s">
        <v>37</v>
      </c>
      <c r="S3" s="627" t="s">
        <v>33</v>
      </c>
      <c r="T3" s="630" t="s">
        <v>55</v>
      </c>
      <c r="U3" s="630" t="s">
        <v>57</v>
      </c>
      <c r="V3" s="631" t="s">
        <v>59</v>
      </c>
      <c r="W3" s="631"/>
      <c r="X3" s="631"/>
      <c r="Y3" s="631"/>
      <c r="Z3" s="631"/>
      <c r="AA3" s="631"/>
      <c r="AB3" s="630" t="s">
        <v>69</v>
      </c>
      <c r="AC3" s="632" t="s">
        <v>75</v>
      </c>
      <c r="AD3" s="634" t="s">
        <v>77</v>
      </c>
      <c r="AE3" s="635"/>
      <c r="AF3" s="636"/>
      <c r="AG3" s="628" t="s">
        <v>27</v>
      </c>
      <c r="AH3" s="628" t="s">
        <v>36</v>
      </c>
      <c r="AI3" s="630" t="s">
        <v>34</v>
      </c>
      <c r="AJ3" s="628" t="s">
        <v>35</v>
      </c>
      <c r="AK3" s="628" t="s">
        <v>432</v>
      </c>
    </row>
    <row r="4" spans="1:37" ht="169.35" customHeight="1" x14ac:dyDescent="0.25">
      <c r="A4" s="1"/>
      <c r="B4" s="630"/>
      <c r="C4" s="630"/>
      <c r="D4" s="630"/>
      <c r="E4" s="630"/>
      <c r="F4" s="630"/>
      <c r="G4" s="630"/>
      <c r="H4" s="630"/>
      <c r="I4" s="630"/>
      <c r="J4" s="3" t="s">
        <v>7</v>
      </c>
      <c r="K4" s="3" t="s">
        <v>8</v>
      </c>
      <c r="L4" s="3" t="s">
        <v>9</v>
      </c>
      <c r="M4" s="11" t="s">
        <v>10</v>
      </c>
      <c r="N4" s="629"/>
      <c r="O4" s="630"/>
      <c r="P4" s="627"/>
      <c r="Q4" s="627"/>
      <c r="R4" s="627"/>
      <c r="S4" s="627"/>
      <c r="T4" s="630"/>
      <c r="U4" s="630"/>
      <c r="V4" s="3" t="s">
        <v>61</v>
      </c>
      <c r="W4" s="3" t="s">
        <v>62</v>
      </c>
      <c r="X4" s="3" t="s">
        <v>15</v>
      </c>
      <c r="Y4" s="3" t="s">
        <v>63</v>
      </c>
      <c r="Z4" s="3" t="s">
        <v>60</v>
      </c>
      <c r="AA4" s="3" t="s">
        <v>25</v>
      </c>
      <c r="AB4" s="630"/>
      <c r="AC4" s="633"/>
      <c r="AD4" s="3" t="s">
        <v>16</v>
      </c>
      <c r="AE4" s="3" t="s">
        <v>17</v>
      </c>
      <c r="AF4" s="3" t="s">
        <v>26</v>
      </c>
      <c r="AG4" s="629"/>
      <c r="AH4" s="629"/>
      <c r="AI4" s="630"/>
      <c r="AJ4" s="629"/>
      <c r="AK4" s="629"/>
    </row>
    <row r="5" spans="1:37"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c r="AK5" s="2">
        <v>36</v>
      </c>
    </row>
    <row r="6" spans="1:37" s="76" customFormat="1" ht="62.65" customHeight="1" x14ac:dyDescent="0.25">
      <c r="B6" s="421" t="s">
        <v>310</v>
      </c>
      <c r="C6" s="421" t="s">
        <v>311</v>
      </c>
      <c r="D6" s="421" t="s">
        <v>312</v>
      </c>
      <c r="E6" s="421" t="s">
        <v>313</v>
      </c>
      <c r="F6" s="421" t="s">
        <v>311</v>
      </c>
      <c r="G6" s="421" t="s">
        <v>314</v>
      </c>
      <c r="H6" s="421" t="s">
        <v>79</v>
      </c>
      <c r="I6" s="421" t="s">
        <v>79</v>
      </c>
      <c r="J6" s="77" t="s">
        <v>315</v>
      </c>
      <c r="K6" s="77" t="s">
        <v>316</v>
      </c>
      <c r="L6" s="77" t="s">
        <v>317</v>
      </c>
      <c r="M6" s="77">
        <v>1</v>
      </c>
      <c r="N6" s="421" t="s">
        <v>144</v>
      </c>
      <c r="O6" s="421" t="s">
        <v>138</v>
      </c>
      <c r="P6" s="421" t="s">
        <v>318</v>
      </c>
      <c r="Q6" s="421" t="s">
        <v>84</v>
      </c>
      <c r="R6" s="421" t="s">
        <v>319</v>
      </c>
      <c r="S6" s="421" t="s">
        <v>143</v>
      </c>
      <c r="T6" s="623">
        <v>15247577</v>
      </c>
      <c r="U6" s="421" t="s">
        <v>244</v>
      </c>
      <c r="V6" s="623">
        <v>15247577</v>
      </c>
      <c r="W6" s="421" t="s">
        <v>244</v>
      </c>
      <c r="X6" s="421" t="s">
        <v>244</v>
      </c>
      <c r="Y6" s="421" t="s">
        <v>244</v>
      </c>
      <c r="Z6" s="421" t="s">
        <v>244</v>
      </c>
      <c r="AA6" s="421" t="s">
        <v>244</v>
      </c>
      <c r="AB6" s="623">
        <v>5268515</v>
      </c>
      <c r="AC6" s="421" t="s">
        <v>86</v>
      </c>
      <c r="AD6" s="421" t="s">
        <v>244</v>
      </c>
      <c r="AE6" s="623">
        <v>15247577</v>
      </c>
      <c r="AF6" s="421" t="s">
        <v>244</v>
      </c>
      <c r="AG6" s="421" t="s">
        <v>244</v>
      </c>
      <c r="AH6" s="505" t="s">
        <v>255</v>
      </c>
      <c r="AI6" s="505" t="s">
        <v>256</v>
      </c>
      <c r="AJ6" s="625">
        <v>45596</v>
      </c>
      <c r="AK6" s="619" t="s">
        <v>433</v>
      </c>
    </row>
    <row r="7" spans="1:37" s="76" customFormat="1" ht="118.9" customHeight="1" x14ac:dyDescent="0.25">
      <c r="B7" s="442"/>
      <c r="C7" s="442"/>
      <c r="D7" s="442"/>
      <c r="E7" s="442"/>
      <c r="F7" s="442"/>
      <c r="G7" s="442"/>
      <c r="H7" s="442"/>
      <c r="I7" s="442"/>
      <c r="J7" s="77" t="s">
        <v>475</v>
      </c>
      <c r="K7" s="77" t="s">
        <v>327</v>
      </c>
      <c r="L7" s="78" t="s">
        <v>328</v>
      </c>
      <c r="M7" s="77">
        <v>11.563000000000001</v>
      </c>
      <c r="N7" s="442"/>
      <c r="O7" s="442"/>
      <c r="P7" s="442"/>
      <c r="Q7" s="442"/>
      <c r="R7" s="442"/>
      <c r="S7" s="442"/>
      <c r="T7" s="626"/>
      <c r="U7" s="442"/>
      <c r="V7" s="626"/>
      <c r="W7" s="442"/>
      <c r="X7" s="442"/>
      <c r="Y7" s="442"/>
      <c r="Z7" s="442"/>
      <c r="AA7" s="442"/>
      <c r="AB7" s="626"/>
      <c r="AC7" s="442"/>
      <c r="AD7" s="442"/>
      <c r="AE7" s="626"/>
      <c r="AF7" s="442"/>
      <c r="AG7" s="442"/>
      <c r="AH7" s="334"/>
      <c r="AI7" s="334"/>
      <c r="AJ7" s="442"/>
      <c r="AK7" s="620"/>
    </row>
    <row r="8" spans="1:37" s="18" customFormat="1" ht="85.9" customHeight="1" x14ac:dyDescent="0.25">
      <c r="B8" s="447"/>
      <c r="C8" s="447"/>
      <c r="D8" s="447"/>
      <c r="E8" s="447"/>
      <c r="F8" s="447"/>
      <c r="G8" s="447"/>
      <c r="H8" s="447"/>
      <c r="I8" s="447"/>
      <c r="J8" s="77" t="s">
        <v>658</v>
      </c>
      <c r="K8" s="77" t="s">
        <v>323</v>
      </c>
      <c r="L8" s="78" t="s">
        <v>161</v>
      </c>
      <c r="M8" s="179">
        <v>10000</v>
      </c>
      <c r="N8" s="447"/>
      <c r="O8" s="447"/>
      <c r="P8" s="447"/>
      <c r="Q8" s="447"/>
      <c r="R8" s="447"/>
      <c r="S8" s="447"/>
      <c r="T8" s="624"/>
      <c r="U8" s="447"/>
      <c r="V8" s="624"/>
      <c r="W8" s="447"/>
      <c r="X8" s="447"/>
      <c r="Y8" s="447"/>
      <c r="Z8" s="447"/>
      <c r="AA8" s="447"/>
      <c r="AB8" s="624"/>
      <c r="AC8" s="447"/>
      <c r="AD8" s="447"/>
      <c r="AE8" s="624"/>
      <c r="AF8" s="447"/>
      <c r="AG8" s="447"/>
      <c r="AH8" s="637"/>
      <c r="AI8" s="637"/>
      <c r="AJ8" s="447"/>
      <c r="AK8" s="620"/>
    </row>
    <row r="9" spans="1:37" s="18" customFormat="1" ht="85.9" customHeight="1" x14ac:dyDescent="0.25">
      <c r="B9" s="621" t="s">
        <v>320</v>
      </c>
      <c r="C9" s="621" t="s">
        <v>321</v>
      </c>
      <c r="D9" s="421" t="s">
        <v>312</v>
      </c>
      <c r="E9" s="621" t="s">
        <v>313</v>
      </c>
      <c r="F9" s="621" t="s">
        <v>321</v>
      </c>
      <c r="G9" s="621" t="s">
        <v>314</v>
      </c>
      <c r="H9" s="621" t="s">
        <v>79</v>
      </c>
      <c r="I9" s="621" t="s">
        <v>79</v>
      </c>
      <c r="J9" s="78" t="s">
        <v>322</v>
      </c>
      <c r="K9" s="78" t="s">
        <v>323</v>
      </c>
      <c r="L9" s="78" t="s">
        <v>161</v>
      </c>
      <c r="M9" s="79">
        <v>10000</v>
      </c>
      <c r="N9" s="621" t="s">
        <v>144</v>
      </c>
      <c r="O9" s="621" t="s">
        <v>138</v>
      </c>
      <c r="P9" s="421" t="s">
        <v>318</v>
      </c>
      <c r="Q9" s="421" t="s">
        <v>84</v>
      </c>
      <c r="R9" s="421" t="s">
        <v>319</v>
      </c>
      <c r="S9" s="421" t="s">
        <v>143</v>
      </c>
      <c r="T9" s="623">
        <v>1921000</v>
      </c>
      <c r="U9" s="621" t="s">
        <v>244</v>
      </c>
      <c r="V9" s="623">
        <v>1921000</v>
      </c>
      <c r="W9" s="621" t="s">
        <v>244</v>
      </c>
      <c r="X9" s="621" t="s">
        <v>244</v>
      </c>
      <c r="Y9" s="621" t="s">
        <v>244</v>
      </c>
      <c r="Z9" s="621" t="s">
        <v>244</v>
      </c>
      <c r="AA9" s="421" t="s">
        <v>244</v>
      </c>
      <c r="AB9" s="623">
        <v>339000</v>
      </c>
      <c r="AC9" s="421" t="s">
        <v>86</v>
      </c>
      <c r="AD9" s="421" t="s">
        <v>244</v>
      </c>
      <c r="AE9" s="623">
        <v>1921000</v>
      </c>
      <c r="AF9" s="421" t="s">
        <v>244</v>
      </c>
      <c r="AG9" s="421" t="s">
        <v>244</v>
      </c>
      <c r="AH9" s="617" t="s">
        <v>324</v>
      </c>
      <c r="AI9" s="617" t="s">
        <v>325</v>
      </c>
      <c r="AJ9" s="625">
        <v>45688</v>
      </c>
      <c r="AK9" s="620"/>
    </row>
    <row r="10" spans="1:37" s="18" customFormat="1" ht="60" x14ac:dyDescent="0.25">
      <c r="B10" s="622"/>
      <c r="C10" s="622"/>
      <c r="D10" s="447"/>
      <c r="E10" s="622"/>
      <c r="F10" s="622"/>
      <c r="G10" s="622"/>
      <c r="H10" s="622"/>
      <c r="I10" s="622"/>
      <c r="J10" s="78" t="s">
        <v>326</v>
      </c>
      <c r="K10" s="78" t="s">
        <v>327</v>
      </c>
      <c r="L10" s="78" t="s">
        <v>328</v>
      </c>
      <c r="M10" s="180">
        <v>2.4279999999999999</v>
      </c>
      <c r="N10" s="622"/>
      <c r="O10" s="622"/>
      <c r="P10" s="447"/>
      <c r="Q10" s="447"/>
      <c r="R10" s="447"/>
      <c r="S10" s="447"/>
      <c r="T10" s="624"/>
      <c r="U10" s="622"/>
      <c r="V10" s="624"/>
      <c r="W10" s="622"/>
      <c r="X10" s="622"/>
      <c r="Y10" s="622"/>
      <c r="Z10" s="622"/>
      <c r="AA10" s="447"/>
      <c r="AB10" s="624"/>
      <c r="AC10" s="447"/>
      <c r="AD10" s="447"/>
      <c r="AE10" s="624"/>
      <c r="AF10" s="447"/>
      <c r="AG10" s="447"/>
      <c r="AH10" s="618"/>
      <c r="AI10" s="618"/>
      <c r="AJ10" s="447"/>
      <c r="AK10" s="620"/>
    </row>
    <row r="11" spans="1:37" s="18" customFormat="1" ht="85.9" customHeight="1" x14ac:dyDescent="0.25">
      <c r="B11" s="621" t="s">
        <v>329</v>
      </c>
      <c r="C11" s="621" t="s">
        <v>330</v>
      </c>
      <c r="D11" s="421" t="s">
        <v>312</v>
      </c>
      <c r="E11" s="621" t="s">
        <v>313</v>
      </c>
      <c r="F11" s="621" t="s">
        <v>330</v>
      </c>
      <c r="G11" s="621" t="s">
        <v>314</v>
      </c>
      <c r="H11" s="621" t="s">
        <v>79</v>
      </c>
      <c r="I11" s="621" t="s">
        <v>79</v>
      </c>
      <c r="J11" s="78" t="s">
        <v>322</v>
      </c>
      <c r="K11" s="78" t="s">
        <v>323</v>
      </c>
      <c r="L11" s="78" t="s">
        <v>161</v>
      </c>
      <c r="M11" s="79">
        <v>10000</v>
      </c>
      <c r="N11" s="621" t="s">
        <v>144</v>
      </c>
      <c r="O11" s="621" t="s">
        <v>138</v>
      </c>
      <c r="P11" s="421" t="s">
        <v>318</v>
      </c>
      <c r="Q11" s="421" t="s">
        <v>84</v>
      </c>
      <c r="R11" s="421" t="s">
        <v>319</v>
      </c>
      <c r="S11" s="421" t="s">
        <v>143</v>
      </c>
      <c r="T11" s="623">
        <v>425000</v>
      </c>
      <c r="U11" s="621" t="s">
        <v>244</v>
      </c>
      <c r="V11" s="623">
        <v>425000</v>
      </c>
      <c r="W11" s="621" t="s">
        <v>244</v>
      </c>
      <c r="X11" s="621" t="s">
        <v>244</v>
      </c>
      <c r="Y11" s="621" t="s">
        <v>244</v>
      </c>
      <c r="Z11" s="621" t="s">
        <v>244</v>
      </c>
      <c r="AA11" s="421" t="s">
        <v>244</v>
      </c>
      <c r="AB11" s="623">
        <v>75000</v>
      </c>
      <c r="AC11" s="421" t="s">
        <v>86</v>
      </c>
      <c r="AD11" s="421" t="s">
        <v>244</v>
      </c>
      <c r="AE11" s="623">
        <v>425000</v>
      </c>
      <c r="AF11" s="421" t="s">
        <v>244</v>
      </c>
      <c r="AG11" s="421" t="s">
        <v>244</v>
      </c>
      <c r="AH11" s="617" t="s">
        <v>331</v>
      </c>
      <c r="AI11" s="617" t="s">
        <v>255</v>
      </c>
      <c r="AJ11" s="625">
        <v>45534</v>
      </c>
      <c r="AK11" s="620"/>
    </row>
    <row r="12" spans="1:37" s="18" customFormat="1" ht="60" x14ac:dyDescent="0.25">
      <c r="B12" s="622"/>
      <c r="C12" s="622"/>
      <c r="D12" s="447"/>
      <c r="E12" s="622"/>
      <c r="F12" s="622"/>
      <c r="G12" s="622"/>
      <c r="H12" s="622"/>
      <c r="I12" s="622"/>
      <c r="J12" s="78" t="s">
        <v>326</v>
      </c>
      <c r="K12" s="78" t="s">
        <v>327</v>
      </c>
      <c r="L12" s="78" t="s">
        <v>328</v>
      </c>
      <c r="M12" s="80">
        <v>0.47</v>
      </c>
      <c r="N12" s="622"/>
      <c r="O12" s="622"/>
      <c r="P12" s="447"/>
      <c r="Q12" s="447"/>
      <c r="R12" s="447"/>
      <c r="S12" s="447"/>
      <c r="T12" s="624"/>
      <c r="U12" s="622"/>
      <c r="V12" s="624"/>
      <c r="W12" s="622"/>
      <c r="X12" s="622"/>
      <c r="Y12" s="622"/>
      <c r="Z12" s="622"/>
      <c r="AA12" s="447"/>
      <c r="AB12" s="624"/>
      <c r="AC12" s="447"/>
      <c r="AD12" s="447"/>
      <c r="AE12" s="624"/>
      <c r="AF12" s="447"/>
      <c r="AG12" s="447"/>
      <c r="AH12" s="618"/>
      <c r="AI12" s="618"/>
      <c r="AJ12" s="447"/>
      <c r="AK12" s="620"/>
    </row>
    <row r="13" spans="1:37" s="18" customFormat="1" ht="85.9" customHeight="1" x14ac:dyDescent="0.25">
      <c r="B13" s="621" t="s">
        <v>332</v>
      </c>
      <c r="C13" s="621" t="s">
        <v>333</v>
      </c>
      <c r="D13" s="421" t="s">
        <v>312</v>
      </c>
      <c r="E13" s="621" t="s">
        <v>313</v>
      </c>
      <c r="F13" s="621" t="s">
        <v>333</v>
      </c>
      <c r="G13" s="621" t="s">
        <v>314</v>
      </c>
      <c r="H13" s="621" t="s">
        <v>79</v>
      </c>
      <c r="I13" s="621" t="s">
        <v>79</v>
      </c>
      <c r="J13" s="78" t="s">
        <v>322</v>
      </c>
      <c r="K13" s="78" t="s">
        <v>323</v>
      </c>
      <c r="L13" s="78" t="s">
        <v>161</v>
      </c>
      <c r="M13" s="79">
        <v>10000</v>
      </c>
      <c r="N13" s="621" t="s">
        <v>144</v>
      </c>
      <c r="O13" s="621" t="s">
        <v>138</v>
      </c>
      <c r="P13" s="421" t="s">
        <v>318</v>
      </c>
      <c r="Q13" s="421" t="s">
        <v>84</v>
      </c>
      <c r="R13" s="421" t="s">
        <v>319</v>
      </c>
      <c r="S13" s="421" t="s">
        <v>143</v>
      </c>
      <c r="T13" s="623">
        <v>1700000</v>
      </c>
      <c r="U13" s="621" t="s">
        <v>244</v>
      </c>
      <c r="V13" s="623">
        <v>1700000</v>
      </c>
      <c r="W13" s="621" t="s">
        <v>244</v>
      </c>
      <c r="X13" s="621" t="s">
        <v>244</v>
      </c>
      <c r="Y13" s="621" t="s">
        <v>244</v>
      </c>
      <c r="Z13" s="621" t="s">
        <v>244</v>
      </c>
      <c r="AA13" s="421" t="s">
        <v>244</v>
      </c>
      <c r="AB13" s="623">
        <v>300000</v>
      </c>
      <c r="AC13" s="421" t="s">
        <v>86</v>
      </c>
      <c r="AD13" s="421" t="s">
        <v>244</v>
      </c>
      <c r="AE13" s="623">
        <v>1700000</v>
      </c>
      <c r="AF13" s="421" t="s">
        <v>244</v>
      </c>
      <c r="AG13" s="421" t="s">
        <v>244</v>
      </c>
      <c r="AH13" s="617" t="s">
        <v>267</v>
      </c>
      <c r="AI13" s="617" t="s">
        <v>268</v>
      </c>
      <c r="AJ13" s="625">
        <v>45716</v>
      </c>
      <c r="AK13" s="620"/>
    </row>
    <row r="14" spans="1:37" s="18" customFormat="1" ht="60" x14ac:dyDescent="0.25">
      <c r="B14" s="622"/>
      <c r="C14" s="622"/>
      <c r="D14" s="447"/>
      <c r="E14" s="622"/>
      <c r="F14" s="622"/>
      <c r="G14" s="622"/>
      <c r="H14" s="622"/>
      <c r="I14" s="622"/>
      <c r="J14" s="78" t="s">
        <v>326</v>
      </c>
      <c r="K14" s="78" t="s">
        <v>327</v>
      </c>
      <c r="L14" s="78" t="s">
        <v>328</v>
      </c>
      <c r="M14" s="181">
        <v>1.03</v>
      </c>
      <c r="N14" s="622"/>
      <c r="O14" s="622"/>
      <c r="P14" s="447"/>
      <c r="Q14" s="447"/>
      <c r="R14" s="447"/>
      <c r="S14" s="447"/>
      <c r="T14" s="624"/>
      <c r="U14" s="622"/>
      <c r="V14" s="624"/>
      <c r="W14" s="622"/>
      <c r="X14" s="622"/>
      <c r="Y14" s="622"/>
      <c r="Z14" s="622"/>
      <c r="AA14" s="447"/>
      <c r="AB14" s="624"/>
      <c r="AC14" s="447"/>
      <c r="AD14" s="447"/>
      <c r="AE14" s="624"/>
      <c r="AF14" s="447"/>
      <c r="AG14" s="447"/>
      <c r="AH14" s="618"/>
      <c r="AI14" s="618"/>
      <c r="AJ14" s="447"/>
      <c r="AK14" s="620"/>
    </row>
    <row r="15" spans="1:37" ht="72" x14ac:dyDescent="0.25">
      <c r="B15" s="621" t="s">
        <v>334</v>
      </c>
      <c r="C15" s="621" t="s">
        <v>335</v>
      </c>
      <c r="D15" s="421" t="s">
        <v>312</v>
      </c>
      <c r="E15" s="621" t="s">
        <v>313</v>
      </c>
      <c r="F15" s="621" t="s">
        <v>335</v>
      </c>
      <c r="G15" s="621" t="s">
        <v>314</v>
      </c>
      <c r="H15" s="621" t="s">
        <v>79</v>
      </c>
      <c r="I15" s="621" t="s">
        <v>79</v>
      </c>
      <c r="J15" s="78" t="s">
        <v>322</v>
      </c>
      <c r="K15" s="78" t="s">
        <v>323</v>
      </c>
      <c r="L15" s="78" t="s">
        <v>161</v>
      </c>
      <c r="M15" s="79">
        <v>92500</v>
      </c>
      <c r="N15" s="621" t="s">
        <v>144</v>
      </c>
      <c r="O15" s="621" t="s">
        <v>336</v>
      </c>
      <c r="P15" s="421" t="s">
        <v>318</v>
      </c>
      <c r="Q15" s="421" t="s">
        <v>84</v>
      </c>
      <c r="R15" s="421" t="s">
        <v>319</v>
      </c>
      <c r="S15" s="421" t="s">
        <v>143</v>
      </c>
      <c r="T15" s="623">
        <v>297500</v>
      </c>
      <c r="U15" s="621" t="s">
        <v>244</v>
      </c>
      <c r="V15" s="623">
        <v>297500</v>
      </c>
      <c r="W15" s="621" t="s">
        <v>244</v>
      </c>
      <c r="X15" s="621" t="s">
        <v>244</v>
      </c>
      <c r="Y15" s="621" t="s">
        <v>244</v>
      </c>
      <c r="Z15" s="621" t="s">
        <v>244</v>
      </c>
      <c r="AA15" s="421" t="s">
        <v>244</v>
      </c>
      <c r="AB15" s="623">
        <v>52500</v>
      </c>
      <c r="AC15" s="421" t="s">
        <v>86</v>
      </c>
      <c r="AD15" s="421" t="s">
        <v>244</v>
      </c>
      <c r="AE15" s="623">
        <v>297500</v>
      </c>
      <c r="AF15" s="421" t="s">
        <v>244</v>
      </c>
      <c r="AG15" s="421" t="s">
        <v>244</v>
      </c>
      <c r="AH15" s="617" t="s">
        <v>558</v>
      </c>
      <c r="AI15" s="617" t="s">
        <v>659</v>
      </c>
      <c r="AJ15" s="421"/>
      <c r="AK15" s="620"/>
    </row>
    <row r="16" spans="1:37" s="18" customFormat="1" ht="60" x14ac:dyDescent="0.25">
      <c r="B16" s="622"/>
      <c r="C16" s="622"/>
      <c r="D16" s="447"/>
      <c r="E16" s="622"/>
      <c r="F16" s="622"/>
      <c r="G16" s="622"/>
      <c r="H16" s="622"/>
      <c r="I16" s="622"/>
      <c r="J16" s="78" t="s">
        <v>326</v>
      </c>
      <c r="K16" s="78" t="s">
        <v>327</v>
      </c>
      <c r="L16" s="78" t="s">
        <v>328</v>
      </c>
      <c r="M16" s="80">
        <v>0.5</v>
      </c>
      <c r="N16" s="622"/>
      <c r="O16" s="622"/>
      <c r="P16" s="447"/>
      <c r="Q16" s="447"/>
      <c r="R16" s="447"/>
      <c r="S16" s="447"/>
      <c r="T16" s="624"/>
      <c r="U16" s="622"/>
      <c r="V16" s="624"/>
      <c r="W16" s="622"/>
      <c r="X16" s="622"/>
      <c r="Y16" s="622"/>
      <c r="Z16" s="622"/>
      <c r="AA16" s="447"/>
      <c r="AB16" s="624"/>
      <c r="AC16" s="447"/>
      <c r="AD16" s="447"/>
      <c r="AE16" s="624"/>
      <c r="AF16" s="447"/>
      <c r="AG16" s="447"/>
      <c r="AH16" s="618"/>
      <c r="AI16" s="618"/>
      <c r="AJ16" s="447"/>
      <c r="AK16" s="620"/>
    </row>
    <row r="17" spans="1:9" s="81" customFormat="1" ht="12.75" x14ac:dyDescent="0.25">
      <c r="B17" s="82" t="s">
        <v>73</v>
      </c>
      <c r="C17" s="83"/>
      <c r="D17" s="83"/>
      <c r="E17" s="83"/>
      <c r="F17" s="83"/>
      <c r="G17" s="83"/>
      <c r="H17" s="83"/>
      <c r="I17" s="83"/>
    </row>
    <row r="18" spans="1:9" s="81" customFormat="1" ht="12.75" x14ac:dyDescent="0.25">
      <c r="A18" s="83"/>
      <c r="B18" s="82" t="s">
        <v>74</v>
      </c>
      <c r="C18" s="83"/>
      <c r="D18" s="83"/>
      <c r="E18" s="83"/>
      <c r="F18" s="83"/>
      <c r="G18" s="83"/>
      <c r="H18" s="83"/>
      <c r="I18" s="83"/>
    </row>
  </sheetData>
  <mergeCells count="183">
    <mergeCell ref="Z13:Z14"/>
    <mergeCell ref="AA13:AA14"/>
    <mergeCell ref="AG13:AG14"/>
    <mergeCell ref="AI11:AI12"/>
    <mergeCell ref="AJ11:AJ12"/>
    <mergeCell ref="B1:AI1"/>
    <mergeCell ref="B3:B4"/>
    <mergeCell ref="C3:C4"/>
    <mergeCell ref="D3:D4"/>
    <mergeCell ref="E3:E4"/>
    <mergeCell ref="F3:F4"/>
    <mergeCell ref="G3:G4"/>
    <mergeCell ref="H3:H4"/>
    <mergeCell ref="I3:I4"/>
    <mergeCell ref="J3:M3"/>
    <mergeCell ref="AG3:AG4"/>
    <mergeCell ref="AH3:AH4"/>
    <mergeCell ref="AI3:AI4"/>
    <mergeCell ref="N3:N4"/>
    <mergeCell ref="O3:O4"/>
    <mergeCell ref="O6:O8"/>
    <mergeCell ref="P6:P8"/>
    <mergeCell ref="P3:P4"/>
    <mergeCell ref="Q3:Q4"/>
    <mergeCell ref="AK3:AK4"/>
    <mergeCell ref="AI9:AI10"/>
    <mergeCell ref="AJ9:AJ10"/>
    <mergeCell ref="AG9:AG10"/>
    <mergeCell ref="AH9:AH10"/>
    <mergeCell ref="AG11:AG12"/>
    <mergeCell ref="AH11:AH12"/>
    <mergeCell ref="AD13:AD14"/>
    <mergeCell ref="AE13:AE14"/>
    <mergeCell ref="AF13:AF14"/>
    <mergeCell ref="AF6:AF8"/>
    <mergeCell ref="AG6:AG8"/>
    <mergeCell ref="AH6:AH8"/>
    <mergeCell ref="AI6:AI8"/>
    <mergeCell ref="AJ6:AJ8"/>
    <mergeCell ref="R3:R4"/>
    <mergeCell ref="S3:S4"/>
    <mergeCell ref="AJ3:AJ4"/>
    <mergeCell ref="T3:T4"/>
    <mergeCell ref="U3:U4"/>
    <mergeCell ref="V3:AA3"/>
    <mergeCell ref="AB3:AB4"/>
    <mergeCell ref="AC3:AC4"/>
    <mergeCell ref="AD3:AF3"/>
    <mergeCell ref="B9:B10"/>
    <mergeCell ref="C9:C10"/>
    <mergeCell ref="D9:D10"/>
    <mergeCell ref="E9:E10"/>
    <mergeCell ref="F9:F10"/>
    <mergeCell ref="G9:G10"/>
    <mergeCell ref="H9:H10"/>
    <mergeCell ref="I9:I10"/>
    <mergeCell ref="N9:N10"/>
    <mergeCell ref="Q9:Q10"/>
    <mergeCell ref="Q6:Q8"/>
    <mergeCell ref="R6:R8"/>
    <mergeCell ref="S6:S8"/>
    <mergeCell ref="T6:T8"/>
    <mergeCell ref="U6:U8"/>
    <mergeCell ref="V6:V8"/>
    <mergeCell ref="W6:W8"/>
    <mergeCell ref="X6:X8"/>
    <mergeCell ref="B11:B12"/>
    <mergeCell ref="C11:C12"/>
    <mergeCell ref="D11:D12"/>
    <mergeCell ref="E11:E12"/>
    <mergeCell ref="F11:F12"/>
    <mergeCell ref="G11:G12"/>
    <mergeCell ref="H11:H12"/>
    <mergeCell ref="I11:I12"/>
    <mergeCell ref="N11:N12"/>
    <mergeCell ref="O11:O12"/>
    <mergeCell ref="P11:P12"/>
    <mergeCell ref="Q11:Q12"/>
    <mergeCell ref="AB9:AB10"/>
    <mergeCell ref="AC9:AC10"/>
    <mergeCell ref="AD9:AD10"/>
    <mergeCell ref="AE9:AE10"/>
    <mergeCell ref="AF9:AF10"/>
    <mergeCell ref="W9:W10"/>
    <mergeCell ref="X9:X10"/>
    <mergeCell ref="Y9:Y10"/>
    <mergeCell ref="Z9:Z10"/>
    <mergeCell ref="AA9:AA10"/>
    <mergeCell ref="R9:R10"/>
    <mergeCell ref="S9:S10"/>
    <mergeCell ref="T9:T10"/>
    <mergeCell ref="U9:U10"/>
    <mergeCell ref="V9:V10"/>
    <mergeCell ref="AF11:AF12"/>
    <mergeCell ref="W11:W12"/>
    <mergeCell ref="X11:X12"/>
    <mergeCell ref="Y11:Y12"/>
    <mergeCell ref="O9:O10"/>
    <mergeCell ref="P9:P10"/>
    <mergeCell ref="O13:O14"/>
    <mergeCell ref="P13:P14"/>
    <mergeCell ref="Q13:Q14"/>
    <mergeCell ref="AB11:AB12"/>
    <mergeCell ref="AC11:AC12"/>
    <mergeCell ref="AD11:AD12"/>
    <mergeCell ref="AE11:AE12"/>
    <mergeCell ref="AH13:AH14"/>
    <mergeCell ref="AI13:AI14"/>
    <mergeCell ref="AB13:AB14"/>
    <mergeCell ref="AC13:AC14"/>
    <mergeCell ref="W13:W14"/>
    <mergeCell ref="X13:X14"/>
    <mergeCell ref="AA11:AA12"/>
    <mergeCell ref="R11:R12"/>
    <mergeCell ref="S11:S12"/>
    <mergeCell ref="T11:T12"/>
    <mergeCell ref="U11:U12"/>
    <mergeCell ref="V11:V12"/>
    <mergeCell ref="R13:R14"/>
    <mergeCell ref="S13:S14"/>
    <mergeCell ref="T13:T14"/>
    <mergeCell ref="U13:U14"/>
    <mergeCell ref="V13:V14"/>
    <mergeCell ref="B13:B14"/>
    <mergeCell ref="C13:C14"/>
    <mergeCell ref="D13:D14"/>
    <mergeCell ref="E13:E14"/>
    <mergeCell ref="F13:F14"/>
    <mergeCell ref="G13:G14"/>
    <mergeCell ref="H13:H14"/>
    <mergeCell ref="I13:I14"/>
    <mergeCell ref="N13:N14"/>
    <mergeCell ref="B6:B8"/>
    <mergeCell ref="C6:C8"/>
    <mergeCell ref="D6:D8"/>
    <mergeCell ref="E6:E8"/>
    <mergeCell ref="F6:F8"/>
    <mergeCell ref="G6:G8"/>
    <mergeCell ref="H6:H8"/>
    <mergeCell ref="I6:I8"/>
    <mergeCell ref="N6:N8"/>
    <mergeCell ref="B15:B16"/>
    <mergeCell ref="C15:C16"/>
    <mergeCell ref="D15:D16"/>
    <mergeCell ref="E15:E16"/>
    <mergeCell ref="F15:F16"/>
    <mergeCell ref="G15:G16"/>
    <mergeCell ref="H15:H16"/>
    <mergeCell ref="I15:I16"/>
    <mergeCell ref="N15:N16"/>
    <mergeCell ref="O15:O16"/>
    <mergeCell ref="P15:P16"/>
    <mergeCell ref="Q15:Q16"/>
    <mergeCell ref="R15:R16"/>
    <mergeCell ref="S15:S16"/>
    <mergeCell ref="T15:T16"/>
    <mergeCell ref="U15:U16"/>
    <mergeCell ref="V15:V16"/>
    <mergeCell ref="W15:W16"/>
    <mergeCell ref="AG15:AG16"/>
    <mergeCell ref="AH15:AH16"/>
    <mergeCell ref="AI15:AI16"/>
    <mergeCell ref="AJ15:AJ16"/>
    <mergeCell ref="AK6:AK16"/>
    <mergeCell ref="X15:X16"/>
    <mergeCell ref="Y15:Y16"/>
    <mergeCell ref="Z15:Z16"/>
    <mergeCell ref="AA15:AA16"/>
    <mergeCell ref="AB15:AB16"/>
    <mergeCell ref="AC15:AC16"/>
    <mergeCell ref="AD15:AD16"/>
    <mergeCell ref="AE15:AE16"/>
    <mergeCell ref="AF15:AF16"/>
    <mergeCell ref="AJ13:AJ14"/>
    <mergeCell ref="Z11:Z12"/>
    <mergeCell ref="Y6:Y8"/>
    <mergeCell ref="Z6:Z8"/>
    <mergeCell ref="AA6:AA8"/>
    <mergeCell ref="AB6:AB8"/>
    <mergeCell ref="AC6:AC8"/>
    <mergeCell ref="AD6:AD8"/>
    <mergeCell ref="AE6:AE8"/>
    <mergeCell ref="Y13:Y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46E1-E740-4E65-876A-1D21D48EB902}">
  <dimension ref="A1:AJ59"/>
  <sheetViews>
    <sheetView tabSelected="1" topLeftCell="A56" zoomScale="80" zoomScaleNormal="80" workbookViewId="0">
      <selection activeCell="B50" sqref="B50:AJ59"/>
    </sheetView>
  </sheetViews>
  <sheetFormatPr defaultRowHeight="15" x14ac:dyDescent="0.25"/>
  <cols>
    <col min="1" max="1" width="5" customWidth="1"/>
    <col min="2" max="2" width="11.5703125" customWidth="1"/>
    <col min="3" max="3" width="17.5703125" customWidth="1"/>
    <col min="4" max="5" width="13.5703125" customWidth="1"/>
    <col min="6" max="6" width="2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1.42578125" customWidth="1"/>
    <col min="32" max="32" width="14.7109375" customWidth="1"/>
    <col min="33" max="33" width="11.42578125" customWidth="1"/>
    <col min="34" max="34" width="19.5703125" customWidth="1"/>
    <col min="35" max="35" width="19.42578125" customWidth="1"/>
    <col min="36" max="36" width="16.42578125" customWidth="1"/>
  </cols>
  <sheetData>
    <row r="1" spans="1:36" x14ac:dyDescent="0.25">
      <c r="A1" s="1"/>
      <c r="B1" s="638" t="s">
        <v>40</v>
      </c>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40.35" customHeight="1" x14ac:dyDescent="0.25">
      <c r="A3" s="1"/>
      <c r="B3" s="630" t="s">
        <v>0</v>
      </c>
      <c r="C3" s="630" t="s">
        <v>1</v>
      </c>
      <c r="D3" s="630" t="s">
        <v>28</v>
      </c>
      <c r="E3" s="630" t="s">
        <v>29</v>
      </c>
      <c r="F3" s="630" t="s">
        <v>30</v>
      </c>
      <c r="G3" s="630" t="s">
        <v>3</v>
      </c>
      <c r="H3" s="630" t="s">
        <v>4</v>
      </c>
      <c r="I3" s="630" t="s">
        <v>5</v>
      </c>
      <c r="J3" s="631" t="s">
        <v>6</v>
      </c>
      <c r="K3" s="631"/>
      <c r="L3" s="631"/>
      <c r="M3" s="631"/>
      <c r="N3" s="628" t="s">
        <v>47</v>
      </c>
      <c r="O3" s="630" t="s">
        <v>31</v>
      </c>
      <c r="P3" s="627" t="s">
        <v>42</v>
      </c>
      <c r="Q3" s="627" t="s">
        <v>32</v>
      </c>
      <c r="R3" s="627" t="s">
        <v>37</v>
      </c>
      <c r="S3" s="627" t="s">
        <v>33</v>
      </c>
      <c r="T3" s="630" t="s">
        <v>55</v>
      </c>
      <c r="U3" s="630" t="s">
        <v>57</v>
      </c>
      <c r="V3" s="631" t="s">
        <v>59</v>
      </c>
      <c r="W3" s="631"/>
      <c r="X3" s="631"/>
      <c r="Y3" s="631"/>
      <c r="Z3" s="631"/>
      <c r="AA3" s="631"/>
      <c r="AB3" s="630" t="s">
        <v>69</v>
      </c>
      <c r="AC3" s="632" t="s">
        <v>75</v>
      </c>
      <c r="AD3" s="634" t="s">
        <v>77</v>
      </c>
      <c r="AE3" s="635"/>
      <c r="AF3" s="636"/>
      <c r="AG3" s="628" t="s">
        <v>27</v>
      </c>
      <c r="AH3" s="628" t="s">
        <v>36</v>
      </c>
      <c r="AI3" s="630" t="s">
        <v>34</v>
      </c>
      <c r="AJ3" s="628" t="s">
        <v>35</v>
      </c>
    </row>
    <row r="4" spans="1:36" ht="169.35" customHeight="1" x14ac:dyDescent="0.25">
      <c r="A4" s="1"/>
      <c r="B4" s="630"/>
      <c r="C4" s="630"/>
      <c r="D4" s="630"/>
      <c r="E4" s="630"/>
      <c r="F4" s="630"/>
      <c r="G4" s="630"/>
      <c r="H4" s="630"/>
      <c r="I4" s="630"/>
      <c r="J4" s="3" t="s">
        <v>7</v>
      </c>
      <c r="K4" s="3" t="s">
        <v>8</v>
      </c>
      <c r="L4" s="3" t="s">
        <v>9</v>
      </c>
      <c r="M4" s="11" t="s">
        <v>10</v>
      </c>
      <c r="N4" s="629"/>
      <c r="O4" s="630"/>
      <c r="P4" s="627"/>
      <c r="Q4" s="627"/>
      <c r="R4" s="627"/>
      <c r="S4" s="627"/>
      <c r="T4" s="630"/>
      <c r="U4" s="630"/>
      <c r="V4" s="3" t="s">
        <v>61</v>
      </c>
      <c r="W4" s="3" t="s">
        <v>62</v>
      </c>
      <c r="X4" s="3" t="s">
        <v>15</v>
      </c>
      <c r="Y4" s="3" t="s">
        <v>63</v>
      </c>
      <c r="Z4" s="3" t="s">
        <v>60</v>
      </c>
      <c r="AA4" s="3" t="s">
        <v>25</v>
      </c>
      <c r="AB4" s="630"/>
      <c r="AC4" s="633"/>
      <c r="AD4" s="3" t="s">
        <v>16</v>
      </c>
      <c r="AE4" s="3" t="s">
        <v>17</v>
      </c>
      <c r="AF4" s="3" t="s">
        <v>26</v>
      </c>
      <c r="AG4" s="629"/>
      <c r="AH4" s="629"/>
      <c r="AI4" s="630"/>
      <c r="AJ4" s="62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15" customFormat="1" ht="78" customHeight="1" x14ac:dyDescent="0.25">
      <c r="A6" s="17"/>
      <c r="B6" s="643" t="s">
        <v>137</v>
      </c>
      <c r="C6" s="643" t="s">
        <v>145</v>
      </c>
      <c r="D6" s="643" t="s">
        <v>148</v>
      </c>
      <c r="E6" s="643" t="s">
        <v>131</v>
      </c>
      <c r="F6" s="643" t="s">
        <v>147</v>
      </c>
      <c r="G6" s="643" t="s">
        <v>132</v>
      </c>
      <c r="H6" s="643" t="s">
        <v>133</v>
      </c>
      <c r="I6" s="643" t="s">
        <v>79</v>
      </c>
      <c r="J6" s="16" t="s">
        <v>134</v>
      </c>
      <c r="K6" s="16" t="s">
        <v>135</v>
      </c>
      <c r="L6" s="16" t="s">
        <v>136</v>
      </c>
      <c r="M6" s="16">
        <v>1</v>
      </c>
      <c r="N6" s="643" t="s">
        <v>144</v>
      </c>
      <c r="O6" s="643" t="s">
        <v>138</v>
      </c>
      <c r="P6" s="641" t="s">
        <v>139</v>
      </c>
      <c r="Q6" s="641" t="s">
        <v>84</v>
      </c>
      <c r="R6" s="641" t="s">
        <v>85</v>
      </c>
      <c r="S6" s="641" t="s">
        <v>143</v>
      </c>
      <c r="T6" s="645">
        <v>312500</v>
      </c>
      <c r="U6" s="645">
        <v>312500</v>
      </c>
      <c r="V6" s="645">
        <v>312500</v>
      </c>
      <c r="W6" s="643"/>
      <c r="X6" s="643"/>
      <c r="Y6" s="643"/>
      <c r="Z6" s="643"/>
      <c r="AA6" s="647"/>
      <c r="AB6" s="645">
        <v>55148</v>
      </c>
      <c r="AC6" s="641" t="s">
        <v>146</v>
      </c>
      <c r="AD6" s="641"/>
      <c r="AE6" s="641"/>
      <c r="AF6" s="668">
        <v>312500</v>
      </c>
      <c r="AG6" s="641"/>
      <c r="AH6" s="666" t="s">
        <v>229</v>
      </c>
      <c r="AI6" s="666" t="s">
        <v>230</v>
      </c>
      <c r="AJ6" s="639">
        <v>45390</v>
      </c>
    </row>
    <row r="7" spans="1:36" s="15" customFormat="1" ht="80.099999999999994" customHeight="1" x14ac:dyDescent="0.25">
      <c r="A7" s="17"/>
      <c r="B7" s="644"/>
      <c r="C7" s="644"/>
      <c r="D7" s="644"/>
      <c r="E7" s="644"/>
      <c r="F7" s="644"/>
      <c r="G7" s="644"/>
      <c r="H7" s="644"/>
      <c r="I7" s="644"/>
      <c r="J7" s="16" t="s">
        <v>140</v>
      </c>
      <c r="K7" s="16" t="s">
        <v>141</v>
      </c>
      <c r="L7" s="16" t="s">
        <v>142</v>
      </c>
      <c r="M7" s="16">
        <v>1</v>
      </c>
      <c r="N7" s="644"/>
      <c r="O7" s="644"/>
      <c r="P7" s="642"/>
      <c r="Q7" s="642"/>
      <c r="R7" s="642"/>
      <c r="S7" s="642"/>
      <c r="T7" s="646"/>
      <c r="U7" s="646"/>
      <c r="V7" s="646"/>
      <c r="W7" s="644"/>
      <c r="X7" s="644"/>
      <c r="Y7" s="644"/>
      <c r="Z7" s="644"/>
      <c r="AA7" s="648"/>
      <c r="AB7" s="646"/>
      <c r="AC7" s="642"/>
      <c r="AD7" s="642"/>
      <c r="AE7" s="642"/>
      <c r="AF7" s="669"/>
      <c r="AG7" s="642"/>
      <c r="AH7" s="667"/>
      <c r="AI7" s="667"/>
      <c r="AJ7" s="640"/>
    </row>
    <row r="8" spans="1:36" s="15" customFormat="1" ht="80.099999999999994" customHeight="1" x14ac:dyDescent="0.25">
      <c r="A8" s="17"/>
      <c r="B8" s="649" t="s">
        <v>503</v>
      </c>
      <c r="C8" s="655" t="s">
        <v>504</v>
      </c>
      <c r="D8" s="655" t="s">
        <v>505</v>
      </c>
      <c r="E8" s="655" t="s">
        <v>506</v>
      </c>
      <c r="F8" s="655" t="s">
        <v>504</v>
      </c>
      <c r="G8" s="655" t="s">
        <v>507</v>
      </c>
      <c r="H8" s="655" t="s">
        <v>79</v>
      </c>
      <c r="I8" s="655" t="s">
        <v>79</v>
      </c>
      <c r="J8" s="177" t="s">
        <v>508</v>
      </c>
      <c r="K8" s="177" t="s">
        <v>509</v>
      </c>
      <c r="L8" s="177" t="s">
        <v>510</v>
      </c>
      <c r="M8" s="193">
        <v>0.6</v>
      </c>
      <c r="N8" s="655" t="s">
        <v>511</v>
      </c>
      <c r="O8" s="655" t="s">
        <v>648</v>
      </c>
      <c r="P8" s="649" t="s">
        <v>139</v>
      </c>
      <c r="Q8" s="649" t="s">
        <v>84</v>
      </c>
      <c r="R8" s="649" t="s">
        <v>85</v>
      </c>
      <c r="S8" s="649" t="s">
        <v>143</v>
      </c>
      <c r="T8" s="652">
        <v>390000</v>
      </c>
      <c r="U8" s="652">
        <v>390000</v>
      </c>
      <c r="V8" s="652">
        <v>390000</v>
      </c>
      <c r="W8" s="655" t="s">
        <v>244</v>
      </c>
      <c r="X8" s="655" t="s">
        <v>244</v>
      </c>
      <c r="Y8" s="655" t="s">
        <v>244</v>
      </c>
      <c r="Z8" s="655" t="s">
        <v>244</v>
      </c>
      <c r="AA8" s="649" t="s">
        <v>244</v>
      </c>
      <c r="AB8" s="652">
        <v>405000</v>
      </c>
      <c r="AC8" s="649" t="s">
        <v>146</v>
      </c>
      <c r="AD8" s="649" t="s">
        <v>244</v>
      </c>
      <c r="AE8" s="649" t="s">
        <v>244</v>
      </c>
      <c r="AF8" s="652">
        <v>390000</v>
      </c>
      <c r="AG8" s="649" t="s">
        <v>244</v>
      </c>
      <c r="AH8" s="195" t="s">
        <v>493</v>
      </c>
      <c r="AI8" s="195" t="s">
        <v>494</v>
      </c>
      <c r="AJ8" s="716" t="s">
        <v>244</v>
      </c>
    </row>
    <row r="9" spans="1:36" s="15" customFormat="1" ht="80.099999999999994" customHeight="1" x14ac:dyDescent="0.25">
      <c r="A9" s="17"/>
      <c r="B9" s="650"/>
      <c r="C9" s="656"/>
      <c r="D9" s="656"/>
      <c r="E9" s="656"/>
      <c r="F9" s="656"/>
      <c r="G9" s="656"/>
      <c r="H9" s="656"/>
      <c r="I9" s="656"/>
      <c r="J9" s="177" t="s">
        <v>512</v>
      </c>
      <c r="K9" s="177" t="s">
        <v>513</v>
      </c>
      <c r="L9" s="177" t="s">
        <v>510</v>
      </c>
      <c r="M9" s="193">
        <v>0.6</v>
      </c>
      <c r="N9" s="656"/>
      <c r="O9" s="656"/>
      <c r="P9" s="650"/>
      <c r="Q9" s="650"/>
      <c r="R9" s="650"/>
      <c r="S9" s="650"/>
      <c r="T9" s="653"/>
      <c r="U9" s="653"/>
      <c r="V9" s="653"/>
      <c r="W9" s="656"/>
      <c r="X9" s="656"/>
      <c r="Y9" s="656"/>
      <c r="Z9" s="656"/>
      <c r="AA9" s="650"/>
      <c r="AB9" s="653"/>
      <c r="AC9" s="650"/>
      <c r="AD9" s="650"/>
      <c r="AE9" s="650"/>
      <c r="AF9" s="653"/>
      <c r="AG9" s="650"/>
      <c r="AH9" s="196"/>
      <c r="AI9" s="196"/>
      <c r="AJ9" s="717"/>
    </row>
    <row r="10" spans="1:36" ht="89.25" x14ac:dyDescent="0.25">
      <c r="A10" s="1"/>
      <c r="B10" s="650"/>
      <c r="C10" s="656"/>
      <c r="D10" s="656"/>
      <c r="E10" s="656"/>
      <c r="F10" s="656"/>
      <c r="G10" s="656"/>
      <c r="H10" s="656"/>
      <c r="I10" s="656"/>
      <c r="J10" s="177" t="s">
        <v>514</v>
      </c>
      <c r="K10" s="177" t="s">
        <v>515</v>
      </c>
      <c r="L10" s="177" t="s">
        <v>158</v>
      </c>
      <c r="M10" s="177">
        <v>302</v>
      </c>
      <c r="N10" s="656"/>
      <c r="O10" s="656"/>
      <c r="P10" s="650"/>
      <c r="Q10" s="650"/>
      <c r="R10" s="650"/>
      <c r="S10" s="650"/>
      <c r="T10" s="653"/>
      <c r="U10" s="653"/>
      <c r="V10" s="653"/>
      <c r="W10" s="656"/>
      <c r="X10" s="656"/>
      <c r="Y10" s="656"/>
      <c r="Z10" s="656"/>
      <c r="AA10" s="650"/>
      <c r="AB10" s="653"/>
      <c r="AC10" s="650"/>
      <c r="AD10" s="650"/>
      <c r="AE10" s="650"/>
      <c r="AF10" s="653"/>
      <c r="AG10" s="650"/>
      <c r="AH10" s="196"/>
      <c r="AI10" s="196"/>
      <c r="AJ10" s="717"/>
    </row>
    <row r="11" spans="1:36" ht="119.45" customHeight="1" x14ac:dyDescent="0.25">
      <c r="A11" s="9"/>
      <c r="B11" s="651"/>
      <c r="C11" s="657"/>
      <c r="D11" s="657"/>
      <c r="E11" s="657"/>
      <c r="F11" s="657"/>
      <c r="G11" s="657"/>
      <c r="H11" s="657"/>
      <c r="I11" s="657"/>
      <c r="J11" s="177" t="s">
        <v>516</v>
      </c>
      <c r="K11" s="177" t="s">
        <v>517</v>
      </c>
      <c r="L11" s="177" t="s">
        <v>158</v>
      </c>
      <c r="M11" s="177">
        <v>302</v>
      </c>
      <c r="N11" s="657"/>
      <c r="O11" s="657"/>
      <c r="P11" s="651"/>
      <c r="Q11" s="651"/>
      <c r="R11" s="651"/>
      <c r="S11" s="651"/>
      <c r="T11" s="654"/>
      <c r="U11" s="654"/>
      <c r="V11" s="654"/>
      <c r="W11" s="657"/>
      <c r="X11" s="657"/>
      <c r="Y11" s="657"/>
      <c r="Z11" s="657"/>
      <c r="AA11" s="651"/>
      <c r="AB11" s="654"/>
      <c r="AC11" s="651"/>
      <c r="AD11" s="651"/>
      <c r="AE11" s="651"/>
      <c r="AF11" s="654"/>
      <c r="AG11" s="651"/>
      <c r="AH11" s="197"/>
      <c r="AI11" s="197"/>
      <c r="AJ11" s="718"/>
    </row>
    <row r="12" spans="1:36" ht="72" x14ac:dyDescent="0.25">
      <c r="A12" s="14"/>
      <c r="B12" s="191" t="s">
        <v>518</v>
      </c>
      <c r="C12" s="192" t="s">
        <v>519</v>
      </c>
      <c r="D12" s="192" t="s">
        <v>505</v>
      </c>
      <c r="E12" s="192" t="s">
        <v>506</v>
      </c>
      <c r="F12" s="192" t="s">
        <v>519</v>
      </c>
      <c r="G12" s="192" t="s">
        <v>507</v>
      </c>
      <c r="H12" s="192" t="s">
        <v>79</v>
      </c>
      <c r="I12" s="192" t="s">
        <v>79</v>
      </c>
      <c r="J12" s="177" t="s">
        <v>244</v>
      </c>
      <c r="K12" s="177" t="s">
        <v>244</v>
      </c>
      <c r="L12" s="177" t="s">
        <v>244</v>
      </c>
      <c r="M12" s="177" t="s">
        <v>244</v>
      </c>
      <c r="N12" s="192" t="s">
        <v>244</v>
      </c>
      <c r="O12" s="192" t="s">
        <v>244</v>
      </c>
      <c r="P12" s="191" t="s">
        <v>244</v>
      </c>
      <c r="Q12" s="191" t="s">
        <v>244</v>
      </c>
      <c r="R12" s="191" t="s">
        <v>244</v>
      </c>
      <c r="S12" s="191" t="s">
        <v>244</v>
      </c>
      <c r="T12" s="194" t="s">
        <v>244</v>
      </c>
      <c r="U12" s="194" t="s">
        <v>244</v>
      </c>
      <c r="V12" s="194" t="s">
        <v>244</v>
      </c>
      <c r="W12" s="192" t="s">
        <v>244</v>
      </c>
      <c r="X12" s="192" t="s">
        <v>244</v>
      </c>
      <c r="Y12" s="192" t="s">
        <v>244</v>
      </c>
      <c r="Z12" s="192" t="s">
        <v>244</v>
      </c>
      <c r="AA12" s="191" t="s">
        <v>244</v>
      </c>
      <c r="AB12" s="194" t="s">
        <v>244</v>
      </c>
      <c r="AC12" s="191" t="s">
        <v>244</v>
      </c>
      <c r="AD12" s="191" t="s">
        <v>244</v>
      </c>
      <c r="AE12" s="191" t="s">
        <v>244</v>
      </c>
      <c r="AF12" s="194" t="s">
        <v>244</v>
      </c>
      <c r="AG12" s="191" t="s">
        <v>244</v>
      </c>
      <c r="AH12" s="195" t="s">
        <v>657</v>
      </c>
      <c r="AI12" s="195" t="s">
        <v>244</v>
      </c>
      <c r="AJ12" s="187" t="s">
        <v>244</v>
      </c>
    </row>
    <row r="13" spans="1:36" ht="76.5" x14ac:dyDescent="0.25">
      <c r="B13" s="649" t="s">
        <v>527</v>
      </c>
      <c r="C13" s="655" t="s">
        <v>528</v>
      </c>
      <c r="D13" s="655" t="s">
        <v>505</v>
      </c>
      <c r="E13" s="655" t="s">
        <v>506</v>
      </c>
      <c r="F13" s="655" t="s">
        <v>528</v>
      </c>
      <c r="G13" s="655" t="s">
        <v>507</v>
      </c>
      <c r="H13" s="655" t="s">
        <v>79</v>
      </c>
      <c r="I13" s="655" t="s">
        <v>79</v>
      </c>
      <c r="J13" s="177" t="s">
        <v>524</v>
      </c>
      <c r="K13" s="177" t="s">
        <v>525</v>
      </c>
      <c r="L13" s="177" t="s">
        <v>526</v>
      </c>
      <c r="M13" s="178">
        <v>3000</v>
      </c>
      <c r="N13" s="655" t="s">
        <v>511</v>
      </c>
      <c r="O13" s="655" t="s">
        <v>529</v>
      </c>
      <c r="P13" s="649" t="s">
        <v>139</v>
      </c>
      <c r="Q13" s="649" t="s">
        <v>84</v>
      </c>
      <c r="R13" s="649" t="s">
        <v>85</v>
      </c>
      <c r="S13" s="649" t="s">
        <v>143</v>
      </c>
      <c r="T13" s="652">
        <v>200000</v>
      </c>
      <c r="U13" s="652">
        <v>200000</v>
      </c>
      <c r="V13" s="652">
        <v>200000</v>
      </c>
      <c r="W13" s="655" t="s">
        <v>244</v>
      </c>
      <c r="X13" s="655" t="s">
        <v>244</v>
      </c>
      <c r="Y13" s="655" t="s">
        <v>244</v>
      </c>
      <c r="Z13" s="655" t="s">
        <v>244</v>
      </c>
      <c r="AA13" s="649" t="s">
        <v>244</v>
      </c>
      <c r="AB13" s="652">
        <v>200000</v>
      </c>
      <c r="AC13" s="649" t="s">
        <v>146</v>
      </c>
      <c r="AD13" s="649" t="s">
        <v>244</v>
      </c>
      <c r="AE13" s="649" t="s">
        <v>244</v>
      </c>
      <c r="AF13" s="652">
        <v>200000</v>
      </c>
      <c r="AG13" s="649" t="s">
        <v>244</v>
      </c>
      <c r="AH13" s="658" t="s">
        <v>451</v>
      </c>
      <c r="AI13" s="658" t="s">
        <v>452</v>
      </c>
      <c r="AJ13" s="664">
        <v>45838</v>
      </c>
    </row>
    <row r="14" spans="1:36" ht="89.25" x14ac:dyDescent="0.25">
      <c r="B14" s="650"/>
      <c r="C14" s="656"/>
      <c r="D14" s="656"/>
      <c r="E14" s="656"/>
      <c r="F14" s="656"/>
      <c r="G14" s="656"/>
      <c r="H14" s="656"/>
      <c r="I14" s="656"/>
      <c r="J14" s="177" t="s">
        <v>514</v>
      </c>
      <c r="K14" s="177" t="s">
        <v>515</v>
      </c>
      <c r="L14" s="177" t="s">
        <v>158</v>
      </c>
      <c r="M14" s="178">
        <v>2380</v>
      </c>
      <c r="N14" s="656"/>
      <c r="O14" s="656"/>
      <c r="P14" s="650"/>
      <c r="Q14" s="650"/>
      <c r="R14" s="650"/>
      <c r="S14" s="650"/>
      <c r="T14" s="653"/>
      <c r="U14" s="653"/>
      <c r="V14" s="653"/>
      <c r="W14" s="656"/>
      <c r="X14" s="656"/>
      <c r="Y14" s="656"/>
      <c r="Z14" s="656"/>
      <c r="AA14" s="650"/>
      <c r="AB14" s="653"/>
      <c r="AC14" s="650"/>
      <c r="AD14" s="650"/>
      <c r="AE14" s="650"/>
      <c r="AF14" s="653"/>
      <c r="AG14" s="650"/>
      <c r="AH14" s="659"/>
      <c r="AI14" s="659"/>
      <c r="AJ14" s="665"/>
    </row>
    <row r="15" spans="1:36" ht="89.25" x14ac:dyDescent="0.25">
      <c r="B15" s="661" t="s">
        <v>530</v>
      </c>
      <c r="C15" s="655" t="s">
        <v>531</v>
      </c>
      <c r="D15" s="655" t="s">
        <v>505</v>
      </c>
      <c r="E15" s="655" t="s">
        <v>506</v>
      </c>
      <c r="F15" s="655" t="s">
        <v>531</v>
      </c>
      <c r="G15" s="655" t="s">
        <v>507</v>
      </c>
      <c r="H15" s="655" t="s">
        <v>79</v>
      </c>
      <c r="I15" s="655" t="s">
        <v>79</v>
      </c>
      <c r="J15" s="177" t="s">
        <v>508</v>
      </c>
      <c r="K15" s="177" t="s">
        <v>509</v>
      </c>
      <c r="L15" s="177" t="s">
        <v>510</v>
      </c>
      <c r="M15" s="177">
        <v>0.46</v>
      </c>
      <c r="N15" s="655" t="s">
        <v>511</v>
      </c>
      <c r="O15" s="655" t="s">
        <v>532</v>
      </c>
      <c r="P15" s="649" t="s">
        <v>139</v>
      </c>
      <c r="Q15" s="649" t="s">
        <v>84</v>
      </c>
      <c r="R15" s="649" t="s">
        <v>85</v>
      </c>
      <c r="S15" s="649" t="s">
        <v>143</v>
      </c>
      <c r="T15" s="671">
        <v>1266536</v>
      </c>
      <c r="U15" s="652">
        <v>1266536</v>
      </c>
      <c r="V15" s="652">
        <v>1266536</v>
      </c>
      <c r="W15" s="655" t="s">
        <v>244</v>
      </c>
      <c r="X15" s="655" t="s">
        <v>244</v>
      </c>
      <c r="Y15" s="655" t="s">
        <v>244</v>
      </c>
      <c r="Z15" s="655" t="s">
        <v>244</v>
      </c>
      <c r="AA15" s="649" t="s">
        <v>244</v>
      </c>
      <c r="AB15" s="652">
        <v>2007876</v>
      </c>
      <c r="AC15" s="649" t="s">
        <v>146</v>
      </c>
      <c r="AD15" s="649" t="s">
        <v>244</v>
      </c>
      <c r="AE15" s="649" t="s">
        <v>244</v>
      </c>
      <c r="AF15" s="652">
        <v>1266536</v>
      </c>
      <c r="AG15" s="649" t="s">
        <v>244</v>
      </c>
      <c r="AH15" s="670" t="s">
        <v>533</v>
      </c>
      <c r="AI15" s="670" t="s">
        <v>267</v>
      </c>
      <c r="AJ15" s="662">
        <v>45624</v>
      </c>
    </row>
    <row r="16" spans="1:36" ht="63.75" x14ac:dyDescent="0.25">
      <c r="B16" s="661"/>
      <c r="C16" s="656"/>
      <c r="D16" s="656"/>
      <c r="E16" s="656"/>
      <c r="F16" s="656"/>
      <c r="G16" s="656"/>
      <c r="H16" s="656"/>
      <c r="I16" s="656"/>
      <c r="J16" s="177" t="s">
        <v>521</v>
      </c>
      <c r="K16" s="177" t="s">
        <v>522</v>
      </c>
      <c r="L16" s="177" t="s">
        <v>523</v>
      </c>
      <c r="M16" s="177">
        <v>45</v>
      </c>
      <c r="N16" s="656"/>
      <c r="O16" s="656"/>
      <c r="P16" s="650"/>
      <c r="Q16" s="650"/>
      <c r="R16" s="650"/>
      <c r="S16" s="650"/>
      <c r="T16" s="671"/>
      <c r="U16" s="653"/>
      <c r="V16" s="653"/>
      <c r="W16" s="656"/>
      <c r="X16" s="656"/>
      <c r="Y16" s="656"/>
      <c r="Z16" s="656"/>
      <c r="AA16" s="650"/>
      <c r="AB16" s="653"/>
      <c r="AC16" s="650"/>
      <c r="AD16" s="650"/>
      <c r="AE16" s="650"/>
      <c r="AF16" s="653"/>
      <c r="AG16" s="650"/>
      <c r="AH16" s="670"/>
      <c r="AI16" s="670"/>
      <c r="AJ16" s="663"/>
    </row>
    <row r="17" spans="2:36" ht="76.5" x14ac:dyDescent="0.25">
      <c r="B17" s="661"/>
      <c r="C17" s="656"/>
      <c r="D17" s="656"/>
      <c r="E17" s="656"/>
      <c r="F17" s="656"/>
      <c r="G17" s="656"/>
      <c r="H17" s="656"/>
      <c r="I17" s="656"/>
      <c r="J17" s="177" t="s">
        <v>524</v>
      </c>
      <c r="K17" s="177" t="s">
        <v>525</v>
      </c>
      <c r="L17" s="177" t="s">
        <v>526</v>
      </c>
      <c r="M17" s="178">
        <v>1705</v>
      </c>
      <c r="N17" s="656"/>
      <c r="O17" s="656"/>
      <c r="P17" s="650"/>
      <c r="Q17" s="650"/>
      <c r="R17" s="650"/>
      <c r="S17" s="650"/>
      <c r="T17" s="671"/>
      <c r="U17" s="653"/>
      <c r="V17" s="653"/>
      <c r="W17" s="656"/>
      <c r="X17" s="656"/>
      <c r="Y17" s="656"/>
      <c r="Z17" s="656"/>
      <c r="AA17" s="650"/>
      <c r="AB17" s="653"/>
      <c r="AC17" s="650"/>
      <c r="AD17" s="650"/>
      <c r="AE17" s="650"/>
      <c r="AF17" s="653"/>
      <c r="AG17" s="650"/>
      <c r="AH17" s="670"/>
      <c r="AI17" s="670"/>
      <c r="AJ17" s="663"/>
    </row>
    <row r="18" spans="2:36" ht="89.25" x14ac:dyDescent="0.25">
      <c r="B18" s="661"/>
      <c r="C18" s="656"/>
      <c r="D18" s="656"/>
      <c r="E18" s="656"/>
      <c r="F18" s="656"/>
      <c r="G18" s="656"/>
      <c r="H18" s="656"/>
      <c r="I18" s="656"/>
      <c r="J18" s="177" t="s">
        <v>514</v>
      </c>
      <c r="K18" s="177" t="s">
        <v>515</v>
      </c>
      <c r="L18" s="177" t="s">
        <v>158</v>
      </c>
      <c r="M18" s="178">
        <v>6848</v>
      </c>
      <c r="N18" s="656"/>
      <c r="O18" s="656"/>
      <c r="P18" s="650"/>
      <c r="Q18" s="650"/>
      <c r="R18" s="650"/>
      <c r="S18" s="650"/>
      <c r="T18" s="671"/>
      <c r="U18" s="653"/>
      <c r="V18" s="653"/>
      <c r="W18" s="656"/>
      <c r="X18" s="656"/>
      <c r="Y18" s="656"/>
      <c r="Z18" s="656"/>
      <c r="AA18" s="650"/>
      <c r="AB18" s="653"/>
      <c r="AC18" s="650"/>
      <c r="AD18" s="650"/>
      <c r="AE18" s="650"/>
      <c r="AF18" s="653"/>
      <c r="AG18" s="650"/>
      <c r="AH18" s="670"/>
      <c r="AI18" s="670"/>
      <c r="AJ18" s="663"/>
    </row>
    <row r="19" spans="2:36" ht="89.25" x14ac:dyDescent="0.25">
      <c r="B19" s="661"/>
      <c r="C19" s="657"/>
      <c r="D19" s="657"/>
      <c r="E19" s="657"/>
      <c r="F19" s="657"/>
      <c r="G19" s="657"/>
      <c r="H19" s="657"/>
      <c r="I19" s="657"/>
      <c r="J19" s="177" t="s">
        <v>516</v>
      </c>
      <c r="K19" s="177" t="s">
        <v>517</v>
      </c>
      <c r="L19" s="177" t="s">
        <v>158</v>
      </c>
      <c r="M19" s="178">
        <v>185</v>
      </c>
      <c r="N19" s="657"/>
      <c r="O19" s="657"/>
      <c r="P19" s="651"/>
      <c r="Q19" s="651"/>
      <c r="R19" s="651"/>
      <c r="S19" s="651"/>
      <c r="T19" s="671"/>
      <c r="U19" s="654"/>
      <c r="V19" s="654"/>
      <c r="W19" s="657"/>
      <c r="X19" s="657"/>
      <c r="Y19" s="657"/>
      <c r="Z19" s="657"/>
      <c r="AA19" s="651"/>
      <c r="AB19" s="654"/>
      <c r="AC19" s="651"/>
      <c r="AD19" s="651"/>
      <c r="AE19" s="651"/>
      <c r="AF19" s="654"/>
      <c r="AG19" s="651"/>
      <c r="AH19" s="670"/>
      <c r="AI19" s="670"/>
      <c r="AJ19" s="663"/>
    </row>
    <row r="20" spans="2:36" ht="76.5" x14ac:dyDescent="0.25">
      <c r="B20" s="661" t="s">
        <v>534</v>
      </c>
      <c r="C20" s="656" t="s">
        <v>535</v>
      </c>
      <c r="D20" s="655" t="s">
        <v>505</v>
      </c>
      <c r="E20" s="655" t="s">
        <v>506</v>
      </c>
      <c r="F20" s="656" t="s">
        <v>535</v>
      </c>
      <c r="G20" s="655" t="s">
        <v>507</v>
      </c>
      <c r="H20" s="655" t="s">
        <v>79</v>
      </c>
      <c r="I20" s="655" t="s">
        <v>79</v>
      </c>
      <c r="J20" s="177" t="s">
        <v>512</v>
      </c>
      <c r="K20" s="177" t="s">
        <v>513</v>
      </c>
      <c r="L20" s="177" t="s">
        <v>510</v>
      </c>
      <c r="M20" s="177">
        <v>17</v>
      </c>
      <c r="N20" s="656" t="s">
        <v>511</v>
      </c>
      <c r="O20" s="656" t="s">
        <v>536</v>
      </c>
      <c r="P20" s="649" t="s">
        <v>139</v>
      </c>
      <c r="Q20" s="649" t="s">
        <v>84</v>
      </c>
      <c r="R20" s="649" t="s">
        <v>85</v>
      </c>
      <c r="S20" s="649" t="s">
        <v>143</v>
      </c>
      <c r="T20" s="671">
        <v>2041392.7</v>
      </c>
      <c r="U20" s="653">
        <v>2041392.7</v>
      </c>
      <c r="V20" s="653">
        <v>2041392.7</v>
      </c>
      <c r="W20" s="656" t="s">
        <v>244</v>
      </c>
      <c r="X20" s="656" t="s">
        <v>244</v>
      </c>
      <c r="Y20" s="656" t="s">
        <v>244</v>
      </c>
      <c r="Z20" s="656" t="s">
        <v>244</v>
      </c>
      <c r="AA20" s="650" t="s">
        <v>244</v>
      </c>
      <c r="AB20" s="653">
        <v>2041392.7</v>
      </c>
      <c r="AC20" s="650" t="s">
        <v>146</v>
      </c>
      <c r="AD20" s="650" t="s">
        <v>244</v>
      </c>
      <c r="AE20" s="650" t="s">
        <v>244</v>
      </c>
      <c r="AF20" s="653">
        <v>2041392.7</v>
      </c>
      <c r="AG20" s="650" t="s">
        <v>244</v>
      </c>
      <c r="AH20" s="660" t="s">
        <v>447</v>
      </c>
      <c r="AI20" s="660" t="s">
        <v>451</v>
      </c>
      <c r="AJ20" s="684" t="s">
        <v>656</v>
      </c>
    </row>
    <row r="21" spans="2:36" ht="63.75" x14ac:dyDescent="0.25">
      <c r="B21" s="661"/>
      <c r="C21" s="656"/>
      <c r="D21" s="656"/>
      <c r="E21" s="656"/>
      <c r="F21" s="656"/>
      <c r="G21" s="656"/>
      <c r="H21" s="656"/>
      <c r="I21" s="656"/>
      <c r="J21" s="177" t="s">
        <v>521</v>
      </c>
      <c r="K21" s="177" t="s">
        <v>522</v>
      </c>
      <c r="L21" s="177" t="s">
        <v>523</v>
      </c>
      <c r="M21" s="177">
        <v>380</v>
      </c>
      <c r="N21" s="656"/>
      <c r="O21" s="656"/>
      <c r="P21" s="650"/>
      <c r="Q21" s="650"/>
      <c r="R21" s="650"/>
      <c r="S21" s="650"/>
      <c r="T21" s="671"/>
      <c r="U21" s="653"/>
      <c r="V21" s="653"/>
      <c r="W21" s="656"/>
      <c r="X21" s="656"/>
      <c r="Y21" s="656"/>
      <c r="Z21" s="656"/>
      <c r="AA21" s="650"/>
      <c r="AB21" s="653"/>
      <c r="AC21" s="650"/>
      <c r="AD21" s="650"/>
      <c r="AE21" s="650"/>
      <c r="AF21" s="653"/>
      <c r="AG21" s="650"/>
      <c r="AH21" s="660"/>
      <c r="AI21" s="660"/>
      <c r="AJ21" s="685"/>
    </row>
    <row r="22" spans="2:36" ht="76.5" x14ac:dyDescent="0.25">
      <c r="B22" s="661"/>
      <c r="C22" s="656"/>
      <c r="D22" s="656"/>
      <c r="E22" s="656"/>
      <c r="F22" s="656"/>
      <c r="G22" s="656"/>
      <c r="H22" s="656"/>
      <c r="I22" s="656"/>
      <c r="J22" s="177" t="s">
        <v>524</v>
      </c>
      <c r="K22" s="177" t="s">
        <v>525</v>
      </c>
      <c r="L22" s="177" t="s">
        <v>526</v>
      </c>
      <c r="M22" s="178">
        <v>10</v>
      </c>
      <c r="N22" s="656"/>
      <c r="O22" s="656"/>
      <c r="P22" s="650"/>
      <c r="Q22" s="650"/>
      <c r="R22" s="650"/>
      <c r="S22" s="650"/>
      <c r="T22" s="671"/>
      <c r="U22" s="653"/>
      <c r="V22" s="653"/>
      <c r="W22" s="656"/>
      <c r="X22" s="656"/>
      <c r="Y22" s="656"/>
      <c r="Z22" s="656"/>
      <c r="AA22" s="650"/>
      <c r="AB22" s="653"/>
      <c r="AC22" s="650"/>
      <c r="AD22" s="650"/>
      <c r="AE22" s="650"/>
      <c r="AF22" s="653"/>
      <c r="AG22" s="650"/>
      <c r="AH22" s="660"/>
      <c r="AI22" s="660"/>
      <c r="AJ22" s="685"/>
    </row>
    <row r="23" spans="2:36" ht="89.25" x14ac:dyDescent="0.25">
      <c r="B23" s="661"/>
      <c r="C23" s="656"/>
      <c r="D23" s="656"/>
      <c r="E23" s="656"/>
      <c r="F23" s="656"/>
      <c r="G23" s="656"/>
      <c r="H23" s="656"/>
      <c r="I23" s="656"/>
      <c r="J23" s="177" t="s">
        <v>514</v>
      </c>
      <c r="K23" s="177" t="s">
        <v>515</v>
      </c>
      <c r="L23" s="177" t="s">
        <v>158</v>
      </c>
      <c r="M23" s="178">
        <v>164</v>
      </c>
      <c r="N23" s="656"/>
      <c r="O23" s="656"/>
      <c r="P23" s="650"/>
      <c r="Q23" s="650"/>
      <c r="R23" s="650"/>
      <c r="S23" s="650"/>
      <c r="T23" s="671"/>
      <c r="U23" s="653"/>
      <c r="V23" s="653"/>
      <c r="W23" s="656"/>
      <c r="X23" s="656"/>
      <c r="Y23" s="656"/>
      <c r="Z23" s="656"/>
      <c r="AA23" s="650"/>
      <c r="AB23" s="653"/>
      <c r="AC23" s="650"/>
      <c r="AD23" s="650"/>
      <c r="AE23" s="650"/>
      <c r="AF23" s="653"/>
      <c r="AG23" s="650"/>
      <c r="AH23" s="660"/>
      <c r="AI23" s="660"/>
      <c r="AJ23" s="685"/>
    </row>
    <row r="24" spans="2:36" ht="89.25" x14ac:dyDescent="0.25">
      <c r="B24" s="661"/>
      <c r="C24" s="657"/>
      <c r="D24" s="657"/>
      <c r="E24" s="657"/>
      <c r="F24" s="657"/>
      <c r="G24" s="657"/>
      <c r="H24" s="657"/>
      <c r="I24" s="657"/>
      <c r="J24" s="177" t="s">
        <v>516</v>
      </c>
      <c r="K24" s="177" t="s">
        <v>517</v>
      </c>
      <c r="L24" s="177" t="s">
        <v>158</v>
      </c>
      <c r="M24" s="178">
        <v>610</v>
      </c>
      <c r="N24" s="657"/>
      <c r="O24" s="657"/>
      <c r="P24" s="651"/>
      <c r="Q24" s="651"/>
      <c r="R24" s="651"/>
      <c r="S24" s="651"/>
      <c r="T24" s="671"/>
      <c r="U24" s="654"/>
      <c r="V24" s="654"/>
      <c r="W24" s="657"/>
      <c r="X24" s="657"/>
      <c r="Y24" s="657"/>
      <c r="Z24" s="657"/>
      <c r="AA24" s="651"/>
      <c r="AB24" s="654"/>
      <c r="AC24" s="651"/>
      <c r="AD24" s="651"/>
      <c r="AE24" s="651"/>
      <c r="AF24" s="654"/>
      <c r="AG24" s="651"/>
      <c r="AH24" s="660"/>
      <c r="AI24" s="660"/>
      <c r="AJ24" s="686"/>
    </row>
    <row r="25" spans="2:36" ht="63.75" x14ac:dyDescent="0.25">
      <c r="B25" s="672" t="s">
        <v>537</v>
      </c>
      <c r="C25" s="672" t="s">
        <v>538</v>
      </c>
      <c r="D25" s="672" t="s">
        <v>539</v>
      </c>
      <c r="E25" s="672" t="s">
        <v>540</v>
      </c>
      <c r="F25" s="687" t="s">
        <v>538</v>
      </c>
      <c r="G25" s="672" t="s">
        <v>541</v>
      </c>
      <c r="H25" s="672" t="s">
        <v>79</v>
      </c>
      <c r="I25" s="672" t="s">
        <v>79</v>
      </c>
      <c r="J25" s="198" t="s">
        <v>542</v>
      </c>
      <c r="K25" s="198" t="s">
        <v>543</v>
      </c>
      <c r="L25" s="198" t="s">
        <v>544</v>
      </c>
      <c r="M25" s="199">
        <v>1749700</v>
      </c>
      <c r="N25" s="672" t="s">
        <v>511</v>
      </c>
      <c r="O25" s="672" t="s">
        <v>545</v>
      </c>
      <c r="P25" s="675" t="s">
        <v>139</v>
      </c>
      <c r="Q25" s="675" t="s">
        <v>84</v>
      </c>
      <c r="R25" s="675" t="s">
        <v>85</v>
      </c>
      <c r="S25" s="678" t="s">
        <v>143</v>
      </c>
      <c r="T25" s="681">
        <v>1600000</v>
      </c>
      <c r="U25" s="681">
        <v>1600000</v>
      </c>
      <c r="V25" s="681">
        <v>1600000</v>
      </c>
      <c r="W25" s="672" t="s">
        <v>244</v>
      </c>
      <c r="X25" s="672" t="s">
        <v>244</v>
      </c>
      <c r="Y25" s="672" t="s">
        <v>244</v>
      </c>
      <c r="Z25" s="672" t="s">
        <v>244</v>
      </c>
      <c r="AA25" s="687" t="s">
        <v>244</v>
      </c>
      <c r="AB25" s="681">
        <v>282353</v>
      </c>
      <c r="AC25" s="675" t="s">
        <v>146</v>
      </c>
      <c r="AD25" s="675" t="s">
        <v>244</v>
      </c>
      <c r="AE25" s="675" t="s">
        <v>244</v>
      </c>
      <c r="AF25" s="681">
        <v>1600000</v>
      </c>
      <c r="AG25" s="675" t="s">
        <v>244</v>
      </c>
      <c r="AH25" s="690" t="s">
        <v>268</v>
      </c>
      <c r="AI25" s="690" t="s">
        <v>451</v>
      </c>
      <c r="AJ25" s="698">
        <v>45771</v>
      </c>
    </row>
    <row r="26" spans="2:36" ht="89.25" x14ac:dyDescent="0.25">
      <c r="B26" s="673"/>
      <c r="C26" s="673"/>
      <c r="D26" s="673"/>
      <c r="E26" s="673"/>
      <c r="F26" s="688"/>
      <c r="G26" s="673"/>
      <c r="H26" s="673"/>
      <c r="I26" s="673"/>
      <c r="J26" s="198" t="s">
        <v>546</v>
      </c>
      <c r="K26" s="198" t="s">
        <v>547</v>
      </c>
      <c r="L26" s="198" t="s">
        <v>317</v>
      </c>
      <c r="M26" s="198">
        <v>1</v>
      </c>
      <c r="N26" s="673"/>
      <c r="O26" s="673"/>
      <c r="P26" s="676"/>
      <c r="Q26" s="676"/>
      <c r="R26" s="676"/>
      <c r="S26" s="679"/>
      <c r="T26" s="682"/>
      <c r="U26" s="682"/>
      <c r="V26" s="682"/>
      <c r="W26" s="673"/>
      <c r="X26" s="673"/>
      <c r="Y26" s="673"/>
      <c r="Z26" s="673"/>
      <c r="AA26" s="688"/>
      <c r="AB26" s="682"/>
      <c r="AC26" s="676"/>
      <c r="AD26" s="676"/>
      <c r="AE26" s="676"/>
      <c r="AF26" s="682"/>
      <c r="AG26" s="676"/>
      <c r="AH26" s="691"/>
      <c r="AI26" s="691"/>
      <c r="AJ26" s="679"/>
    </row>
    <row r="27" spans="2:36" ht="51" x14ac:dyDescent="0.25">
      <c r="B27" s="674"/>
      <c r="C27" s="674"/>
      <c r="D27" s="674"/>
      <c r="E27" s="674"/>
      <c r="F27" s="689"/>
      <c r="G27" s="674"/>
      <c r="H27" s="674"/>
      <c r="I27" s="674"/>
      <c r="J27" s="198" t="s">
        <v>548</v>
      </c>
      <c r="K27" s="198" t="s">
        <v>549</v>
      </c>
      <c r="L27" s="198" t="s">
        <v>550</v>
      </c>
      <c r="M27" s="200">
        <v>2000</v>
      </c>
      <c r="N27" s="674"/>
      <c r="O27" s="674"/>
      <c r="P27" s="677"/>
      <c r="Q27" s="677"/>
      <c r="R27" s="677"/>
      <c r="S27" s="680"/>
      <c r="T27" s="683"/>
      <c r="U27" s="683"/>
      <c r="V27" s="683"/>
      <c r="W27" s="674"/>
      <c r="X27" s="674"/>
      <c r="Y27" s="674"/>
      <c r="Z27" s="674"/>
      <c r="AA27" s="689"/>
      <c r="AB27" s="683"/>
      <c r="AC27" s="677"/>
      <c r="AD27" s="677"/>
      <c r="AE27" s="677"/>
      <c r="AF27" s="683"/>
      <c r="AG27" s="677"/>
      <c r="AH27" s="692"/>
      <c r="AI27" s="692"/>
      <c r="AJ27" s="679"/>
    </row>
    <row r="28" spans="2:36" ht="63.75" x14ac:dyDescent="0.25">
      <c r="B28" s="675" t="s">
        <v>551</v>
      </c>
      <c r="C28" s="672" t="s">
        <v>552</v>
      </c>
      <c r="D28" s="672" t="s">
        <v>539</v>
      </c>
      <c r="E28" s="672" t="s">
        <v>540</v>
      </c>
      <c r="F28" s="672" t="s">
        <v>552</v>
      </c>
      <c r="G28" s="672" t="s">
        <v>541</v>
      </c>
      <c r="H28" s="672" t="s">
        <v>79</v>
      </c>
      <c r="I28" s="672" t="s">
        <v>79</v>
      </c>
      <c r="J28" s="198" t="s">
        <v>542</v>
      </c>
      <c r="K28" s="198" t="s">
        <v>543</v>
      </c>
      <c r="L28" s="198" t="s">
        <v>544</v>
      </c>
      <c r="M28" s="199">
        <v>935825</v>
      </c>
      <c r="N28" s="672" t="s">
        <v>511</v>
      </c>
      <c r="O28" s="672" t="s">
        <v>545</v>
      </c>
      <c r="P28" s="675" t="s">
        <v>139</v>
      </c>
      <c r="Q28" s="675" t="s">
        <v>84</v>
      </c>
      <c r="R28" s="675" t="s">
        <v>85</v>
      </c>
      <c r="S28" s="678" t="s">
        <v>143</v>
      </c>
      <c r="T28" s="681">
        <v>798000</v>
      </c>
      <c r="U28" s="681">
        <v>798000</v>
      </c>
      <c r="V28" s="681">
        <v>798000</v>
      </c>
      <c r="W28" s="672" t="s">
        <v>244</v>
      </c>
      <c r="X28" s="672" t="s">
        <v>244</v>
      </c>
      <c r="Y28" s="672" t="s">
        <v>244</v>
      </c>
      <c r="Z28" s="672" t="s">
        <v>244</v>
      </c>
      <c r="AA28" s="687" t="s">
        <v>244</v>
      </c>
      <c r="AB28" s="681">
        <v>140825</v>
      </c>
      <c r="AC28" s="675" t="s">
        <v>146</v>
      </c>
      <c r="AD28" s="675" t="s">
        <v>244</v>
      </c>
      <c r="AE28" s="675" t="s">
        <v>244</v>
      </c>
      <c r="AF28" s="681">
        <v>798000</v>
      </c>
      <c r="AG28" s="675" t="s">
        <v>244</v>
      </c>
      <c r="AH28" s="690" t="s">
        <v>452</v>
      </c>
      <c r="AI28" s="690" t="s">
        <v>275</v>
      </c>
      <c r="AJ28" s="698">
        <v>45896</v>
      </c>
    </row>
    <row r="29" spans="2:36" ht="89.25" x14ac:dyDescent="0.25">
      <c r="B29" s="676"/>
      <c r="C29" s="673"/>
      <c r="D29" s="673"/>
      <c r="E29" s="673"/>
      <c r="F29" s="673"/>
      <c r="G29" s="673"/>
      <c r="H29" s="673"/>
      <c r="I29" s="673"/>
      <c r="J29" s="198" t="s">
        <v>546</v>
      </c>
      <c r="K29" s="198" t="s">
        <v>547</v>
      </c>
      <c r="L29" s="198" t="s">
        <v>317</v>
      </c>
      <c r="M29" s="198">
        <v>1</v>
      </c>
      <c r="N29" s="673"/>
      <c r="O29" s="673"/>
      <c r="P29" s="676"/>
      <c r="Q29" s="676"/>
      <c r="R29" s="676"/>
      <c r="S29" s="679"/>
      <c r="T29" s="682"/>
      <c r="U29" s="682"/>
      <c r="V29" s="682"/>
      <c r="W29" s="673"/>
      <c r="X29" s="673"/>
      <c r="Y29" s="673"/>
      <c r="Z29" s="673"/>
      <c r="AA29" s="688"/>
      <c r="AB29" s="682"/>
      <c r="AC29" s="676"/>
      <c r="AD29" s="676"/>
      <c r="AE29" s="676"/>
      <c r="AF29" s="682"/>
      <c r="AG29" s="676"/>
      <c r="AH29" s="691"/>
      <c r="AI29" s="691"/>
      <c r="AJ29" s="679"/>
    </row>
    <row r="30" spans="2:36" ht="51" x14ac:dyDescent="0.25">
      <c r="B30" s="677"/>
      <c r="C30" s="674"/>
      <c r="D30" s="674"/>
      <c r="E30" s="674"/>
      <c r="F30" s="674"/>
      <c r="G30" s="674"/>
      <c r="H30" s="674"/>
      <c r="I30" s="674"/>
      <c r="J30" s="198" t="s">
        <v>548</v>
      </c>
      <c r="K30" s="198" t="s">
        <v>549</v>
      </c>
      <c r="L30" s="198" t="s">
        <v>550</v>
      </c>
      <c r="M30" s="200">
        <v>850</v>
      </c>
      <c r="N30" s="674"/>
      <c r="O30" s="674"/>
      <c r="P30" s="677"/>
      <c r="Q30" s="677"/>
      <c r="R30" s="677"/>
      <c r="S30" s="680"/>
      <c r="T30" s="683"/>
      <c r="U30" s="683"/>
      <c r="V30" s="683"/>
      <c r="W30" s="674"/>
      <c r="X30" s="674"/>
      <c r="Y30" s="674"/>
      <c r="Z30" s="674"/>
      <c r="AA30" s="689"/>
      <c r="AB30" s="683"/>
      <c r="AC30" s="677"/>
      <c r="AD30" s="677"/>
      <c r="AE30" s="677"/>
      <c r="AF30" s="683"/>
      <c r="AG30" s="677"/>
      <c r="AH30" s="692"/>
      <c r="AI30" s="692"/>
      <c r="AJ30" s="680"/>
    </row>
    <row r="31" spans="2:36" ht="63.75" x14ac:dyDescent="0.25">
      <c r="B31" s="675" t="s">
        <v>553</v>
      </c>
      <c r="C31" s="672" t="s">
        <v>554</v>
      </c>
      <c r="D31" s="672" t="s">
        <v>539</v>
      </c>
      <c r="E31" s="672" t="s">
        <v>540</v>
      </c>
      <c r="F31" s="672" t="s">
        <v>554</v>
      </c>
      <c r="G31" s="672" t="s">
        <v>541</v>
      </c>
      <c r="H31" s="672" t="s">
        <v>79</v>
      </c>
      <c r="I31" s="672" t="s">
        <v>79</v>
      </c>
      <c r="J31" s="198" t="s">
        <v>542</v>
      </c>
      <c r="K31" s="198" t="s">
        <v>543</v>
      </c>
      <c r="L31" s="198" t="s">
        <v>544</v>
      </c>
      <c r="M31" s="199">
        <v>455211</v>
      </c>
      <c r="N31" s="672" t="s">
        <v>144</v>
      </c>
      <c r="O31" s="672" t="s">
        <v>95</v>
      </c>
      <c r="P31" s="675" t="s">
        <v>139</v>
      </c>
      <c r="Q31" s="675" t="s">
        <v>84</v>
      </c>
      <c r="R31" s="675" t="s">
        <v>85</v>
      </c>
      <c r="S31" s="678" t="s">
        <v>143</v>
      </c>
      <c r="T31" s="681">
        <v>334134.94</v>
      </c>
      <c r="U31" s="681">
        <v>334134.94</v>
      </c>
      <c r="V31" s="681">
        <v>334134.94</v>
      </c>
      <c r="W31" s="672" t="s">
        <v>244</v>
      </c>
      <c r="X31" s="672" t="s">
        <v>244</v>
      </c>
      <c r="Y31" s="672" t="s">
        <v>244</v>
      </c>
      <c r="Z31" s="672" t="s">
        <v>244</v>
      </c>
      <c r="AA31" s="687" t="s">
        <v>244</v>
      </c>
      <c r="AB31" s="681">
        <v>58964.99</v>
      </c>
      <c r="AC31" s="675" t="s">
        <v>146</v>
      </c>
      <c r="AD31" s="675" t="s">
        <v>244</v>
      </c>
      <c r="AE31" s="675" t="s">
        <v>244</v>
      </c>
      <c r="AF31" s="681">
        <v>334134.94</v>
      </c>
      <c r="AG31" s="675" t="s">
        <v>244</v>
      </c>
      <c r="AH31" s="699" t="s">
        <v>679</v>
      </c>
      <c r="AI31" s="699" t="s">
        <v>675</v>
      </c>
      <c r="AJ31" s="678" t="s">
        <v>244</v>
      </c>
    </row>
    <row r="32" spans="2:36" ht="89.25" x14ac:dyDescent="0.25">
      <c r="B32" s="676"/>
      <c r="C32" s="673"/>
      <c r="D32" s="673"/>
      <c r="E32" s="673"/>
      <c r="F32" s="673"/>
      <c r="G32" s="673"/>
      <c r="H32" s="673"/>
      <c r="I32" s="673"/>
      <c r="J32" s="198" t="s">
        <v>546</v>
      </c>
      <c r="K32" s="198" t="s">
        <v>547</v>
      </c>
      <c r="L32" s="198" t="s">
        <v>317</v>
      </c>
      <c r="M32" s="198">
        <v>1</v>
      </c>
      <c r="N32" s="673"/>
      <c r="O32" s="673"/>
      <c r="P32" s="676"/>
      <c r="Q32" s="676"/>
      <c r="R32" s="676"/>
      <c r="S32" s="679"/>
      <c r="T32" s="682"/>
      <c r="U32" s="682"/>
      <c r="V32" s="682"/>
      <c r="W32" s="673"/>
      <c r="X32" s="673"/>
      <c r="Y32" s="673"/>
      <c r="Z32" s="673"/>
      <c r="AA32" s="688"/>
      <c r="AB32" s="682"/>
      <c r="AC32" s="676"/>
      <c r="AD32" s="676"/>
      <c r="AE32" s="676"/>
      <c r="AF32" s="682"/>
      <c r="AG32" s="676"/>
      <c r="AH32" s="700"/>
      <c r="AI32" s="700"/>
      <c r="AJ32" s="679"/>
    </row>
    <row r="33" spans="2:36" ht="51" x14ac:dyDescent="0.25">
      <c r="B33" s="677"/>
      <c r="C33" s="674"/>
      <c r="D33" s="674"/>
      <c r="E33" s="674"/>
      <c r="F33" s="674"/>
      <c r="G33" s="674"/>
      <c r="H33" s="674"/>
      <c r="I33" s="674"/>
      <c r="J33" s="198" t="s">
        <v>548</v>
      </c>
      <c r="K33" s="198" t="s">
        <v>549</v>
      </c>
      <c r="L33" s="198" t="s">
        <v>550</v>
      </c>
      <c r="M33" s="200">
        <v>194</v>
      </c>
      <c r="N33" s="674"/>
      <c r="O33" s="674"/>
      <c r="P33" s="677"/>
      <c r="Q33" s="677"/>
      <c r="R33" s="677"/>
      <c r="S33" s="680"/>
      <c r="T33" s="683"/>
      <c r="U33" s="683"/>
      <c r="V33" s="683"/>
      <c r="W33" s="674"/>
      <c r="X33" s="674"/>
      <c r="Y33" s="674"/>
      <c r="Z33" s="674"/>
      <c r="AA33" s="689"/>
      <c r="AB33" s="683"/>
      <c r="AC33" s="677"/>
      <c r="AD33" s="677"/>
      <c r="AE33" s="677"/>
      <c r="AF33" s="683"/>
      <c r="AG33" s="677"/>
      <c r="AH33" s="701"/>
      <c r="AI33" s="701"/>
      <c r="AJ33" s="680"/>
    </row>
    <row r="34" spans="2:36" ht="63.75" x14ac:dyDescent="0.25">
      <c r="B34" s="675" t="s">
        <v>555</v>
      </c>
      <c r="C34" s="672" t="s">
        <v>556</v>
      </c>
      <c r="D34" s="672" t="s">
        <v>539</v>
      </c>
      <c r="E34" s="672" t="s">
        <v>540</v>
      </c>
      <c r="F34" s="672" t="s">
        <v>556</v>
      </c>
      <c r="G34" s="672" t="s">
        <v>541</v>
      </c>
      <c r="H34" s="672" t="s">
        <v>79</v>
      </c>
      <c r="I34" s="672" t="s">
        <v>79</v>
      </c>
      <c r="J34" s="198" t="s">
        <v>542</v>
      </c>
      <c r="K34" s="198" t="s">
        <v>543</v>
      </c>
      <c r="L34" s="198" t="s">
        <v>544</v>
      </c>
      <c r="M34" s="199">
        <v>820000</v>
      </c>
      <c r="N34" s="672" t="s">
        <v>511</v>
      </c>
      <c r="O34" s="672" t="s">
        <v>545</v>
      </c>
      <c r="P34" s="675" t="s">
        <v>139</v>
      </c>
      <c r="Q34" s="675" t="s">
        <v>84</v>
      </c>
      <c r="R34" s="675" t="s">
        <v>85</v>
      </c>
      <c r="S34" s="678" t="s">
        <v>143</v>
      </c>
      <c r="T34" s="681">
        <v>700000</v>
      </c>
      <c r="U34" s="681">
        <v>700000</v>
      </c>
      <c r="V34" s="681">
        <v>700000</v>
      </c>
      <c r="W34" s="672" t="s">
        <v>244</v>
      </c>
      <c r="X34" s="672" t="s">
        <v>244</v>
      </c>
      <c r="Y34" s="672" t="s">
        <v>244</v>
      </c>
      <c r="Z34" s="672" t="s">
        <v>244</v>
      </c>
      <c r="AA34" s="687" t="s">
        <v>244</v>
      </c>
      <c r="AB34" s="681">
        <v>123530</v>
      </c>
      <c r="AC34" s="675" t="s">
        <v>146</v>
      </c>
      <c r="AD34" s="675" t="s">
        <v>244</v>
      </c>
      <c r="AE34" s="675" t="s">
        <v>244</v>
      </c>
      <c r="AF34" s="681">
        <v>700000</v>
      </c>
      <c r="AG34" s="675" t="s">
        <v>244</v>
      </c>
      <c r="AH34" s="690" t="s">
        <v>557</v>
      </c>
      <c r="AI34" s="690" t="s">
        <v>558</v>
      </c>
      <c r="AJ34" s="698">
        <v>46050</v>
      </c>
    </row>
    <row r="35" spans="2:36" ht="89.25" x14ac:dyDescent="0.25">
      <c r="B35" s="676"/>
      <c r="C35" s="673"/>
      <c r="D35" s="673"/>
      <c r="E35" s="673"/>
      <c r="F35" s="673"/>
      <c r="G35" s="673"/>
      <c r="H35" s="673"/>
      <c r="I35" s="673"/>
      <c r="J35" s="198" t="s">
        <v>546</v>
      </c>
      <c r="K35" s="198" t="s">
        <v>547</v>
      </c>
      <c r="L35" s="198" t="s">
        <v>317</v>
      </c>
      <c r="M35" s="198">
        <v>1</v>
      </c>
      <c r="N35" s="673"/>
      <c r="O35" s="673"/>
      <c r="P35" s="676"/>
      <c r="Q35" s="676"/>
      <c r="R35" s="676"/>
      <c r="S35" s="679"/>
      <c r="T35" s="682"/>
      <c r="U35" s="682"/>
      <c r="V35" s="682"/>
      <c r="W35" s="673"/>
      <c r="X35" s="673"/>
      <c r="Y35" s="673"/>
      <c r="Z35" s="673"/>
      <c r="AA35" s="688"/>
      <c r="AB35" s="682"/>
      <c r="AC35" s="676"/>
      <c r="AD35" s="676"/>
      <c r="AE35" s="676"/>
      <c r="AF35" s="682"/>
      <c r="AG35" s="676"/>
      <c r="AH35" s="691"/>
      <c r="AI35" s="691"/>
      <c r="AJ35" s="679"/>
    </row>
    <row r="36" spans="2:36" ht="51" x14ac:dyDescent="0.25">
      <c r="B36" s="677"/>
      <c r="C36" s="674"/>
      <c r="D36" s="674"/>
      <c r="E36" s="674"/>
      <c r="F36" s="674"/>
      <c r="G36" s="674"/>
      <c r="H36" s="674"/>
      <c r="I36" s="674"/>
      <c r="J36" s="198" t="s">
        <v>548</v>
      </c>
      <c r="K36" s="198" t="s">
        <v>549</v>
      </c>
      <c r="L36" s="198" t="s">
        <v>550</v>
      </c>
      <c r="M36" s="200">
        <v>200</v>
      </c>
      <c r="N36" s="674"/>
      <c r="O36" s="674"/>
      <c r="P36" s="677"/>
      <c r="Q36" s="677"/>
      <c r="R36" s="677"/>
      <c r="S36" s="680"/>
      <c r="T36" s="683"/>
      <c r="U36" s="683"/>
      <c r="V36" s="683"/>
      <c r="W36" s="674"/>
      <c r="X36" s="674"/>
      <c r="Y36" s="674"/>
      <c r="Z36" s="674"/>
      <c r="AA36" s="689"/>
      <c r="AB36" s="683"/>
      <c r="AC36" s="677"/>
      <c r="AD36" s="677"/>
      <c r="AE36" s="677"/>
      <c r="AF36" s="683"/>
      <c r="AG36" s="677"/>
      <c r="AH36" s="692"/>
      <c r="AI36" s="692"/>
      <c r="AJ36" s="680"/>
    </row>
    <row r="37" spans="2:36" ht="63.75" x14ac:dyDescent="0.25">
      <c r="B37" s="675" t="s">
        <v>559</v>
      </c>
      <c r="C37" s="672" t="s">
        <v>560</v>
      </c>
      <c r="D37" s="672" t="s">
        <v>539</v>
      </c>
      <c r="E37" s="672" t="s">
        <v>540</v>
      </c>
      <c r="F37" s="672" t="s">
        <v>560</v>
      </c>
      <c r="G37" s="672" t="s">
        <v>541</v>
      </c>
      <c r="H37" s="672" t="s">
        <v>79</v>
      </c>
      <c r="I37" s="672" t="s">
        <v>79</v>
      </c>
      <c r="J37" s="198" t="s">
        <v>542</v>
      </c>
      <c r="K37" s="198" t="s">
        <v>543</v>
      </c>
      <c r="L37" s="198" t="s">
        <v>544</v>
      </c>
      <c r="M37" s="199">
        <v>588236</v>
      </c>
      <c r="N37" s="672" t="s">
        <v>144</v>
      </c>
      <c r="O37" s="672" t="s">
        <v>105</v>
      </c>
      <c r="P37" s="675" t="s">
        <v>139</v>
      </c>
      <c r="Q37" s="675" t="s">
        <v>84</v>
      </c>
      <c r="R37" s="675" t="s">
        <v>85</v>
      </c>
      <c r="S37" s="678" t="s">
        <v>143</v>
      </c>
      <c r="T37" s="681">
        <v>500000</v>
      </c>
      <c r="U37" s="681">
        <v>500000</v>
      </c>
      <c r="V37" s="681">
        <v>500000</v>
      </c>
      <c r="W37" s="672" t="s">
        <v>244</v>
      </c>
      <c r="X37" s="672" t="s">
        <v>244</v>
      </c>
      <c r="Y37" s="672" t="s">
        <v>244</v>
      </c>
      <c r="Z37" s="672" t="s">
        <v>244</v>
      </c>
      <c r="AA37" s="687" t="s">
        <v>244</v>
      </c>
      <c r="AB37" s="681">
        <v>88236</v>
      </c>
      <c r="AC37" s="675" t="s">
        <v>146</v>
      </c>
      <c r="AD37" s="675" t="s">
        <v>244</v>
      </c>
      <c r="AE37" s="675" t="s">
        <v>244</v>
      </c>
      <c r="AF37" s="681">
        <v>500000</v>
      </c>
      <c r="AG37" s="675" t="s">
        <v>244</v>
      </c>
      <c r="AH37" s="690" t="s">
        <v>557</v>
      </c>
      <c r="AI37" s="690" t="s">
        <v>558</v>
      </c>
      <c r="AJ37" s="698">
        <v>46050</v>
      </c>
    </row>
    <row r="38" spans="2:36" ht="89.25" x14ac:dyDescent="0.25">
      <c r="B38" s="676"/>
      <c r="C38" s="673"/>
      <c r="D38" s="673"/>
      <c r="E38" s="673"/>
      <c r="F38" s="673"/>
      <c r="G38" s="673"/>
      <c r="H38" s="673"/>
      <c r="I38" s="673"/>
      <c r="J38" s="198" t="s">
        <v>546</v>
      </c>
      <c r="K38" s="198" t="s">
        <v>547</v>
      </c>
      <c r="L38" s="198" t="s">
        <v>317</v>
      </c>
      <c r="M38" s="198">
        <v>1</v>
      </c>
      <c r="N38" s="673"/>
      <c r="O38" s="673"/>
      <c r="P38" s="676"/>
      <c r="Q38" s="676"/>
      <c r="R38" s="676"/>
      <c r="S38" s="679"/>
      <c r="T38" s="682"/>
      <c r="U38" s="682"/>
      <c r="V38" s="682"/>
      <c r="W38" s="673"/>
      <c r="X38" s="673"/>
      <c r="Y38" s="673"/>
      <c r="Z38" s="673"/>
      <c r="AA38" s="688"/>
      <c r="AB38" s="682"/>
      <c r="AC38" s="676"/>
      <c r="AD38" s="676"/>
      <c r="AE38" s="676"/>
      <c r="AF38" s="682"/>
      <c r="AG38" s="676"/>
      <c r="AH38" s="691"/>
      <c r="AI38" s="691"/>
      <c r="AJ38" s="679"/>
    </row>
    <row r="39" spans="2:36" ht="51" x14ac:dyDescent="0.25">
      <c r="B39" s="677"/>
      <c r="C39" s="674"/>
      <c r="D39" s="674"/>
      <c r="E39" s="674"/>
      <c r="F39" s="674"/>
      <c r="G39" s="674"/>
      <c r="H39" s="674"/>
      <c r="I39" s="674"/>
      <c r="J39" s="198" t="s">
        <v>548</v>
      </c>
      <c r="K39" s="198" t="s">
        <v>549</v>
      </c>
      <c r="L39" s="198" t="s">
        <v>550</v>
      </c>
      <c r="M39" s="200">
        <v>250</v>
      </c>
      <c r="N39" s="674"/>
      <c r="O39" s="674"/>
      <c r="P39" s="677"/>
      <c r="Q39" s="677"/>
      <c r="R39" s="677"/>
      <c r="S39" s="680"/>
      <c r="T39" s="683"/>
      <c r="U39" s="683"/>
      <c r="V39" s="683"/>
      <c r="W39" s="674"/>
      <c r="X39" s="674"/>
      <c r="Y39" s="674"/>
      <c r="Z39" s="674"/>
      <c r="AA39" s="689"/>
      <c r="AB39" s="683"/>
      <c r="AC39" s="677"/>
      <c r="AD39" s="677"/>
      <c r="AE39" s="677"/>
      <c r="AF39" s="683"/>
      <c r="AG39" s="677"/>
      <c r="AH39" s="692"/>
      <c r="AI39" s="692"/>
      <c r="AJ39" s="680"/>
    </row>
    <row r="40" spans="2:36" ht="63.75" x14ac:dyDescent="0.25">
      <c r="B40" s="675" t="s">
        <v>561</v>
      </c>
      <c r="C40" s="672" t="s">
        <v>562</v>
      </c>
      <c r="D40" s="672" t="s">
        <v>539</v>
      </c>
      <c r="E40" s="672" t="s">
        <v>540</v>
      </c>
      <c r="F40" s="672" t="s">
        <v>562</v>
      </c>
      <c r="G40" s="672" t="s">
        <v>541</v>
      </c>
      <c r="H40" s="672" t="s">
        <v>79</v>
      </c>
      <c r="I40" s="672" t="s">
        <v>79</v>
      </c>
      <c r="J40" s="198" t="s">
        <v>542</v>
      </c>
      <c r="K40" s="198" t="s">
        <v>543</v>
      </c>
      <c r="L40" s="198" t="s">
        <v>544</v>
      </c>
      <c r="M40" s="199">
        <v>65530</v>
      </c>
      <c r="N40" s="672" t="s">
        <v>144</v>
      </c>
      <c r="O40" s="672" t="s">
        <v>105</v>
      </c>
      <c r="P40" s="675" t="s">
        <v>139</v>
      </c>
      <c r="Q40" s="675" t="s">
        <v>84</v>
      </c>
      <c r="R40" s="675" t="s">
        <v>85</v>
      </c>
      <c r="S40" s="678" t="s">
        <v>143</v>
      </c>
      <c r="T40" s="681">
        <v>55700</v>
      </c>
      <c r="U40" s="693">
        <v>55700</v>
      </c>
      <c r="V40" s="681">
        <v>55700</v>
      </c>
      <c r="W40" s="672" t="s">
        <v>244</v>
      </c>
      <c r="X40" s="672" t="s">
        <v>244</v>
      </c>
      <c r="Y40" s="672" t="s">
        <v>244</v>
      </c>
      <c r="Z40" s="672" t="s">
        <v>244</v>
      </c>
      <c r="AA40" s="687" t="s">
        <v>244</v>
      </c>
      <c r="AB40" s="681">
        <v>9830</v>
      </c>
      <c r="AC40" s="675" t="s">
        <v>146</v>
      </c>
      <c r="AD40" s="675" t="s">
        <v>244</v>
      </c>
      <c r="AE40" s="675" t="s">
        <v>244</v>
      </c>
      <c r="AF40" s="681">
        <v>55700</v>
      </c>
      <c r="AG40" s="675" t="s">
        <v>244</v>
      </c>
      <c r="AH40" s="690" t="s">
        <v>255</v>
      </c>
      <c r="AI40" s="690" t="s">
        <v>256</v>
      </c>
      <c r="AJ40" s="696">
        <v>45595</v>
      </c>
    </row>
    <row r="41" spans="2:36" ht="89.25" x14ac:dyDescent="0.25">
      <c r="B41" s="676"/>
      <c r="C41" s="673"/>
      <c r="D41" s="673"/>
      <c r="E41" s="673"/>
      <c r="F41" s="673"/>
      <c r="G41" s="673"/>
      <c r="H41" s="673"/>
      <c r="I41" s="673"/>
      <c r="J41" s="198" t="s">
        <v>546</v>
      </c>
      <c r="K41" s="198" t="s">
        <v>547</v>
      </c>
      <c r="L41" s="198" t="s">
        <v>317</v>
      </c>
      <c r="M41" s="198">
        <v>1</v>
      </c>
      <c r="N41" s="673"/>
      <c r="O41" s="673"/>
      <c r="P41" s="676"/>
      <c r="Q41" s="676"/>
      <c r="R41" s="676"/>
      <c r="S41" s="679"/>
      <c r="T41" s="682"/>
      <c r="U41" s="694"/>
      <c r="V41" s="682"/>
      <c r="W41" s="673"/>
      <c r="X41" s="673"/>
      <c r="Y41" s="673"/>
      <c r="Z41" s="673"/>
      <c r="AA41" s="688"/>
      <c r="AB41" s="682"/>
      <c r="AC41" s="676"/>
      <c r="AD41" s="676"/>
      <c r="AE41" s="676"/>
      <c r="AF41" s="682"/>
      <c r="AG41" s="676"/>
      <c r="AH41" s="691"/>
      <c r="AI41" s="691"/>
      <c r="AJ41" s="697"/>
    </row>
    <row r="42" spans="2:36" ht="51" x14ac:dyDescent="0.25">
      <c r="B42" s="677"/>
      <c r="C42" s="674"/>
      <c r="D42" s="674"/>
      <c r="E42" s="674"/>
      <c r="F42" s="674"/>
      <c r="G42" s="674"/>
      <c r="H42" s="674"/>
      <c r="I42" s="674"/>
      <c r="J42" s="198" t="s">
        <v>548</v>
      </c>
      <c r="K42" s="198" t="s">
        <v>549</v>
      </c>
      <c r="L42" s="198" t="s">
        <v>550</v>
      </c>
      <c r="M42" s="200">
        <v>83</v>
      </c>
      <c r="N42" s="674"/>
      <c r="O42" s="674"/>
      <c r="P42" s="677"/>
      <c r="Q42" s="677"/>
      <c r="R42" s="677"/>
      <c r="S42" s="680"/>
      <c r="T42" s="683"/>
      <c r="U42" s="695"/>
      <c r="V42" s="683"/>
      <c r="W42" s="674"/>
      <c r="X42" s="674"/>
      <c r="Y42" s="674"/>
      <c r="Z42" s="674"/>
      <c r="AA42" s="689"/>
      <c r="AB42" s="683"/>
      <c r="AC42" s="677"/>
      <c r="AD42" s="677"/>
      <c r="AE42" s="677"/>
      <c r="AF42" s="683"/>
      <c r="AG42" s="677"/>
      <c r="AH42" s="692"/>
      <c r="AI42" s="692"/>
      <c r="AJ42" s="697"/>
    </row>
    <row r="43" spans="2:36" ht="76.5" x14ac:dyDescent="0.25">
      <c r="B43" s="672" t="s">
        <v>564</v>
      </c>
      <c r="C43" s="702" t="s">
        <v>565</v>
      </c>
      <c r="D43" s="702" t="s">
        <v>566</v>
      </c>
      <c r="E43" s="702" t="s">
        <v>567</v>
      </c>
      <c r="F43" s="702" t="s">
        <v>565</v>
      </c>
      <c r="G43" s="702" t="s">
        <v>568</v>
      </c>
      <c r="H43" s="702" t="s">
        <v>79</v>
      </c>
      <c r="I43" s="702" t="s">
        <v>79</v>
      </c>
      <c r="J43" s="188" t="s">
        <v>569</v>
      </c>
      <c r="K43" s="188" t="s">
        <v>570</v>
      </c>
      <c r="L43" s="188" t="s">
        <v>158</v>
      </c>
      <c r="M43" s="189">
        <v>30000</v>
      </c>
      <c r="N43" s="702" t="s">
        <v>144</v>
      </c>
      <c r="O43" s="702" t="s">
        <v>138</v>
      </c>
      <c r="P43" s="702" t="s">
        <v>139</v>
      </c>
      <c r="Q43" s="702" t="s">
        <v>84</v>
      </c>
      <c r="R43" s="702" t="s">
        <v>85</v>
      </c>
      <c r="S43" s="702" t="s">
        <v>143</v>
      </c>
      <c r="T43" s="704">
        <v>356500</v>
      </c>
      <c r="U43" s="706">
        <v>356500</v>
      </c>
      <c r="V43" s="706">
        <v>356500</v>
      </c>
      <c r="W43" s="702" t="s">
        <v>244</v>
      </c>
      <c r="X43" s="702" t="s">
        <v>244</v>
      </c>
      <c r="Y43" s="702" t="s">
        <v>244</v>
      </c>
      <c r="Z43" s="702" t="s">
        <v>244</v>
      </c>
      <c r="AA43" s="702" t="s">
        <v>244</v>
      </c>
      <c r="AB43" s="708">
        <v>62912</v>
      </c>
      <c r="AC43" s="702" t="s">
        <v>146</v>
      </c>
      <c r="AD43" s="702" t="s">
        <v>244</v>
      </c>
      <c r="AE43" s="712" t="s">
        <v>244</v>
      </c>
      <c r="AF43" s="713">
        <v>356500</v>
      </c>
      <c r="AG43" s="702" t="s">
        <v>244</v>
      </c>
      <c r="AH43" s="690" t="s">
        <v>275</v>
      </c>
      <c r="AI43" s="690" t="s">
        <v>276</v>
      </c>
      <c r="AJ43" s="710" t="s">
        <v>680</v>
      </c>
    </row>
    <row r="44" spans="2:36" ht="102" x14ac:dyDescent="0.25">
      <c r="B44" s="674"/>
      <c r="C44" s="703"/>
      <c r="D44" s="703"/>
      <c r="E44" s="703"/>
      <c r="F44" s="703"/>
      <c r="G44" s="703"/>
      <c r="H44" s="703"/>
      <c r="I44" s="703"/>
      <c r="J44" s="188" t="s">
        <v>571</v>
      </c>
      <c r="K44" s="188" t="s">
        <v>572</v>
      </c>
      <c r="L44" s="188" t="s">
        <v>459</v>
      </c>
      <c r="M44" s="189">
        <v>2</v>
      </c>
      <c r="N44" s="703"/>
      <c r="O44" s="703"/>
      <c r="P44" s="703"/>
      <c r="Q44" s="703"/>
      <c r="R44" s="703"/>
      <c r="S44" s="703"/>
      <c r="T44" s="705"/>
      <c r="U44" s="707"/>
      <c r="V44" s="707"/>
      <c r="W44" s="703"/>
      <c r="X44" s="703"/>
      <c r="Y44" s="703"/>
      <c r="Z44" s="703"/>
      <c r="AA44" s="703"/>
      <c r="AB44" s="709"/>
      <c r="AC44" s="703"/>
      <c r="AD44" s="703"/>
      <c r="AE44" s="703"/>
      <c r="AF44" s="714"/>
      <c r="AG44" s="703"/>
      <c r="AH44" s="692"/>
      <c r="AI44" s="692"/>
      <c r="AJ44" s="711"/>
    </row>
    <row r="45" spans="2:36" ht="76.5" x14ac:dyDescent="0.25">
      <c r="B45" s="672" t="s">
        <v>573</v>
      </c>
      <c r="C45" s="702" t="s">
        <v>574</v>
      </c>
      <c r="D45" s="702" t="s">
        <v>566</v>
      </c>
      <c r="E45" s="702" t="s">
        <v>567</v>
      </c>
      <c r="F45" s="702" t="s">
        <v>574</v>
      </c>
      <c r="G45" s="702" t="s">
        <v>568</v>
      </c>
      <c r="H45" s="702" t="s">
        <v>79</v>
      </c>
      <c r="I45" s="702" t="s">
        <v>79</v>
      </c>
      <c r="J45" s="188" t="s">
        <v>569</v>
      </c>
      <c r="K45" s="188" t="s">
        <v>570</v>
      </c>
      <c r="L45" s="188" t="s">
        <v>158</v>
      </c>
      <c r="M45" s="189">
        <v>17500</v>
      </c>
      <c r="N45" s="702" t="s">
        <v>144</v>
      </c>
      <c r="O45" s="702" t="s">
        <v>123</v>
      </c>
      <c r="P45" s="702" t="s">
        <v>139</v>
      </c>
      <c r="Q45" s="702" t="s">
        <v>84</v>
      </c>
      <c r="R45" s="702" t="s">
        <v>85</v>
      </c>
      <c r="S45" s="702" t="s">
        <v>143</v>
      </c>
      <c r="T45" s="704">
        <v>4439560.95</v>
      </c>
      <c r="U45" s="706">
        <v>4439560.95</v>
      </c>
      <c r="V45" s="706">
        <v>4439560.95</v>
      </c>
      <c r="W45" s="702" t="s">
        <v>244</v>
      </c>
      <c r="X45" s="702" t="s">
        <v>244</v>
      </c>
      <c r="Y45" s="702" t="s">
        <v>244</v>
      </c>
      <c r="Z45" s="702" t="s">
        <v>244</v>
      </c>
      <c r="AA45" s="702" t="s">
        <v>244</v>
      </c>
      <c r="AB45" s="708">
        <v>783451.94</v>
      </c>
      <c r="AC45" s="702" t="s">
        <v>146</v>
      </c>
      <c r="AD45" s="702" t="s">
        <v>244</v>
      </c>
      <c r="AE45" s="712" t="s">
        <v>244</v>
      </c>
      <c r="AF45" s="713">
        <v>4439560.95</v>
      </c>
      <c r="AG45" s="702" t="s">
        <v>244</v>
      </c>
      <c r="AH45" s="690" t="s">
        <v>452</v>
      </c>
      <c r="AI45" s="690" t="s">
        <v>275</v>
      </c>
      <c r="AJ45" s="710" t="s">
        <v>663</v>
      </c>
    </row>
    <row r="46" spans="2:36" ht="99.6" customHeight="1" x14ac:dyDescent="0.25">
      <c r="B46" s="674"/>
      <c r="C46" s="703"/>
      <c r="D46" s="703"/>
      <c r="E46" s="703"/>
      <c r="F46" s="703"/>
      <c r="G46" s="703"/>
      <c r="H46" s="703"/>
      <c r="I46" s="703"/>
      <c r="J46" s="188" t="s">
        <v>571</v>
      </c>
      <c r="K46" s="188" t="s">
        <v>572</v>
      </c>
      <c r="L46" s="188" t="s">
        <v>459</v>
      </c>
      <c r="M46" s="190">
        <v>4.5</v>
      </c>
      <c r="N46" s="703"/>
      <c r="O46" s="703"/>
      <c r="P46" s="703"/>
      <c r="Q46" s="703"/>
      <c r="R46" s="703"/>
      <c r="S46" s="703"/>
      <c r="T46" s="705"/>
      <c r="U46" s="707"/>
      <c r="V46" s="707"/>
      <c r="W46" s="703"/>
      <c r="X46" s="703"/>
      <c r="Y46" s="703"/>
      <c r="Z46" s="703"/>
      <c r="AA46" s="703"/>
      <c r="AB46" s="709"/>
      <c r="AC46" s="703"/>
      <c r="AD46" s="703"/>
      <c r="AE46" s="703"/>
      <c r="AF46" s="714"/>
      <c r="AG46" s="703"/>
      <c r="AH46" s="692"/>
      <c r="AI46" s="692"/>
      <c r="AJ46" s="711"/>
    </row>
    <row r="47" spans="2:36" ht="89.25" x14ac:dyDescent="0.25">
      <c r="B47" s="661" t="s">
        <v>653</v>
      </c>
      <c r="C47" s="715" t="s">
        <v>654</v>
      </c>
      <c r="D47" s="715" t="s">
        <v>505</v>
      </c>
      <c r="E47" s="715" t="s">
        <v>506</v>
      </c>
      <c r="F47" s="715" t="s">
        <v>654</v>
      </c>
      <c r="G47" s="715" t="s">
        <v>507</v>
      </c>
      <c r="H47" s="715" t="s">
        <v>79</v>
      </c>
      <c r="I47" s="715" t="s">
        <v>79</v>
      </c>
      <c r="J47" s="177" t="s">
        <v>508</v>
      </c>
      <c r="K47" s="177" t="s">
        <v>509</v>
      </c>
      <c r="L47" s="177" t="s">
        <v>510</v>
      </c>
      <c r="M47" s="177">
        <v>3.04</v>
      </c>
      <c r="N47" s="715" t="s">
        <v>511</v>
      </c>
      <c r="O47" s="715" t="s">
        <v>520</v>
      </c>
      <c r="P47" s="661" t="s">
        <v>139</v>
      </c>
      <c r="Q47" s="661" t="s">
        <v>84</v>
      </c>
      <c r="R47" s="661" t="s">
        <v>85</v>
      </c>
      <c r="S47" s="661" t="s">
        <v>143</v>
      </c>
      <c r="T47" s="671">
        <v>583870</v>
      </c>
      <c r="U47" s="671">
        <v>583870</v>
      </c>
      <c r="V47" s="671">
        <v>583870</v>
      </c>
      <c r="W47" s="715" t="s">
        <v>244</v>
      </c>
      <c r="X47" s="715" t="s">
        <v>244</v>
      </c>
      <c r="Y47" s="715" t="s">
        <v>244</v>
      </c>
      <c r="Z47" s="715" t="s">
        <v>244</v>
      </c>
      <c r="AA47" s="661" t="s">
        <v>244</v>
      </c>
      <c r="AB47" s="671">
        <v>1802080</v>
      </c>
      <c r="AC47" s="661" t="s">
        <v>146</v>
      </c>
      <c r="AD47" s="661" t="s">
        <v>244</v>
      </c>
      <c r="AE47" s="661" t="s">
        <v>244</v>
      </c>
      <c r="AF47" s="671">
        <v>583870</v>
      </c>
      <c r="AG47" s="661" t="s">
        <v>244</v>
      </c>
      <c r="AH47" s="660" t="s">
        <v>655</v>
      </c>
      <c r="AI47" s="660" t="s">
        <v>447</v>
      </c>
      <c r="AJ47" s="696">
        <v>45747</v>
      </c>
    </row>
    <row r="48" spans="2:36" ht="76.5" x14ac:dyDescent="0.25">
      <c r="B48" s="661"/>
      <c r="C48" s="715"/>
      <c r="D48" s="715"/>
      <c r="E48" s="715"/>
      <c r="F48" s="715"/>
      <c r="G48" s="715"/>
      <c r="H48" s="715"/>
      <c r="I48" s="715"/>
      <c r="J48" s="177" t="s">
        <v>524</v>
      </c>
      <c r="K48" s="177" t="s">
        <v>525</v>
      </c>
      <c r="L48" s="177" t="s">
        <v>526</v>
      </c>
      <c r="M48" s="178">
        <v>140</v>
      </c>
      <c r="N48" s="715"/>
      <c r="O48" s="715"/>
      <c r="P48" s="661"/>
      <c r="Q48" s="661"/>
      <c r="R48" s="661"/>
      <c r="S48" s="661"/>
      <c r="T48" s="671"/>
      <c r="U48" s="671"/>
      <c r="V48" s="671"/>
      <c r="W48" s="715"/>
      <c r="X48" s="715"/>
      <c r="Y48" s="715"/>
      <c r="Z48" s="715"/>
      <c r="AA48" s="661"/>
      <c r="AB48" s="671"/>
      <c r="AC48" s="661"/>
      <c r="AD48" s="661"/>
      <c r="AE48" s="661"/>
      <c r="AF48" s="671"/>
      <c r="AG48" s="661"/>
      <c r="AH48" s="660"/>
      <c r="AI48" s="660"/>
      <c r="AJ48" s="697"/>
    </row>
    <row r="49" spans="2:36" ht="89.25" x14ac:dyDescent="0.25">
      <c r="B49" s="661"/>
      <c r="C49" s="715"/>
      <c r="D49" s="715"/>
      <c r="E49" s="715"/>
      <c r="F49" s="715"/>
      <c r="G49" s="715"/>
      <c r="H49" s="715"/>
      <c r="I49" s="715"/>
      <c r="J49" s="177" t="s">
        <v>514</v>
      </c>
      <c r="K49" s="177" t="s">
        <v>515</v>
      </c>
      <c r="L49" s="177" t="s">
        <v>158</v>
      </c>
      <c r="M49" s="178">
        <v>973</v>
      </c>
      <c r="N49" s="715"/>
      <c r="O49" s="715"/>
      <c r="P49" s="661"/>
      <c r="Q49" s="661"/>
      <c r="R49" s="661"/>
      <c r="S49" s="661"/>
      <c r="T49" s="671"/>
      <c r="U49" s="671"/>
      <c r="V49" s="671"/>
      <c r="W49" s="715"/>
      <c r="X49" s="715"/>
      <c r="Y49" s="715"/>
      <c r="Z49" s="715"/>
      <c r="AA49" s="661"/>
      <c r="AB49" s="671"/>
      <c r="AC49" s="661"/>
      <c r="AD49" s="661"/>
      <c r="AE49" s="661"/>
      <c r="AF49" s="671"/>
      <c r="AG49" s="661"/>
      <c r="AH49" s="660"/>
      <c r="AI49" s="660"/>
      <c r="AJ49" s="697"/>
    </row>
    <row r="50" spans="2:36" ht="153" x14ac:dyDescent="0.25">
      <c r="B50" s="910" t="s">
        <v>753</v>
      </c>
      <c r="C50" s="911" t="s">
        <v>754</v>
      </c>
      <c r="D50" s="911" t="s">
        <v>755</v>
      </c>
      <c r="E50" s="911" t="s">
        <v>756</v>
      </c>
      <c r="F50" s="911" t="s">
        <v>754</v>
      </c>
      <c r="G50" s="911" t="s">
        <v>757</v>
      </c>
      <c r="H50" s="911" t="s">
        <v>79</v>
      </c>
      <c r="I50" s="911" t="s">
        <v>79</v>
      </c>
      <c r="J50" s="912" t="s">
        <v>758</v>
      </c>
      <c r="K50" s="912" t="s">
        <v>759</v>
      </c>
      <c r="L50" s="912" t="s">
        <v>102</v>
      </c>
      <c r="M50" s="912">
        <v>117</v>
      </c>
      <c r="N50" s="911" t="s">
        <v>511</v>
      </c>
      <c r="O50" s="911" t="s">
        <v>648</v>
      </c>
      <c r="P50" s="910" t="s">
        <v>139</v>
      </c>
      <c r="Q50" s="910" t="s">
        <v>84</v>
      </c>
      <c r="R50" s="910" t="s">
        <v>85</v>
      </c>
      <c r="S50" s="913" t="s">
        <v>143</v>
      </c>
      <c r="T50" s="914">
        <v>5410000</v>
      </c>
      <c r="U50" s="914">
        <v>5410000</v>
      </c>
      <c r="V50" s="914">
        <v>5410000</v>
      </c>
      <c r="W50" s="911" t="s">
        <v>244</v>
      </c>
      <c r="X50" s="911" t="s">
        <v>244</v>
      </c>
      <c r="Y50" s="911" t="s">
        <v>244</v>
      </c>
      <c r="Z50" s="911" t="s">
        <v>244</v>
      </c>
      <c r="AA50" s="910" t="s">
        <v>244</v>
      </c>
      <c r="AB50" s="914">
        <v>285000</v>
      </c>
      <c r="AC50" s="910" t="s">
        <v>146</v>
      </c>
      <c r="AD50" s="910" t="s">
        <v>244</v>
      </c>
      <c r="AE50" s="910" t="s">
        <v>244</v>
      </c>
      <c r="AF50" s="914">
        <v>5410000</v>
      </c>
      <c r="AG50" s="910" t="s">
        <v>244</v>
      </c>
      <c r="AH50" s="915" t="s">
        <v>760</v>
      </c>
      <c r="AI50" s="915" t="s">
        <v>761</v>
      </c>
      <c r="AJ50" s="916"/>
    </row>
    <row r="51" spans="2:36" ht="216.75" x14ac:dyDescent="0.25">
      <c r="B51" s="917"/>
      <c r="C51" s="918"/>
      <c r="D51" s="918"/>
      <c r="E51" s="918"/>
      <c r="F51" s="918"/>
      <c r="G51" s="918"/>
      <c r="H51" s="918"/>
      <c r="I51" s="918"/>
      <c r="J51" s="912" t="s">
        <v>762</v>
      </c>
      <c r="K51" s="912" t="s">
        <v>763</v>
      </c>
      <c r="L51" s="912" t="s">
        <v>102</v>
      </c>
      <c r="M51" s="912">
        <v>1</v>
      </c>
      <c r="N51" s="918"/>
      <c r="O51" s="918"/>
      <c r="P51" s="917"/>
      <c r="Q51" s="917"/>
      <c r="R51" s="917"/>
      <c r="S51" s="919"/>
      <c r="T51" s="920"/>
      <c r="U51" s="920"/>
      <c r="V51" s="920"/>
      <c r="W51" s="918"/>
      <c r="X51" s="918"/>
      <c r="Y51" s="918"/>
      <c r="Z51" s="918"/>
      <c r="AA51" s="917"/>
      <c r="AB51" s="920"/>
      <c r="AC51" s="917"/>
      <c r="AD51" s="917"/>
      <c r="AE51" s="917"/>
      <c r="AF51" s="920"/>
      <c r="AG51" s="917"/>
      <c r="AH51" s="921"/>
      <c r="AI51" s="921"/>
      <c r="AJ51" s="922"/>
    </row>
    <row r="52" spans="2:36" ht="153" x14ac:dyDescent="0.25">
      <c r="B52" s="910" t="s">
        <v>764</v>
      </c>
      <c r="C52" s="911" t="s">
        <v>765</v>
      </c>
      <c r="D52" s="911" t="s">
        <v>755</v>
      </c>
      <c r="E52" s="911" t="s">
        <v>756</v>
      </c>
      <c r="F52" s="911" t="s">
        <v>765</v>
      </c>
      <c r="G52" s="911" t="s">
        <v>757</v>
      </c>
      <c r="H52" s="911" t="s">
        <v>79</v>
      </c>
      <c r="I52" s="911" t="s">
        <v>79</v>
      </c>
      <c r="J52" s="912" t="s">
        <v>758</v>
      </c>
      <c r="K52" s="912" t="s">
        <v>759</v>
      </c>
      <c r="L52" s="912" t="s">
        <v>102</v>
      </c>
      <c r="M52" s="912">
        <v>117</v>
      </c>
      <c r="N52" s="911" t="s">
        <v>511</v>
      </c>
      <c r="O52" s="911" t="s">
        <v>520</v>
      </c>
      <c r="P52" s="910" t="s">
        <v>139</v>
      </c>
      <c r="Q52" s="910" t="s">
        <v>84</v>
      </c>
      <c r="R52" s="910" t="s">
        <v>85</v>
      </c>
      <c r="S52" s="913" t="s">
        <v>143</v>
      </c>
      <c r="T52" s="914">
        <v>1000000</v>
      </c>
      <c r="U52" s="914">
        <v>1000000</v>
      </c>
      <c r="V52" s="914">
        <v>1000000</v>
      </c>
      <c r="W52" s="911" t="s">
        <v>244</v>
      </c>
      <c r="X52" s="911" t="s">
        <v>244</v>
      </c>
      <c r="Y52" s="911" t="s">
        <v>244</v>
      </c>
      <c r="Z52" s="911" t="s">
        <v>244</v>
      </c>
      <c r="AA52" s="910" t="s">
        <v>244</v>
      </c>
      <c r="AB52" s="914">
        <v>52631.58</v>
      </c>
      <c r="AC52" s="910" t="s">
        <v>146</v>
      </c>
      <c r="AD52" s="910" t="s">
        <v>244</v>
      </c>
      <c r="AE52" s="910" t="s">
        <v>244</v>
      </c>
      <c r="AF52" s="914">
        <v>1000000</v>
      </c>
      <c r="AG52" s="910" t="s">
        <v>244</v>
      </c>
      <c r="AH52" s="923" t="s">
        <v>766</v>
      </c>
      <c r="AI52" s="923" t="s">
        <v>767</v>
      </c>
      <c r="AJ52" s="916"/>
    </row>
    <row r="53" spans="2:36" ht="216.75" x14ac:dyDescent="0.25">
      <c r="B53" s="917"/>
      <c r="C53" s="918"/>
      <c r="D53" s="918"/>
      <c r="E53" s="918"/>
      <c r="F53" s="918"/>
      <c r="G53" s="918"/>
      <c r="H53" s="918"/>
      <c r="I53" s="918"/>
      <c r="J53" s="912" t="s">
        <v>762</v>
      </c>
      <c r="K53" s="912" t="s">
        <v>763</v>
      </c>
      <c r="L53" s="912" t="s">
        <v>102</v>
      </c>
      <c r="M53" s="912">
        <v>1</v>
      </c>
      <c r="N53" s="918"/>
      <c r="O53" s="918"/>
      <c r="P53" s="917"/>
      <c r="Q53" s="917"/>
      <c r="R53" s="917"/>
      <c r="S53" s="919"/>
      <c r="T53" s="920"/>
      <c r="U53" s="920"/>
      <c r="V53" s="920"/>
      <c r="W53" s="918"/>
      <c r="X53" s="918"/>
      <c r="Y53" s="918"/>
      <c r="Z53" s="918"/>
      <c r="AA53" s="917"/>
      <c r="AB53" s="920"/>
      <c r="AC53" s="917"/>
      <c r="AD53" s="917"/>
      <c r="AE53" s="917"/>
      <c r="AF53" s="920"/>
      <c r="AG53" s="917"/>
      <c r="AH53" s="921"/>
      <c r="AI53" s="921"/>
      <c r="AJ53" s="922"/>
    </row>
    <row r="54" spans="2:36" ht="153" x14ac:dyDescent="0.25">
      <c r="B54" s="910" t="s">
        <v>768</v>
      </c>
      <c r="C54" s="911" t="s">
        <v>769</v>
      </c>
      <c r="D54" s="911" t="s">
        <v>755</v>
      </c>
      <c r="E54" s="911" t="s">
        <v>756</v>
      </c>
      <c r="F54" s="911" t="s">
        <v>769</v>
      </c>
      <c r="G54" s="911" t="s">
        <v>757</v>
      </c>
      <c r="H54" s="911" t="s">
        <v>79</v>
      </c>
      <c r="I54" s="911" t="s">
        <v>79</v>
      </c>
      <c r="J54" s="912" t="s">
        <v>758</v>
      </c>
      <c r="K54" s="912" t="s">
        <v>759</v>
      </c>
      <c r="L54" s="912" t="s">
        <v>102</v>
      </c>
      <c r="M54" s="912">
        <v>20</v>
      </c>
      <c r="N54" s="911" t="s">
        <v>511</v>
      </c>
      <c r="O54" s="911" t="s">
        <v>770</v>
      </c>
      <c r="P54" s="910" t="s">
        <v>139</v>
      </c>
      <c r="Q54" s="910" t="s">
        <v>84</v>
      </c>
      <c r="R54" s="910" t="s">
        <v>85</v>
      </c>
      <c r="S54" s="913" t="s">
        <v>143</v>
      </c>
      <c r="T54" s="914">
        <v>1040864</v>
      </c>
      <c r="U54" s="914">
        <v>1040864</v>
      </c>
      <c r="V54" s="914">
        <v>1040864</v>
      </c>
      <c r="W54" s="911" t="s">
        <v>244</v>
      </c>
      <c r="X54" s="911" t="s">
        <v>244</v>
      </c>
      <c r="Y54" s="911" t="s">
        <v>244</v>
      </c>
      <c r="Z54" s="911" t="s">
        <v>244</v>
      </c>
      <c r="AA54" s="910" t="s">
        <v>244</v>
      </c>
      <c r="AB54" s="914">
        <v>54782.32</v>
      </c>
      <c r="AC54" s="910" t="s">
        <v>146</v>
      </c>
      <c r="AD54" s="910" t="s">
        <v>244</v>
      </c>
      <c r="AE54" s="910" t="s">
        <v>244</v>
      </c>
      <c r="AF54" s="914">
        <v>1040864</v>
      </c>
      <c r="AG54" s="910" t="s">
        <v>244</v>
      </c>
      <c r="AH54" s="915" t="s">
        <v>771</v>
      </c>
      <c r="AI54" s="915" t="s">
        <v>772</v>
      </c>
      <c r="AJ54" s="916"/>
    </row>
    <row r="55" spans="2:36" ht="216.75" x14ac:dyDescent="0.25">
      <c r="B55" s="917"/>
      <c r="C55" s="918"/>
      <c r="D55" s="918"/>
      <c r="E55" s="918"/>
      <c r="F55" s="918"/>
      <c r="G55" s="918"/>
      <c r="H55" s="918"/>
      <c r="I55" s="918"/>
      <c r="J55" s="912" t="s">
        <v>762</v>
      </c>
      <c r="K55" s="912" t="s">
        <v>763</v>
      </c>
      <c r="L55" s="912" t="s">
        <v>102</v>
      </c>
      <c r="M55" s="912">
        <v>1</v>
      </c>
      <c r="N55" s="918"/>
      <c r="O55" s="918"/>
      <c r="P55" s="917"/>
      <c r="Q55" s="917"/>
      <c r="R55" s="917"/>
      <c r="S55" s="919"/>
      <c r="T55" s="920"/>
      <c r="U55" s="920"/>
      <c r="V55" s="920"/>
      <c r="W55" s="918"/>
      <c r="X55" s="918"/>
      <c r="Y55" s="918"/>
      <c r="Z55" s="918"/>
      <c r="AA55" s="917"/>
      <c r="AB55" s="920"/>
      <c r="AC55" s="917"/>
      <c r="AD55" s="917"/>
      <c r="AE55" s="917"/>
      <c r="AF55" s="920"/>
      <c r="AG55" s="917"/>
      <c r="AH55" s="921"/>
      <c r="AI55" s="921"/>
      <c r="AJ55" s="922"/>
    </row>
    <row r="56" spans="2:36" ht="153" x14ac:dyDescent="0.25">
      <c r="B56" s="910" t="s">
        <v>773</v>
      </c>
      <c r="C56" s="911" t="s">
        <v>774</v>
      </c>
      <c r="D56" s="911" t="s">
        <v>755</v>
      </c>
      <c r="E56" s="911" t="s">
        <v>756</v>
      </c>
      <c r="F56" s="911" t="s">
        <v>774</v>
      </c>
      <c r="G56" s="911" t="s">
        <v>757</v>
      </c>
      <c r="H56" s="911" t="s">
        <v>79</v>
      </c>
      <c r="I56" s="911" t="s">
        <v>79</v>
      </c>
      <c r="J56" s="912" t="s">
        <v>758</v>
      </c>
      <c r="K56" s="912" t="s">
        <v>759</v>
      </c>
      <c r="L56" s="912" t="s">
        <v>102</v>
      </c>
      <c r="M56" s="912">
        <v>18</v>
      </c>
      <c r="N56" s="911" t="s">
        <v>511</v>
      </c>
      <c r="O56" s="911" t="s">
        <v>775</v>
      </c>
      <c r="P56" s="910" t="s">
        <v>139</v>
      </c>
      <c r="Q56" s="910" t="s">
        <v>84</v>
      </c>
      <c r="R56" s="910" t="s">
        <v>85</v>
      </c>
      <c r="S56" s="913" t="s">
        <v>143</v>
      </c>
      <c r="T56" s="914">
        <v>1500000</v>
      </c>
      <c r="U56" s="914">
        <v>1500000</v>
      </c>
      <c r="V56" s="914">
        <v>1500000</v>
      </c>
      <c r="W56" s="911" t="s">
        <v>244</v>
      </c>
      <c r="X56" s="911" t="s">
        <v>244</v>
      </c>
      <c r="Y56" s="911" t="s">
        <v>244</v>
      </c>
      <c r="Z56" s="911" t="s">
        <v>244</v>
      </c>
      <c r="AA56" s="910" t="s">
        <v>244</v>
      </c>
      <c r="AB56" s="914">
        <v>78947.37</v>
      </c>
      <c r="AC56" s="910" t="s">
        <v>146</v>
      </c>
      <c r="AD56" s="910" t="s">
        <v>244</v>
      </c>
      <c r="AE56" s="910" t="s">
        <v>244</v>
      </c>
      <c r="AF56" s="914">
        <v>1500000</v>
      </c>
      <c r="AG56" s="910" t="s">
        <v>244</v>
      </c>
      <c r="AH56" s="923" t="s">
        <v>776</v>
      </c>
      <c r="AI56" s="923" t="s">
        <v>777</v>
      </c>
      <c r="AJ56" s="916"/>
    </row>
    <row r="57" spans="2:36" ht="216.75" x14ac:dyDescent="0.25">
      <c r="B57" s="917"/>
      <c r="C57" s="918"/>
      <c r="D57" s="918"/>
      <c r="E57" s="918"/>
      <c r="F57" s="918"/>
      <c r="G57" s="918"/>
      <c r="H57" s="918"/>
      <c r="I57" s="918"/>
      <c r="J57" s="912" t="s">
        <v>762</v>
      </c>
      <c r="K57" s="912" t="s">
        <v>763</v>
      </c>
      <c r="L57" s="912" t="s">
        <v>102</v>
      </c>
      <c r="M57" s="912">
        <v>1</v>
      </c>
      <c r="N57" s="918"/>
      <c r="O57" s="918"/>
      <c r="P57" s="917"/>
      <c r="Q57" s="917"/>
      <c r="R57" s="917"/>
      <c r="S57" s="919"/>
      <c r="T57" s="920"/>
      <c r="U57" s="920"/>
      <c r="V57" s="920"/>
      <c r="W57" s="918"/>
      <c r="X57" s="918"/>
      <c r="Y57" s="918"/>
      <c r="Z57" s="918"/>
      <c r="AA57" s="917"/>
      <c r="AB57" s="920"/>
      <c r="AC57" s="917"/>
      <c r="AD57" s="917"/>
      <c r="AE57" s="917"/>
      <c r="AF57" s="920"/>
      <c r="AG57" s="917"/>
      <c r="AH57" s="921"/>
      <c r="AI57" s="921"/>
      <c r="AJ57" s="922"/>
    </row>
    <row r="58" spans="2:36" ht="153" x14ac:dyDescent="0.25">
      <c r="B58" s="910" t="s">
        <v>778</v>
      </c>
      <c r="C58" s="911" t="s">
        <v>779</v>
      </c>
      <c r="D58" s="911" t="s">
        <v>755</v>
      </c>
      <c r="E58" s="911" t="s">
        <v>756</v>
      </c>
      <c r="F58" s="911" t="s">
        <v>779</v>
      </c>
      <c r="G58" s="911" t="s">
        <v>757</v>
      </c>
      <c r="H58" s="911" t="s">
        <v>79</v>
      </c>
      <c r="I58" s="911" t="s">
        <v>79</v>
      </c>
      <c r="J58" s="912" t="s">
        <v>758</v>
      </c>
      <c r="K58" s="912" t="s">
        <v>759</v>
      </c>
      <c r="L58" s="912" t="s">
        <v>102</v>
      </c>
      <c r="M58" s="912">
        <v>92</v>
      </c>
      <c r="N58" s="911" t="s">
        <v>511</v>
      </c>
      <c r="O58" s="911" t="s">
        <v>780</v>
      </c>
      <c r="P58" s="910" t="s">
        <v>139</v>
      </c>
      <c r="Q58" s="910" t="s">
        <v>84</v>
      </c>
      <c r="R58" s="910" t="s">
        <v>85</v>
      </c>
      <c r="S58" s="913" t="s">
        <v>143</v>
      </c>
      <c r="T58" s="914">
        <v>665000</v>
      </c>
      <c r="U58" s="914">
        <v>665000</v>
      </c>
      <c r="V58" s="914">
        <v>665000</v>
      </c>
      <c r="W58" s="911" t="s">
        <v>244</v>
      </c>
      <c r="X58" s="911" t="s">
        <v>244</v>
      </c>
      <c r="Y58" s="911" t="s">
        <v>244</v>
      </c>
      <c r="Z58" s="911" t="s">
        <v>244</v>
      </c>
      <c r="AA58" s="910" t="s">
        <v>244</v>
      </c>
      <c r="AB58" s="914">
        <v>35000</v>
      </c>
      <c r="AC58" s="910" t="s">
        <v>146</v>
      </c>
      <c r="AD58" s="910" t="s">
        <v>244</v>
      </c>
      <c r="AE58" s="910" t="s">
        <v>244</v>
      </c>
      <c r="AF58" s="914">
        <v>665000</v>
      </c>
      <c r="AG58" s="910" t="s">
        <v>244</v>
      </c>
      <c r="AH58" s="923" t="s">
        <v>781</v>
      </c>
      <c r="AI58" s="923" t="s">
        <v>782</v>
      </c>
      <c r="AJ58" s="916"/>
    </row>
    <row r="59" spans="2:36" ht="216.75" x14ac:dyDescent="0.25">
      <c r="B59" s="917"/>
      <c r="C59" s="918"/>
      <c r="D59" s="918"/>
      <c r="E59" s="918"/>
      <c r="F59" s="918"/>
      <c r="G59" s="918"/>
      <c r="H59" s="918"/>
      <c r="I59" s="918"/>
      <c r="J59" s="912" t="s">
        <v>762</v>
      </c>
      <c r="K59" s="912" t="s">
        <v>763</v>
      </c>
      <c r="L59" s="912" t="s">
        <v>102</v>
      </c>
      <c r="M59" s="912">
        <v>1</v>
      </c>
      <c r="N59" s="918"/>
      <c r="O59" s="918"/>
      <c r="P59" s="917"/>
      <c r="Q59" s="917"/>
      <c r="R59" s="917"/>
      <c r="S59" s="919"/>
      <c r="T59" s="920"/>
      <c r="U59" s="920"/>
      <c r="V59" s="920"/>
      <c r="W59" s="918"/>
      <c r="X59" s="918"/>
      <c r="Y59" s="918"/>
      <c r="Z59" s="918"/>
      <c r="AA59" s="917"/>
      <c r="AB59" s="920"/>
      <c r="AC59" s="917"/>
      <c r="AD59" s="917"/>
      <c r="AE59" s="917"/>
      <c r="AF59" s="920"/>
      <c r="AG59" s="917"/>
      <c r="AH59" s="921"/>
      <c r="AI59" s="921"/>
      <c r="AJ59" s="922"/>
    </row>
  </sheetData>
  <mergeCells count="603">
    <mergeCell ref="AD58:AD59"/>
    <mergeCell ref="AE58:AE59"/>
    <mergeCell ref="AF58:AF59"/>
    <mergeCell ref="AG58:AG59"/>
    <mergeCell ref="AJ58:AJ59"/>
    <mergeCell ref="X58:X59"/>
    <mergeCell ref="Y58:Y59"/>
    <mergeCell ref="Z58:Z59"/>
    <mergeCell ref="AA58:AA59"/>
    <mergeCell ref="AB58:AB59"/>
    <mergeCell ref="AC58:AC59"/>
    <mergeCell ref="R58:R59"/>
    <mergeCell ref="S58:S59"/>
    <mergeCell ref="T58:T59"/>
    <mergeCell ref="U58:U59"/>
    <mergeCell ref="V58:V59"/>
    <mergeCell ref="W58:W59"/>
    <mergeCell ref="H58:H59"/>
    <mergeCell ref="I58:I59"/>
    <mergeCell ref="N58:N59"/>
    <mergeCell ref="O58:O59"/>
    <mergeCell ref="P58:P59"/>
    <mergeCell ref="Q58:Q59"/>
    <mergeCell ref="B58:B59"/>
    <mergeCell ref="C58:C59"/>
    <mergeCell ref="D58:D59"/>
    <mergeCell ref="E58:E59"/>
    <mergeCell ref="F58:F59"/>
    <mergeCell ref="G58:G59"/>
    <mergeCell ref="AC56:AC57"/>
    <mergeCell ref="AD56:AD57"/>
    <mergeCell ref="AE56:AE57"/>
    <mergeCell ref="AF56:AF57"/>
    <mergeCell ref="AG56:AG57"/>
    <mergeCell ref="AJ56:AJ57"/>
    <mergeCell ref="W56:W57"/>
    <mergeCell ref="X56:X57"/>
    <mergeCell ref="Y56:Y57"/>
    <mergeCell ref="Z56:Z57"/>
    <mergeCell ref="AA56:AA57"/>
    <mergeCell ref="AB56:AB57"/>
    <mergeCell ref="Q56:Q57"/>
    <mergeCell ref="R56:R57"/>
    <mergeCell ref="S56:S57"/>
    <mergeCell ref="T56:T57"/>
    <mergeCell ref="U56:U57"/>
    <mergeCell ref="V56:V57"/>
    <mergeCell ref="G56:G57"/>
    <mergeCell ref="H56:H57"/>
    <mergeCell ref="I56:I57"/>
    <mergeCell ref="N56:N57"/>
    <mergeCell ref="O56:O57"/>
    <mergeCell ref="P56:P57"/>
    <mergeCell ref="AD54:AD55"/>
    <mergeCell ref="AE54:AE55"/>
    <mergeCell ref="AF54:AF55"/>
    <mergeCell ref="AG54:AG55"/>
    <mergeCell ref="AJ54:AJ55"/>
    <mergeCell ref="B56:B57"/>
    <mergeCell ref="C56:C57"/>
    <mergeCell ref="D56:D57"/>
    <mergeCell ref="E56:E57"/>
    <mergeCell ref="F56:F57"/>
    <mergeCell ref="X54:X55"/>
    <mergeCell ref="Y54:Y55"/>
    <mergeCell ref="Z54:Z55"/>
    <mergeCell ref="AA54:AA55"/>
    <mergeCell ref="AB54:AB55"/>
    <mergeCell ref="AC54:AC55"/>
    <mergeCell ref="R54:R55"/>
    <mergeCell ref="S54:S55"/>
    <mergeCell ref="T54:T55"/>
    <mergeCell ref="U54:U55"/>
    <mergeCell ref="V54:V55"/>
    <mergeCell ref="W54:W55"/>
    <mergeCell ref="H54:H55"/>
    <mergeCell ref="I54:I55"/>
    <mergeCell ref="N54:N55"/>
    <mergeCell ref="O54:O55"/>
    <mergeCell ref="P54:P55"/>
    <mergeCell ref="Q54:Q55"/>
    <mergeCell ref="AE52:AE53"/>
    <mergeCell ref="AF52:AF53"/>
    <mergeCell ref="AG52:AG53"/>
    <mergeCell ref="AJ52:AJ53"/>
    <mergeCell ref="B54:B55"/>
    <mergeCell ref="C54:C55"/>
    <mergeCell ref="D54:D55"/>
    <mergeCell ref="E54:E55"/>
    <mergeCell ref="F54:F55"/>
    <mergeCell ref="G54:G55"/>
    <mergeCell ref="Y52:Y53"/>
    <mergeCell ref="Z52:Z53"/>
    <mergeCell ref="AA52:AA53"/>
    <mergeCell ref="AB52:AB53"/>
    <mergeCell ref="AC52:AC53"/>
    <mergeCell ref="AD52:AD53"/>
    <mergeCell ref="S52:S53"/>
    <mergeCell ref="T52:T53"/>
    <mergeCell ref="U52:U53"/>
    <mergeCell ref="V52:V53"/>
    <mergeCell ref="W52:W53"/>
    <mergeCell ref="X52:X53"/>
    <mergeCell ref="I52:I53"/>
    <mergeCell ref="N52:N53"/>
    <mergeCell ref="O52:O53"/>
    <mergeCell ref="P52:P53"/>
    <mergeCell ref="Q52:Q53"/>
    <mergeCell ref="R52:R53"/>
    <mergeCell ref="AF50:AF51"/>
    <mergeCell ref="AG50:AG51"/>
    <mergeCell ref="AJ50:AJ51"/>
    <mergeCell ref="B52:B53"/>
    <mergeCell ref="C52:C53"/>
    <mergeCell ref="D52:D53"/>
    <mergeCell ref="E52:E53"/>
    <mergeCell ref="F52:F53"/>
    <mergeCell ref="G52:G53"/>
    <mergeCell ref="H52:H53"/>
    <mergeCell ref="Z50:Z51"/>
    <mergeCell ref="AA50:AA51"/>
    <mergeCell ref="AB50:AB51"/>
    <mergeCell ref="AC50:AC51"/>
    <mergeCell ref="AD50:AD51"/>
    <mergeCell ref="AE50:AE51"/>
    <mergeCell ref="T50:T51"/>
    <mergeCell ref="U50:U51"/>
    <mergeCell ref="V50:V51"/>
    <mergeCell ref="W50:W51"/>
    <mergeCell ref="X50:X51"/>
    <mergeCell ref="Y50:Y51"/>
    <mergeCell ref="N50:N51"/>
    <mergeCell ref="O50:O51"/>
    <mergeCell ref="P50:P51"/>
    <mergeCell ref="Q50:Q51"/>
    <mergeCell ref="R50:R51"/>
    <mergeCell ref="S50:S51"/>
    <mergeCell ref="AI47:AI49"/>
    <mergeCell ref="AJ47:AJ49"/>
    <mergeCell ref="B50:B51"/>
    <mergeCell ref="C50:C51"/>
    <mergeCell ref="D50:D51"/>
    <mergeCell ref="E50:E51"/>
    <mergeCell ref="F50:F51"/>
    <mergeCell ref="G50:G51"/>
    <mergeCell ref="H50:H51"/>
    <mergeCell ref="I50:I51"/>
    <mergeCell ref="AC47:AC49"/>
    <mergeCell ref="AD47:AD49"/>
    <mergeCell ref="AE47:AE49"/>
    <mergeCell ref="AF47:AF49"/>
    <mergeCell ref="AG47:AG49"/>
    <mergeCell ref="AH47:AH49"/>
    <mergeCell ref="W47:W49"/>
    <mergeCell ref="X47:X49"/>
    <mergeCell ref="Y47:Y49"/>
    <mergeCell ref="Z47:Z49"/>
    <mergeCell ref="AA47:AA49"/>
    <mergeCell ref="AB47:AB49"/>
    <mergeCell ref="Q47:Q49"/>
    <mergeCell ref="R47:R49"/>
    <mergeCell ref="S47:S49"/>
    <mergeCell ref="T47:T49"/>
    <mergeCell ref="U47:U49"/>
    <mergeCell ref="V47:V49"/>
    <mergeCell ref="G47:G49"/>
    <mergeCell ref="H47:H49"/>
    <mergeCell ref="I47:I49"/>
    <mergeCell ref="N47:N49"/>
    <mergeCell ref="O47:O49"/>
    <mergeCell ref="P47:P49"/>
    <mergeCell ref="AF45:AF46"/>
    <mergeCell ref="AG45:AG46"/>
    <mergeCell ref="AH45:AH46"/>
    <mergeCell ref="AI45:AI46"/>
    <mergeCell ref="AJ45:AJ46"/>
    <mergeCell ref="B47:B49"/>
    <mergeCell ref="C47:C49"/>
    <mergeCell ref="D47:D49"/>
    <mergeCell ref="E47:E49"/>
    <mergeCell ref="F47:F49"/>
    <mergeCell ref="Z45:Z46"/>
    <mergeCell ref="AA45:AA46"/>
    <mergeCell ref="AB45:AB46"/>
    <mergeCell ref="AC45:AC46"/>
    <mergeCell ref="AD45:AD46"/>
    <mergeCell ref="AE45:AE46"/>
    <mergeCell ref="T45:T46"/>
    <mergeCell ref="U45:U46"/>
    <mergeCell ref="V45:V46"/>
    <mergeCell ref="W45:W46"/>
    <mergeCell ref="X45:X46"/>
    <mergeCell ref="Y45:Y46"/>
    <mergeCell ref="N45:N46"/>
    <mergeCell ref="O45:O46"/>
    <mergeCell ref="P45:P46"/>
    <mergeCell ref="Q45:Q46"/>
    <mergeCell ref="R45:R46"/>
    <mergeCell ref="S45:S46"/>
    <mergeCell ref="AI43:AI44"/>
    <mergeCell ref="AJ43:AJ44"/>
    <mergeCell ref="B45:B46"/>
    <mergeCell ref="C45:C46"/>
    <mergeCell ref="D45:D46"/>
    <mergeCell ref="E45:E46"/>
    <mergeCell ref="F45:F46"/>
    <mergeCell ref="G45:G46"/>
    <mergeCell ref="H45:H46"/>
    <mergeCell ref="I45:I46"/>
    <mergeCell ref="AC43:AC44"/>
    <mergeCell ref="AD43:AD44"/>
    <mergeCell ref="AE43:AE44"/>
    <mergeCell ref="AF43:AF44"/>
    <mergeCell ref="AG43:AG44"/>
    <mergeCell ref="AH43:AH44"/>
    <mergeCell ref="W43:W44"/>
    <mergeCell ref="X43:X44"/>
    <mergeCell ref="Y43:Y44"/>
    <mergeCell ref="Z43:Z44"/>
    <mergeCell ref="AA43:AA44"/>
    <mergeCell ref="AB43:AB44"/>
    <mergeCell ref="Q43:Q44"/>
    <mergeCell ref="R43:R44"/>
    <mergeCell ref="S43:S44"/>
    <mergeCell ref="T43:T44"/>
    <mergeCell ref="U43:U44"/>
    <mergeCell ref="V43:V44"/>
    <mergeCell ref="G43:G44"/>
    <mergeCell ref="H43:H44"/>
    <mergeCell ref="I43:I44"/>
    <mergeCell ref="N43:N44"/>
    <mergeCell ref="O43:O44"/>
    <mergeCell ref="P43:P44"/>
    <mergeCell ref="AF40:AF42"/>
    <mergeCell ref="AG40:AG42"/>
    <mergeCell ref="AH40:AH42"/>
    <mergeCell ref="AI40:AI42"/>
    <mergeCell ref="AJ40:AJ42"/>
    <mergeCell ref="B43:B44"/>
    <mergeCell ref="C43:C44"/>
    <mergeCell ref="D43:D44"/>
    <mergeCell ref="E43:E44"/>
    <mergeCell ref="F43:F44"/>
    <mergeCell ref="Z40:Z42"/>
    <mergeCell ref="AA40:AA42"/>
    <mergeCell ref="AB40:AB42"/>
    <mergeCell ref="AC40:AC42"/>
    <mergeCell ref="AD40:AD42"/>
    <mergeCell ref="AE40:AE42"/>
    <mergeCell ref="T40:T42"/>
    <mergeCell ref="U40:U42"/>
    <mergeCell ref="V40:V42"/>
    <mergeCell ref="W40:W42"/>
    <mergeCell ref="X40:X42"/>
    <mergeCell ref="Y40:Y42"/>
    <mergeCell ref="N40:N42"/>
    <mergeCell ref="O40:O42"/>
    <mergeCell ref="P40:P42"/>
    <mergeCell ref="Q40:Q42"/>
    <mergeCell ref="R40:R42"/>
    <mergeCell ref="S40:S42"/>
    <mergeCell ref="AI37:AI39"/>
    <mergeCell ref="AJ37:AJ39"/>
    <mergeCell ref="B40:B42"/>
    <mergeCell ref="C40:C42"/>
    <mergeCell ref="D40:D42"/>
    <mergeCell ref="E40:E42"/>
    <mergeCell ref="F40:F42"/>
    <mergeCell ref="G40:G42"/>
    <mergeCell ref="H40:H42"/>
    <mergeCell ref="I40:I42"/>
    <mergeCell ref="AC37:AC39"/>
    <mergeCell ref="AD37:AD39"/>
    <mergeCell ref="AE37:AE39"/>
    <mergeCell ref="AF37:AF39"/>
    <mergeCell ref="AG37:AG39"/>
    <mergeCell ref="AH37:AH39"/>
    <mergeCell ref="W37:W39"/>
    <mergeCell ref="X37:X39"/>
    <mergeCell ref="Y37:Y39"/>
    <mergeCell ref="Z37:Z39"/>
    <mergeCell ref="AA37:AA39"/>
    <mergeCell ref="AB37:AB39"/>
    <mergeCell ref="Q37:Q39"/>
    <mergeCell ref="R37:R39"/>
    <mergeCell ref="S37:S39"/>
    <mergeCell ref="T37:T39"/>
    <mergeCell ref="U37:U39"/>
    <mergeCell ref="V37:V39"/>
    <mergeCell ref="G37:G39"/>
    <mergeCell ref="H37:H39"/>
    <mergeCell ref="I37:I39"/>
    <mergeCell ref="N37:N39"/>
    <mergeCell ref="O37:O39"/>
    <mergeCell ref="P37:P39"/>
    <mergeCell ref="AF34:AF36"/>
    <mergeCell ref="AG34:AG36"/>
    <mergeCell ref="AH34:AH36"/>
    <mergeCell ref="AI34:AI36"/>
    <mergeCell ref="AJ34:AJ36"/>
    <mergeCell ref="B37:B39"/>
    <mergeCell ref="C37:C39"/>
    <mergeCell ref="D37:D39"/>
    <mergeCell ref="E37:E39"/>
    <mergeCell ref="F37:F39"/>
    <mergeCell ref="Z34:Z36"/>
    <mergeCell ref="AA34:AA36"/>
    <mergeCell ref="AB34:AB36"/>
    <mergeCell ref="AC34:AC36"/>
    <mergeCell ref="AD34:AD36"/>
    <mergeCell ref="AE34:AE36"/>
    <mergeCell ref="T34:T36"/>
    <mergeCell ref="U34:U36"/>
    <mergeCell ref="V34:V36"/>
    <mergeCell ref="W34:W36"/>
    <mergeCell ref="X34:X36"/>
    <mergeCell ref="Y34:Y36"/>
    <mergeCell ref="N34:N36"/>
    <mergeCell ref="O34:O36"/>
    <mergeCell ref="P34:P36"/>
    <mergeCell ref="Q34:Q36"/>
    <mergeCell ref="R34:R36"/>
    <mergeCell ref="S34:S36"/>
    <mergeCell ref="AI31:AI33"/>
    <mergeCell ref="AJ31:AJ33"/>
    <mergeCell ref="B34:B36"/>
    <mergeCell ref="C34:C36"/>
    <mergeCell ref="D34:D36"/>
    <mergeCell ref="E34:E36"/>
    <mergeCell ref="F34:F36"/>
    <mergeCell ref="G34:G36"/>
    <mergeCell ref="H34:H36"/>
    <mergeCell ref="I34:I36"/>
    <mergeCell ref="AC31:AC33"/>
    <mergeCell ref="AD31:AD33"/>
    <mergeCell ref="AE31:AE33"/>
    <mergeCell ref="AF31:AF33"/>
    <mergeCell ref="AG31:AG33"/>
    <mergeCell ref="AH31:AH33"/>
    <mergeCell ref="W31:W33"/>
    <mergeCell ref="X31:X33"/>
    <mergeCell ref="Y31:Y33"/>
    <mergeCell ref="Z31:Z33"/>
    <mergeCell ref="AA31:AA33"/>
    <mergeCell ref="AB31:AB33"/>
    <mergeCell ref="Q31:Q33"/>
    <mergeCell ref="R31:R33"/>
    <mergeCell ref="S31:S33"/>
    <mergeCell ref="T31:T33"/>
    <mergeCell ref="U31:U33"/>
    <mergeCell ref="V31:V33"/>
    <mergeCell ref="G31:G33"/>
    <mergeCell ref="H31:H33"/>
    <mergeCell ref="I31:I33"/>
    <mergeCell ref="N31:N33"/>
    <mergeCell ref="O31:O33"/>
    <mergeCell ref="P31:P33"/>
    <mergeCell ref="AF28:AF30"/>
    <mergeCell ref="AG28:AG30"/>
    <mergeCell ref="AH28:AH30"/>
    <mergeCell ref="AI28:AI30"/>
    <mergeCell ref="AJ28:AJ30"/>
    <mergeCell ref="B31:B33"/>
    <mergeCell ref="C31:C33"/>
    <mergeCell ref="D31:D33"/>
    <mergeCell ref="E31:E33"/>
    <mergeCell ref="F31:F33"/>
    <mergeCell ref="Z28:Z30"/>
    <mergeCell ref="AA28:AA30"/>
    <mergeCell ref="AB28:AB30"/>
    <mergeCell ref="AC28:AC30"/>
    <mergeCell ref="AD28:AD30"/>
    <mergeCell ref="AE28:AE30"/>
    <mergeCell ref="T28:T30"/>
    <mergeCell ref="U28:U30"/>
    <mergeCell ref="V28:V30"/>
    <mergeCell ref="W28:W30"/>
    <mergeCell ref="X28:X30"/>
    <mergeCell ref="Y28:Y30"/>
    <mergeCell ref="N28:N30"/>
    <mergeCell ref="O28:O30"/>
    <mergeCell ref="P28:P30"/>
    <mergeCell ref="Q28:Q30"/>
    <mergeCell ref="R28:R30"/>
    <mergeCell ref="S28:S30"/>
    <mergeCell ref="AI25:AI27"/>
    <mergeCell ref="AJ25:AJ27"/>
    <mergeCell ref="B28:B30"/>
    <mergeCell ref="C28:C30"/>
    <mergeCell ref="D28:D30"/>
    <mergeCell ref="E28:E30"/>
    <mergeCell ref="F28:F30"/>
    <mergeCell ref="G28:G30"/>
    <mergeCell ref="H28:H30"/>
    <mergeCell ref="I28:I30"/>
    <mergeCell ref="AC25:AC27"/>
    <mergeCell ref="AD25:AD27"/>
    <mergeCell ref="AE25:AE27"/>
    <mergeCell ref="AF25:AF27"/>
    <mergeCell ref="AG25:AG27"/>
    <mergeCell ref="AH25:AH27"/>
    <mergeCell ref="W25:W27"/>
    <mergeCell ref="X25:X27"/>
    <mergeCell ref="Y25:Y27"/>
    <mergeCell ref="Z25:Z27"/>
    <mergeCell ref="AA25:AA27"/>
    <mergeCell ref="AB25:AB27"/>
    <mergeCell ref="Q25:Q27"/>
    <mergeCell ref="R25:R27"/>
    <mergeCell ref="S25:S27"/>
    <mergeCell ref="T25:T27"/>
    <mergeCell ref="U25:U27"/>
    <mergeCell ref="V25:V27"/>
    <mergeCell ref="G25:G27"/>
    <mergeCell ref="H25:H27"/>
    <mergeCell ref="I25:I27"/>
    <mergeCell ref="N25:N27"/>
    <mergeCell ref="O25:O27"/>
    <mergeCell ref="P25:P27"/>
    <mergeCell ref="AF20:AF24"/>
    <mergeCell ref="AG20:AG24"/>
    <mergeCell ref="AH20:AH24"/>
    <mergeCell ref="AI20:AI24"/>
    <mergeCell ref="AJ20:AJ24"/>
    <mergeCell ref="B25:B27"/>
    <mergeCell ref="C25:C27"/>
    <mergeCell ref="D25:D27"/>
    <mergeCell ref="E25:E27"/>
    <mergeCell ref="F25:F27"/>
    <mergeCell ref="Z20:Z24"/>
    <mergeCell ref="AA20:AA24"/>
    <mergeCell ref="AB20:AB24"/>
    <mergeCell ref="AC20:AC24"/>
    <mergeCell ref="AD20:AD24"/>
    <mergeCell ref="AE20:AE24"/>
    <mergeCell ref="T20:T24"/>
    <mergeCell ref="U20:U24"/>
    <mergeCell ref="V20:V24"/>
    <mergeCell ref="W20:W24"/>
    <mergeCell ref="X20:X24"/>
    <mergeCell ref="Y20:Y24"/>
    <mergeCell ref="N20:N24"/>
    <mergeCell ref="O20:O24"/>
    <mergeCell ref="P20:P24"/>
    <mergeCell ref="Q20:Q24"/>
    <mergeCell ref="R20:R24"/>
    <mergeCell ref="S20:S24"/>
    <mergeCell ref="AI15:AI19"/>
    <mergeCell ref="AJ15:AJ19"/>
    <mergeCell ref="B20:B24"/>
    <mergeCell ref="C20:C24"/>
    <mergeCell ref="D20:D24"/>
    <mergeCell ref="E20:E24"/>
    <mergeCell ref="F20:F24"/>
    <mergeCell ref="G20:G24"/>
    <mergeCell ref="H20:H24"/>
    <mergeCell ref="I20:I24"/>
    <mergeCell ref="AC15:AC19"/>
    <mergeCell ref="AD15:AD19"/>
    <mergeCell ref="AE15:AE19"/>
    <mergeCell ref="AF15:AF19"/>
    <mergeCell ref="AG15:AG19"/>
    <mergeCell ref="AH15:AH19"/>
    <mergeCell ref="W15:W19"/>
    <mergeCell ref="X15:X19"/>
    <mergeCell ref="Y15:Y19"/>
    <mergeCell ref="Z15:Z19"/>
    <mergeCell ref="AA15:AA19"/>
    <mergeCell ref="AB15:AB19"/>
    <mergeCell ref="Q15:Q19"/>
    <mergeCell ref="R15:R19"/>
    <mergeCell ref="S15:S19"/>
    <mergeCell ref="T15:T19"/>
    <mergeCell ref="U15:U19"/>
    <mergeCell ref="V15:V19"/>
    <mergeCell ref="G15:G19"/>
    <mergeCell ref="H15:H19"/>
    <mergeCell ref="I15:I19"/>
    <mergeCell ref="N15:N19"/>
    <mergeCell ref="O15:O19"/>
    <mergeCell ref="P15:P19"/>
    <mergeCell ref="AF13:AF14"/>
    <mergeCell ref="AG13:AG14"/>
    <mergeCell ref="AH13:AH14"/>
    <mergeCell ref="AI13:AI14"/>
    <mergeCell ref="AJ13:AJ14"/>
    <mergeCell ref="B15:B19"/>
    <mergeCell ref="C15:C19"/>
    <mergeCell ref="D15:D19"/>
    <mergeCell ref="E15:E19"/>
    <mergeCell ref="F15:F19"/>
    <mergeCell ref="Z13:Z14"/>
    <mergeCell ref="AA13:AA14"/>
    <mergeCell ref="AB13:AB14"/>
    <mergeCell ref="AC13:AC14"/>
    <mergeCell ref="AD13:AD14"/>
    <mergeCell ref="AE13:AE14"/>
    <mergeCell ref="T13:T14"/>
    <mergeCell ref="U13:U14"/>
    <mergeCell ref="V13:V14"/>
    <mergeCell ref="W13:W14"/>
    <mergeCell ref="X13:X14"/>
    <mergeCell ref="Y13:Y14"/>
    <mergeCell ref="N13:N14"/>
    <mergeCell ref="O13:O14"/>
    <mergeCell ref="P13:P14"/>
    <mergeCell ref="Q13:Q14"/>
    <mergeCell ref="R13:R14"/>
    <mergeCell ref="S13:S14"/>
    <mergeCell ref="AG8:AG11"/>
    <mergeCell ref="AJ8:AJ11"/>
    <mergeCell ref="B13:B14"/>
    <mergeCell ref="C13:C14"/>
    <mergeCell ref="D13:D14"/>
    <mergeCell ref="E13:E14"/>
    <mergeCell ref="F13:F14"/>
    <mergeCell ref="G13:G14"/>
    <mergeCell ref="H13:H14"/>
    <mergeCell ref="I13:I14"/>
    <mergeCell ref="AA8:AA11"/>
    <mergeCell ref="AB8:AB11"/>
    <mergeCell ref="AC8:AC11"/>
    <mergeCell ref="AD8:AD11"/>
    <mergeCell ref="AE8:AE11"/>
    <mergeCell ref="AF8:AF11"/>
    <mergeCell ref="U8:U11"/>
    <mergeCell ref="V8:V11"/>
    <mergeCell ref="W8:W11"/>
    <mergeCell ref="X8:X11"/>
    <mergeCell ref="Y8:Y11"/>
    <mergeCell ref="Z8:Z11"/>
    <mergeCell ref="O8:O11"/>
    <mergeCell ref="P8:P11"/>
    <mergeCell ref="Q8:Q11"/>
    <mergeCell ref="R8:R11"/>
    <mergeCell ref="S8:S11"/>
    <mergeCell ref="T8:T11"/>
    <mergeCell ref="AJ6:AJ7"/>
    <mergeCell ref="B8:B11"/>
    <mergeCell ref="C8:C11"/>
    <mergeCell ref="D8:D11"/>
    <mergeCell ref="E8:E11"/>
    <mergeCell ref="F8:F11"/>
    <mergeCell ref="G8:G11"/>
    <mergeCell ref="H8:H11"/>
    <mergeCell ref="I8:I11"/>
    <mergeCell ref="N8:N11"/>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T6:T7"/>
    <mergeCell ref="U6:U7"/>
    <mergeCell ref="V6:V7"/>
    <mergeCell ref="W6:W7"/>
    <mergeCell ref="H6:H7"/>
    <mergeCell ref="I6:I7"/>
    <mergeCell ref="N6:N7"/>
    <mergeCell ref="O6:O7"/>
    <mergeCell ref="P6:P7"/>
    <mergeCell ref="Q6:Q7"/>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B3650-75B1-4D7D-9415-F277FA601CB3}">
  <dimension ref="A1:AL197"/>
  <sheetViews>
    <sheetView topLeftCell="A20" zoomScale="85" zoomScaleNormal="85" workbookViewId="0">
      <selection activeCell="A6" sqref="A6:XFD6"/>
    </sheetView>
  </sheetViews>
  <sheetFormatPr defaultColWidth="9.28515625" defaultRowHeight="12" x14ac:dyDescent="0.2"/>
  <cols>
    <col min="1" max="1" width="5.28515625" style="202" customWidth="1"/>
    <col min="2" max="2" width="21.5703125" style="258" customWidth="1"/>
    <col min="3" max="3" width="18.42578125" style="202" customWidth="1"/>
    <col min="4" max="4" width="14.28515625" style="258" customWidth="1"/>
    <col min="5" max="5" width="14.28515625" style="202" customWidth="1"/>
    <col min="6" max="6" width="18.5703125" style="202" customWidth="1"/>
    <col min="7" max="7" width="51.5703125" style="202" customWidth="1"/>
    <col min="8" max="8" width="11.42578125" style="202" customWidth="1"/>
    <col min="9" max="9" width="11.7109375" style="202" customWidth="1"/>
    <col min="10" max="10" width="15.42578125" style="259" customWidth="1"/>
    <col min="11" max="13" width="10.7109375" style="259" customWidth="1"/>
    <col min="14" max="14" width="10.7109375" style="202" customWidth="1"/>
    <col min="15" max="16" width="16.42578125" style="202" customWidth="1"/>
    <col min="17" max="17" width="19.28515625" style="202" customWidth="1"/>
    <col min="18" max="18" width="16.42578125" style="202" customWidth="1"/>
    <col min="19" max="19" width="14.42578125" style="202" customWidth="1"/>
    <col min="20" max="21" width="14.42578125" style="260" customWidth="1"/>
    <col min="22" max="22" width="13.5703125" style="260" customWidth="1"/>
    <col min="23" max="23" width="11.5703125" style="260" customWidth="1"/>
    <col min="24" max="24" width="10.42578125" style="260" customWidth="1"/>
    <col min="25" max="25" width="12.28515625" style="260" customWidth="1"/>
    <col min="26" max="27" width="12.5703125" style="260" customWidth="1"/>
    <col min="28" max="28" width="14.7109375" style="260" customWidth="1"/>
    <col min="29" max="29" width="11.5703125" style="260" customWidth="1"/>
    <col min="30" max="30" width="12.5703125" style="260" customWidth="1"/>
    <col min="31" max="31" width="13" style="202" customWidth="1"/>
    <col min="32" max="33" width="11.5703125" style="260" customWidth="1"/>
    <col min="34" max="34" width="24.7109375" style="202" customWidth="1"/>
    <col min="35" max="35" width="20" style="202" customWidth="1"/>
    <col min="36" max="36" width="10.5703125" style="202" customWidth="1"/>
    <col min="37" max="37" width="0" style="202" hidden="1" customWidth="1"/>
    <col min="38" max="38" width="9.85546875" style="202" hidden="1" customWidth="1"/>
    <col min="39" max="16384" width="9.28515625" style="202"/>
  </cols>
  <sheetData>
    <row r="1" spans="1:38" x14ac:dyDescent="0.2">
      <c r="A1" s="201"/>
      <c r="B1" s="603" t="s">
        <v>40</v>
      </c>
      <c r="C1" s="603"/>
      <c r="D1" s="603"/>
      <c r="E1" s="603"/>
      <c r="F1" s="603"/>
      <c r="G1" s="603"/>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201"/>
    </row>
    <row r="2" spans="1:38" x14ac:dyDescent="0.2">
      <c r="A2" s="201"/>
      <c r="B2" s="203"/>
      <c r="C2" s="201"/>
      <c r="D2" s="203"/>
      <c r="E2" s="201"/>
      <c r="F2" s="201"/>
      <c r="G2" s="201"/>
      <c r="H2" s="201"/>
      <c r="I2" s="201"/>
      <c r="J2" s="204"/>
      <c r="K2" s="204"/>
      <c r="L2" s="204"/>
      <c r="M2" s="204"/>
      <c r="N2" s="201"/>
      <c r="O2" s="201"/>
      <c r="P2" s="201"/>
      <c r="Q2" s="201"/>
      <c r="R2" s="201"/>
      <c r="S2" s="201"/>
      <c r="T2" s="205"/>
      <c r="U2" s="205"/>
      <c r="V2" s="205"/>
      <c r="W2" s="205"/>
      <c r="X2" s="205"/>
      <c r="Y2" s="205"/>
      <c r="Z2" s="205"/>
      <c r="AA2" s="205"/>
      <c r="AB2" s="205"/>
      <c r="AC2" s="205"/>
      <c r="AD2" s="205"/>
      <c r="AE2" s="201"/>
      <c r="AF2" s="205"/>
      <c r="AG2" s="205"/>
      <c r="AH2" s="201"/>
      <c r="AI2" s="201"/>
      <c r="AJ2" s="201"/>
    </row>
    <row r="3" spans="1:38" ht="32.25" customHeight="1" x14ac:dyDescent="0.2">
      <c r="A3" s="201"/>
      <c r="B3" s="601" t="s">
        <v>0</v>
      </c>
      <c r="C3" s="601" t="s">
        <v>1</v>
      </c>
      <c r="D3" s="601" t="s">
        <v>28</v>
      </c>
      <c r="E3" s="601" t="s">
        <v>29</v>
      </c>
      <c r="F3" s="601" t="s">
        <v>30</v>
      </c>
      <c r="G3" s="601" t="s">
        <v>3</v>
      </c>
      <c r="H3" s="601" t="s">
        <v>4</v>
      </c>
      <c r="I3" s="601" t="s">
        <v>5</v>
      </c>
      <c r="J3" s="602" t="s">
        <v>6</v>
      </c>
      <c r="K3" s="602"/>
      <c r="L3" s="602"/>
      <c r="M3" s="602"/>
      <c r="N3" s="601" t="s">
        <v>47</v>
      </c>
      <c r="O3" s="601" t="s">
        <v>31</v>
      </c>
      <c r="P3" s="601" t="s">
        <v>42</v>
      </c>
      <c r="Q3" s="601" t="s">
        <v>32</v>
      </c>
      <c r="R3" s="601" t="s">
        <v>37</v>
      </c>
      <c r="S3" s="601" t="s">
        <v>33</v>
      </c>
      <c r="T3" s="601" t="s">
        <v>55</v>
      </c>
      <c r="U3" s="601" t="s">
        <v>57</v>
      </c>
      <c r="V3" s="602" t="s">
        <v>59</v>
      </c>
      <c r="W3" s="602"/>
      <c r="X3" s="602"/>
      <c r="Y3" s="602"/>
      <c r="Z3" s="602"/>
      <c r="AA3" s="602"/>
      <c r="AB3" s="601" t="s">
        <v>69</v>
      </c>
      <c r="AC3" s="601" t="s">
        <v>75</v>
      </c>
      <c r="AD3" s="601" t="s">
        <v>231</v>
      </c>
      <c r="AE3" s="601"/>
      <c r="AF3" s="601"/>
      <c r="AG3" s="601" t="s">
        <v>27</v>
      </c>
      <c r="AH3" s="601" t="s">
        <v>36</v>
      </c>
      <c r="AI3" s="601" t="s">
        <v>34</v>
      </c>
      <c r="AJ3" s="601" t="s">
        <v>35</v>
      </c>
    </row>
    <row r="4" spans="1:38" ht="120" x14ac:dyDescent="0.2">
      <c r="A4" s="201"/>
      <c r="B4" s="601"/>
      <c r="C4" s="601"/>
      <c r="D4" s="601"/>
      <c r="E4" s="601"/>
      <c r="F4" s="601"/>
      <c r="G4" s="601"/>
      <c r="H4" s="601"/>
      <c r="I4" s="601"/>
      <c r="J4" s="206" t="s">
        <v>7</v>
      </c>
      <c r="K4" s="206" t="s">
        <v>8</v>
      </c>
      <c r="L4" s="206" t="s">
        <v>9</v>
      </c>
      <c r="M4" s="206" t="s">
        <v>10</v>
      </c>
      <c r="N4" s="601"/>
      <c r="O4" s="601"/>
      <c r="P4" s="601"/>
      <c r="Q4" s="601"/>
      <c r="R4" s="601"/>
      <c r="S4" s="601"/>
      <c r="T4" s="601"/>
      <c r="U4" s="601"/>
      <c r="V4" s="206" t="s">
        <v>232</v>
      </c>
      <c r="W4" s="206" t="s">
        <v>62</v>
      </c>
      <c r="X4" s="206" t="s">
        <v>15</v>
      </c>
      <c r="Y4" s="206" t="s">
        <v>63</v>
      </c>
      <c r="Z4" s="206" t="s">
        <v>60</v>
      </c>
      <c r="AA4" s="206" t="s">
        <v>25</v>
      </c>
      <c r="AB4" s="601"/>
      <c r="AC4" s="601"/>
      <c r="AD4" s="206" t="s">
        <v>16</v>
      </c>
      <c r="AE4" s="206" t="s">
        <v>17</v>
      </c>
      <c r="AF4" s="206" t="s">
        <v>26</v>
      </c>
      <c r="AG4" s="601"/>
      <c r="AH4" s="601"/>
      <c r="AI4" s="601"/>
      <c r="AJ4" s="601"/>
    </row>
    <row r="5" spans="1:38" ht="12.75" thickBot="1" x14ac:dyDescent="0.25">
      <c r="A5" s="201"/>
      <c r="B5" s="207">
        <v>1</v>
      </c>
      <c r="C5" s="207">
        <v>2</v>
      </c>
      <c r="D5" s="207">
        <v>3</v>
      </c>
      <c r="E5" s="207">
        <v>4</v>
      </c>
      <c r="F5" s="207">
        <v>5</v>
      </c>
      <c r="G5" s="207">
        <v>6</v>
      </c>
      <c r="H5" s="207">
        <v>7</v>
      </c>
      <c r="I5" s="207">
        <v>8</v>
      </c>
      <c r="J5" s="208">
        <v>9</v>
      </c>
      <c r="K5" s="208">
        <v>10</v>
      </c>
      <c r="L5" s="208">
        <v>11</v>
      </c>
      <c r="M5" s="208">
        <v>12</v>
      </c>
      <c r="N5" s="207">
        <v>13</v>
      </c>
      <c r="O5" s="207">
        <v>14</v>
      </c>
      <c r="P5" s="207">
        <v>15</v>
      </c>
      <c r="Q5" s="207">
        <v>16</v>
      </c>
      <c r="R5" s="207">
        <v>17</v>
      </c>
      <c r="S5" s="207">
        <v>18</v>
      </c>
      <c r="T5" s="209">
        <v>19</v>
      </c>
      <c r="U5" s="209">
        <v>20</v>
      </c>
      <c r="V5" s="209">
        <v>21</v>
      </c>
      <c r="W5" s="209">
        <v>22</v>
      </c>
      <c r="X5" s="209">
        <v>23</v>
      </c>
      <c r="Y5" s="209">
        <v>24</v>
      </c>
      <c r="Z5" s="209">
        <v>25</v>
      </c>
      <c r="AA5" s="209">
        <v>26</v>
      </c>
      <c r="AB5" s="209">
        <v>27</v>
      </c>
      <c r="AC5" s="209">
        <v>28</v>
      </c>
      <c r="AD5" s="209">
        <v>29</v>
      </c>
      <c r="AE5" s="207">
        <v>30</v>
      </c>
      <c r="AF5" s="209">
        <v>31</v>
      </c>
      <c r="AG5" s="209">
        <v>32</v>
      </c>
      <c r="AH5" s="207">
        <v>33</v>
      </c>
      <c r="AI5" s="207">
        <v>34</v>
      </c>
      <c r="AJ5" s="207">
        <v>35</v>
      </c>
    </row>
    <row r="6" spans="1:38" ht="39.75" hidden="1" customHeight="1" thickBot="1" x14ac:dyDescent="0.25">
      <c r="A6" s="201"/>
      <c r="B6" s="210" t="s">
        <v>49</v>
      </c>
      <c r="C6" s="210" t="s">
        <v>18</v>
      </c>
      <c r="D6" s="210" t="s">
        <v>50</v>
      </c>
      <c r="E6" s="210" t="s">
        <v>51</v>
      </c>
      <c r="F6" s="210" t="s">
        <v>2</v>
      </c>
      <c r="G6" s="210" t="s">
        <v>649</v>
      </c>
      <c r="H6" s="210" t="s">
        <v>19</v>
      </c>
      <c r="I6" s="210" t="s">
        <v>233</v>
      </c>
      <c r="J6" s="210" t="s">
        <v>12</v>
      </c>
      <c r="K6" s="210" t="s">
        <v>11</v>
      </c>
      <c r="L6" s="210" t="s">
        <v>13</v>
      </c>
      <c r="M6" s="210" t="s">
        <v>14</v>
      </c>
      <c r="N6" s="210" t="s">
        <v>48</v>
      </c>
      <c r="O6" s="210" t="s">
        <v>54</v>
      </c>
      <c r="P6" s="210" t="s">
        <v>43</v>
      </c>
      <c r="Q6" s="210" t="s">
        <v>44</v>
      </c>
      <c r="R6" s="210" t="s">
        <v>45</v>
      </c>
      <c r="S6" s="210" t="s">
        <v>46</v>
      </c>
      <c r="T6" s="211" t="s">
        <v>234</v>
      </c>
      <c r="U6" s="211" t="s">
        <v>58</v>
      </c>
      <c r="V6" s="211" t="s">
        <v>64</v>
      </c>
      <c r="W6" s="211" t="s">
        <v>65</v>
      </c>
      <c r="X6" s="211" t="s">
        <v>676</v>
      </c>
      <c r="Y6" s="211" t="s">
        <v>20</v>
      </c>
      <c r="Z6" s="211" t="s">
        <v>67</v>
      </c>
      <c r="AA6" s="211" t="s">
        <v>68</v>
      </c>
      <c r="AB6" s="211" t="s">
        <v>70</v>
      </c>
      <c r="AC6" s="211" t="s">
        <v>41</v>
      </c>
      <c r="AD6" s="211" t="s">
        <v>71</v>
      </c>
      <c r="AE6" s="210" t="s">
        <v>72</v>
      </c>
      <c r="AF6" s="211" t="s">
        <v>76</v>
      </c>
      <c r="AG6" s="211" t="s">
        <v>38</v>
      </c>
      <c r="AH6" s="210" t="s">
        <v>21</v>
      </c>
      <c r="AI6" s="210" t="s">
        <v>22</v>
      </c>
      <c r="AJ6" s="210" t="s">
        <v>39</v>
      </c>
    </row>
    <row r="7" spans="1:38" ht="48" customHeight="1" thickBot="1" x14ac:dyDescent="0.25">
      <c r="A7" s="201"/>
      <c r="B7" s="425" t="s">
        <v>235</v>
      </c>
      <c r="C7" s="393" t="s">
        <v>236</v>
      </c>
      <c r="D7" s="393" t="s">
        <v>237</v>
      </c>
      <c r="E7" s="393" t="s">
        <v>238</v>
      </c>
      <c r="F7" s="427" t="s">
        <v>577</v>
      </c>
      <c r="G7" s="393" t="s">
        <v>239</v>
      </c>
      <c r="H7" s="393" t="s">
        <v>79</v>
      </c>
      <c r="I7" s="393" t="s">
        <v>79</v>
      </c>
      <c r="J7" s="212" t="s">
        <v>240</v>
      </c>
      <c r="K7" s="213" t="s">
        <v>241</v>
      </c>
      <c r="L7" s="213" t="s">
        <v>242</v>
      </c>
      <c r="M7" s="213">
        <v>1</v>
      </c>
      <c r="N7" s="393" t="s">
        <v>144</v>
      </c>
      <c r="O7" s="393" t="s">
        <v>114</v>
      </c>
      <c r="P7" s="393" t="s">
        <v>243</v>
      </c>
      <c r="Q7" s="393" t="s">
        <v>84</v>
      </c>
      <c r="R7" s="393" t="s">
        <v>85</v>
      </c>
      <c r="S7" s="393" t="s">
        <v>143</v>
      </c>
      <c r="T7" s="510">
        <f>+U7</f>
        <v>7574428</v>
      </c>
      <c r="U7" s="418">
        <f>SUM(V7:AA9)</f>
        <v>7574428</v>
      </c>
      <c r="V7" s="418">
        <v>7574428</v>
      </c>
      <c r="W7" s="406" t="s">
        <v>244</v>
      </c>
      <c r="X7" s="406" t="s">
        <v>244</v>
      </c>
      <c r="Y7" s="406" t="s">
        <v>244</v>
      </c>
      <c r="Z7" s="406" t="s">
        <v>244</v>
      </c>
      <c r="AA7" s="406" t="s">
        <v>244</v>
      </c>
      <c r="AB7" s="418">
        <v>1336665</v>
      </c>
      <c r="AC7" s="406" t="s">
        <v>86</v>
      </c>
      <c r="AD7" s="406" t="s">
        <v>244</v>
      </c>
      <c r="AE7" s="418">
        <f t="shared" ref="AE7" si="0">+U7</f>
        <v>7574428</v>
      </c>
      <c r="AF7" s="406" t="s">
        <v>244</v>
      </c>
      <c r="AG7" s="406" t="s">
        <v>244</v>
      </c>
      <c r="AH7" s="409" t="s">
        <v>245</v>
      </c>
      <c r="AI7" s="409" t="s">
        <v>246</v>
      </c>
      <c r="AJ7" s="506"/>
    </row>
    <row r="8" spans="1:38" ht="143.25" customHeight="1" thickBot="1" x14ac:dyDescent="0.25">
      <c r="A8" s="201"/>
      <c r="B8" s="525"/>
      <c r="C8" s="513"/>
      <c r="D8" s="513"/>
      <c r="E8" s="513"/>
      <c r="F8" s="428"/>
      <c r="G8" s="513"/>
      <c r="H8" s="513"/>
      <c r="I8" s="513"/>
      <c r="J8" s="214" t="s">
        <v>247</v>
      </c>
      <c r="K8" s="215" t="s">
        <v>248</v>
      </c>
      <c r="L8" s="215" t="s">
        <v>249</v>
      </c>
      <c r="M8" s="216">
        <v>1723.89</v>
      </c>
      <c r="N8" s="513"/>
      <c r="O8" s="513"/>
      <c r="P8" s="513"/>
      <c r="Q8" s="513"/>
      <c r="R8" s="513"/>
      <c r="S8" s="513"/>
      <c r="T8" s="513"/>
      <c r="U8" s="419"/>
      <c r="V8" s="419"/>
      <c r="W8" s="407"/>
      <c r="X8" s="407"/>
      <c r="Y8" s="407"/>
      <c r="Z8" s="407"/>
      <c r="AA8" s="407"/>
      <c r="AB8" s="419"/>
      <c r="AC8" s="407"/>
      <c r="AD8" s="407"/>
      <c r="AE8" s="419"/>
      <c r="AF8" s="407"/>
      <c r="AG8" s="407"/>
      <c r="AH8" s="410"/>
      <c r="AI8" s="410"/>
      <c r="AJ8" s="507"/>
    </row>
    <row r="9" spans="1:38" ht="72.75" thickBot="1" x14ac:dyDescent="0.25">
      <c r="A9" s="201"/>
      <c r="B9" s="525"/>
      <c r="C9" s="513"/>
      <c r="D9" s="513"/>
      <c r="E9" s="513"/>
      <c r="F9" s="429"/>
      <c r="G9" s="513"/>
      <c r="H9" s="513"/>
      <c r="I9" s="513"/>
      <c r="J9" s="262" t="s">
        <v>250</v>
      </c>
      <c r="K9" s="210" t="s">
        <v>251</v>
      </c>
      <c r="L9" s="210" t="s">
        <v>252</v>
      </c>
      <c r="M9" s="210">
        <v>24000</v>
      </c>
      <c r="N9" s="513"/>
      <c r="O9" s="513"/>
      <c r="P9" s="513"/>
      <c r="Q9" s="513"/>
      <c r="R9" s="513"/>
      <c r="S9" s="513"/>
      <c r="T9" s="513"/>
      <c r="U9" s="420"/>
      <c r="V9" s="420"/>
      <c r="W9" s="408"/>
      <c r="X9" s="408"/>
      <c r="Y9" s="408"/>
      <c r="Z9" s="408"/>
      <c r="AA9" s="408"/>
      <c r="AB9" s="420"/>
      <c r="AC9" s="408"/>
      <c r="AD9" s="408"/>
      <c r="AE9" s="420"/>
      <c r="AF9" s="408"/>
      <c r="AG9" s="408"/>
      <c r="AH9" s="410"/>
      <c r="AI9" s="410"/>
      <c r="AJ9" s="507"/>
    </row>
    <row r="10" spans="1:38" ht="48" customHeight="1" x14ac:dyDescent="0.2">
      <c r="A10" s="201"/>
      <c r="B10" s="598" t="s">
        <v>253</v>
      </c>
      <c r="C10" s="373" t="s">
        <v>254</v>
      </c>
      <c r="D10" s="400" t="s">
        <v>237</v>
      </c>
      <c r="E10" s="400" t="s">
        <v>238</v>
      </c>
      <c r="F10" s="468" t="s">
        <v>578</v>
      </c>
      <c r="G10" s="373" t="s">
        <v>239</v>
      </c>
      <c r="H10" s="373" t="s">
        <v>79</v>
      </c>
      <c r="I10" s="373" t="s">
        <v>79</v>
      </c>
      <c r="J10" s="219" t="s">
        <v>240</v>
      </c>
      <c r="K10" s="219" t="s">
        <v>241</v>
      </c>
      <c r="L10" s="219" t="s">
        <v>242</v>
      </c>
      <c r="M10" s="219">
        <v>1</v>
      </c>
      <c r="N10" s="373" t="s">
        <v>144</v>
      </c>
      <c r="O10" s="373" t="s">
        <v>138</v>
      </c>
      <c r="P10" s="373" t="s">
        <v>243</v>
      </c>
      <c r="Q10" s="373" t="s">
        <v>84</v>
      </c>
      <c r="R10" s="373" t="s">
        <v>85</v>
      </c>
      <c r="S10" s="373" t="s">
        <v>143</v>
      </c>
      <c r="T10" s="458">
        <f>+U10+U13+U17</f>
        <v>7398183</v>
      </c>
      <c r="U10" s="458">
        <f>SUM(V10:AA12)</f>
        <v>2455000</v>
      </c>
      <c r="V10" s="458">
        <v>2455000</v>
      </c>
      <c r="W10" s="373" t="s">
        <v>244</v>
      </c>
      <c r="X10" s="373" t="s">
        <v>244</v>
      </c>
      <c r="Y10" s="373" t="s">
        <v>244</v>
      </c>
      <c r="Z10" s="595" t="s">
        <v>244</v>
      </c>
      <c r="AA10" s="406" t="s">
        <v>244</v>
      </c>
      <c r="AB10" s="418">
        <v>433236</v>
      </c>
      <c r="AC10" s="406" t="s">
        <v>86</v>
      </c>
      <c r="AD10" s="406" t="s">
        <v>244</v>
      </c>
      <c r="AE10" s="418">
        <f t="shared" ref="AE10" si="1">+U10</f>
        <v>2455000</v>
      </c>
      <c r="AF10" s="406" t="s">
        <v>244</v>
      </c>
      <c r="AG10" s="406" t="s">
        <v>244</v>
      </c>
      <c r="AH10" s="409" t="s">
        <v>255</v>
      </c>
      <c r="AI10" s="409" t="s">
        <v>256</v>
      </c>
      <c r="AJ10" s="506"/>
      <c r="AL10" s="220"/>
    </row>
    <row r="11" spans="1:38" ht="48" x14ac:dyDescent="0.2">
      <c r="A11" s="201"/>
      <c r="B11" s="599"/>
      <c r="C11" s="596"/>
      <c r="D11" s="442"/>
      <c r="E11" s="442"/>
      <c r="F11" s="443"/>
      <c r="G11" s="374"/>
      <c r="H11" s="596"/>
      <c r="I11" s="596"/>
      <c r="J11" s="10" t="s">
        <v>257</v>
      </c>
      <c r="K11" s="10" t="s">
        <v>258</v>
      </c>
      <c r="L11" s="10" t="s">
        <v>249</v>
      </c>
      <c r="M11" s="10">
        <v>61109</v>
      </c>
      <c r="N11" s="596"/>
      <c r="O11" s="596"/>
      <c r="P11" s="596"/>
      <c r="Q11" s="596"/>
      <c r="R11" s="596"/>
      <c r="S11" s="596"/>
      <c r="T11" s="596"/>
      <c r="U11" s="437"/>
      <c r="V11" s="437"/>
      <c r="W11" s="374"/>
      <c r="X11" s="374"/>
      <c r="Y11" s="374"/>
      <c r="Z11" s="593"/>
      <c r="AA11" s="407"/>
      <c r="AB11" s="419"/>
      <c r="AC11" s="407"/>
      <c r="AD11" s="407"/>
      <c r="AE11" s="419"/>
      <c r="AF11" s="407"/>
      <c r="AG11" s="407"/>
      <c r="AH11" s="410"/>
      <c r="AI11" s="410"/>
      <c r="AJ11" s="507"/>
    </row>
    <row r="12" spans="1:38" ht="78.75" customHeight="1" x14ac:dyDescent="0.2">
      <c r="A12" s="201"/>
      <c r="B12" s="599"/>
      <c r="C12" s="596"/>
      <c r="D12" s="442"/>
      <c r="E12" s="442"/>
      <c r="F12" s="509"/>
      <c r="G12" s="421"/>
      <c r="H12" s="596"/>
      <c r="I12" s="596"/>
      <c r="J12" s="10" t="s">
        <v>259</v>
      </c>
      <c r="K12" s="10" t="s">
        <v>260</v>
      </c>
      <c r="L12" s="10" t="s">
        <v>261</v>
      </c>
      <c r="M12" s="10">
        <v>6.1</v>
      </c>
      <c r="N12" s="596"/>
      <c r="O12" s="596"/>
      <c r="P12" s="596"/>
      <c r="Q12" s="596"/>
      <c r="R12" s="596"/>
      <c r="S12" s="596"/>
      <c r="T12" s="596"/>
      <c r="U12" s="437"/>
      <c r="V12" s="437"/>
      <c r="W12" s="374"/>
      <c r="X12" s="374"/>
      <c r="Y12" s="374"/>
      <c r="Z12" s="593"/>
      <c r="AA12" s="407"/>
      <c r="AB12" s="419"/>
      <c r="AC12" s="407"/>
      <c r="AD12" s="407"/>
      <c r="AE12" s="419"/>
      <c r="AF12" s="407"/>
      <c r="AG12" s="407"/>
      <c r="AH12" s="410"/>
      <c r="AI12" s="410"/>
      <c r="AJ12" s="507"/>
    </row>
    <row r="13" spans="1:38" ht="48" customHeight="1" x14ac:dyDescent="0.2">
      <c r="A13" s="201"/>
      <c r="B13" s="599"/>
      <c r="C13" s="596"/>
      <c r="D13" s="374" t="s">
        <v>237</v>
      </c>
      <c r="E13" s="374" t="s">
        <v>238</v>
      </c>
      <c r="F13" s="443" t="s">
        <v>579</v>
      </c>
      <c r="G13" s="374" t="s">
        <v>239</v>
      </c>
      <c r="H13" s="596"/>
      <c r="I13" s="596"/>
      <c r="J13" s="10" t="s">
        <v>240</v>
      </c>
      <c r="K13" s="10" t="s">
        <v>241</v>
      </c>
      <c r="L13" s="10" t="s">
        <v>242</v>
      </c>
      <c r="M13" s="10">
        <v>1</v>
      </c>
      <c r="N13" s="596"/>
      <c r="O13" s="596"/>
      <c r="P13" s="596"/>
      <c r="Q13" s="596"/>
      <c r="R13" s="596"/>
      <c r="S13" s="596"/>
      <c r="T13" s="596"/>
      <c r="U13" s="437">
        <f>SUM(V13:AA16)</f>
        <v>2818183</v>
      </c>
      <c r="V13" s="437">
        <v>2818183</v>
      </c>
      <c r="W13" s="374" t="s">
        <v>244</v>
      </c>
      <c r="X13" s="374" t="s">
        <v>244</v>
      </c>
      <c r="Y13" s="374" t="s">
        <v>244</v>
      </c>
      <c r="Z13" s="593" t="s">
        <v>244</v>
      </c>
      <c r="AA13" s="407" t="s">
        <v>244</v>
      </c>
      <c r="AB13" s="419">
        <v>497327</v>
      </c>
      <c r="AC13" s="407" t="s">
        <v>86</v>
      </c>
      <c r="AD13" s="407" t="s">
        <v>244</v>
      </c>
      <c r="AE13" s="419">
        <f t="shared" ref="AE13" si="2">+U13</f>
        <v>2818183</v>
      </c>
      <c r="AF13" s="407" t="s">
        <v>244</v>
      </c>
      <c r="AG13" s="407" t="s">
        <v>244</v>
      </c>
      <c r="AH13" s="410"/>
      <c r="AI13" s="410"/>
      <c r="AJ13" s="507"/>
      <c r="AL13" s="220"/>
    </row>
    <row r="14" spans="1:38" ht="48" customHeight="1" x14ac:dyDescent="0.2">
      <c r="A14" s="201"/>
      <c r="B14" s="599"/>
      <c r="C14" s="596"/>
      <c r="D14" s="374"/>
      <c r="E14" s="374"/>
      <c r="F14" s="443"/>
      <c r="G14" s="374"/>
      <c r="H14" s="596"/>
      <c r="I14" s="596"/>
      <c r="J14" s="10" t="s">
        <v>580</v>
      </c>
      <c r="K14" s="10" t="s">
        <v>263</v>
      </c>
      <c r="L14" s="10" t="s">
        <v>261</v>
      </c>
      <c r="M14" s="10" t="s">
        <v>581</v>
      </c>
      <c r="N14" s="596"/>
      <c r="O14" s="596"/>
      <c r="P14" s="596"/>
      <c r="Q14" s="596"/>
      <c r="R14" s="596"/>
      <c r="S14" s="596"/>
      <c r="T14" s="596"/>
      <c r="U14" s="437"/>
      <c r="V14" s="437"/>
      <c r="W14" s="374"/>
      <c r="X14" s="374"/>
      <c r="Y14" s="374"/>
      <c r="Z14" s="593"/>
      <c r="AA14" s="407"/>
      <c r="AB14" s="419"/>
      <c r="AC14" s="407"/>
      <c r="AD14" s="407"/>
      <c r="AE14" s="419"/>
      <c r="AF14" s="407"/>
      <c r="AG14" s="407"/>
      <c r="AH14" s="410"/>
      <c r="AI14" s="410"/>
      <c r="AJ14" s="507"/>
    </row>
    <row r="15" spans="1:38" ht="48" customHeight="1" x14ac:dyDescent="0.2">
      <c r="A15" s="201"/>
      <c r="B15" s="599"/>
      <c r="C15" s="596"/>
      <c r="D15" s="374"/>
      <c r="E15" s="374"/>
      <c r="F15" s="443"/>
      <c r="G15" s="374"/>
      <c r="H15" s="596"/>
      <c r="I15" s="596"/>
      <c r="J15" s="10" t="s">
        <v>257</v>
      </c>
      <c r="K15" s="10" t="s">
        <v>258</v>
      </c>
      <c r="L15" s="10" t="s">
        <v>249</v>
      </c>
      <c r="M15" s="10" t="s">
        <v>582</v>
      </c>
      <c r="N15" s="596"/>
      <c r="O15" s="596"/>
      <c r="P15" s="596"/>
      <c r="Q15" s="596"/>
      <c r="R15" s="596"/>
      <c r="S15" s="596"/>
      <c r="T15" s="596"/>
      <c r="U15" s="437"/>
      <c r="V15" s="437"/>
      <c r="W15" s="374"/>
      <c r="X15" s="374"/>
      <c r="Y15" s="374"/>
      <c r="Z15" s="593"/>
      <c r="AA15" s="407"/>
      <c r="AB15" s="419"/>
      <c r="AC15" s="407"/>
      <c r="AD15" s="407"/>
      <c r="AE15" s="419"/>
      <c r="AF15" s="407"/>
      <c r="AG15" s="407"/>
      <c r="AH15" s="410"/>
      <c r="AI15" s="410"/>
      <c r="AJ15" s="507"/>
    </row>
    <row r="16" spans="1:38" ht="0.75" customHeight="1" x14ac:dyDescent="0.2">
      <c r="A16" s="201"/>
      <c r="B16" s="599"/>
      <c r="C16" s="596"/>
      <c r="D16" s="221"/>
      <c r="E16" s="221"/>
      <c r="F16" s="443"/>
      <c r="G16" s="221"/>
      <c r="H16" s="596"/>
      <c r="I16" s="596"/>
      <c r="J16" s="10" t="s">
        <v>262</v>
      </c>
      <c r="K16" s="10" t="s">
        <v>263</v>
      </c>
      <c r="L16" s="10" t="s">
        <v>261</v>
      </c>
      <c r="M16" s="10">
        <v>0.24</v>
      </c>
      <c r="N16" s="596"/>
      <c r="O16" s="596"/>
      <c r="P16" s="596"/>
      <c r="Q16" s="596"/>
      <c r="R16" s="596"/>
      <c r="S16" s="596"/>
      <c r="T16" s="596"/>
      <c r="U16" s="437"/>
      <c r="V16" s="437"/>
      <c r="W16" s="374"/>
      <c r="X16" s="374"/>
      <c r="Y16" s="374"/>
      <c r="Z16" s="593"/>
      <c r="AA16" s="407"/>
      <c r="AB16" s="419"/>
      <c r="AC16" s="407"/>
      <c r="AD16" s="407"/>
      <c r="AE16" s="419"/>
      <c r="AF16" s="407"/>
      <c r="AG16" s="407"/>
      <c r="AH16" s="410"/>
      <c r="AI16" s="410"/>
      <c r="AJ16" s="507"/>
    </row>
    <row r="17" spans="1:36" ht="38.25" customHeight="1" x14ac:dyDescent="0.2">
      <c r="A17" s="201"/>
      <c r="B17" s="599"/>
      <c r="C17" s="596"/>
      <c r="D17" s="442" t="s">
        <v>237</v>
      </c>
      <c r="E17" s="442" t="s">
        <v>238</v>
      </c>
      <c r="F17" s="580" t="s">
        <v>583</v>
      </c>
      <c r="G17" s="447" t="s">
        <v>239</v>
      </c>
      <c r="H17" s="596"/>
      <c r="I17" s="596"/>
      <c r="J17" s="10" t="s">
        <v>240</v>
      </c>
      <c r="K17" s="10" t="s">
        <v>241</v>
      </c>
      <c r="L17" s="10" t="s">
        <v>242</v>
      </c>
      <c r="M17" s="10">
        <v>1</v>
      </c>
      <c r="N17" s="596"/>
      <c r="O17" s="596"/>
      <c r="P17" s="596"/>
      <c r="Q17" s="596"/>
      <c r="R17" s="596"/>
      <c r="S17" s="596"/>
      <c r="T17" s="596"/>
      <c r="U17" s="445">
        <v>2125000</v>
      </c>
      <c r="V17" s="445">
        <v>2125000</v>
      </c>
      <c r="W17" s="374"/>
      <c r="X17" s="374"/>
      <c r="Y17" s="374"/>
      <c r="Z17" s="593"/>
      <c r="AA17" s="407"/>
      <c r="AB17" s="420">
        <v>375000</v>
      </c>
      <c r="AC17" s="408" t="s">
        <v>86</v>
      </c>
      <c r="AD17" s="407"/>
      <c r="AE17" s="420">
        <v>2125000</v>
      </c>
      <c r="AF17" s="407"/>
      <c r="AG17" s="407"/>
      <c r="AH17" s="410"/>
      <c r="AI17" s="410"/>
      <c r="AJ17" s="507"/>
    </row>
    <row r="18" spans="1:36" ht="48" customHeight="1" x14ac:dyDescent="0.2">
      <c r="A18" s="201"/>
      <c r="B18" s="599"/>
      <c r="C18" s="596"/>
      <c r="D18" s="442"/>
      <c r="E18" s="442"/>
      <c r="F18" s="580"/>
      <c r="G18" s="374"/>
      <c r="H18" s="596"/>
      <c r="I18" s="596"/>
      <c r="J18" s="10" t="s">
        <v>257</v>
      </c>
      <c r="K18" s="10" t="s">
        <v>258</v>
      </c>
      <c r="L18" s="10" t="s">
        <v>249</v>
      </c>
      <c r="M18" s="10">
        <v>36500</v>
      </c>
      <c r="N18" s="596"/>
      <c r="O18" s="596"/>
      <c r="P18" s="596"/>
      <c r="Q18" s="596"/>
      <c r="R18" s="596"/>
      <c r="S18" s="596"/>
      <c r="T18" s="596"/>
      <c r="U18" s="446"/>
      <c r="V18" s="446"/>
      <c r="W18" s="374"/>
      <c r="X18" s="374"/>
      <c r="Y18" s="374"/>
      <c r="Z18" s="593"/>
      <c r="AA18" s="407"/>
      <c r="AB18" s="511"/>
      <c r="AC18" s="394"/>
      <c r="AD18" s="407"/>
      <c r="AE18" s="511"/>
      <c r="AF18" s="407"/>
      <c r="AG18" s="407"/>
      <c r="AH18" s="410"/>
      <c r="AI18" s="410"/>
      <c r="AJ18" s="507"/>
    </row>
    <row r="19" spans="1:36" ht="96.75" thickBot="1" x14ac:dyDescent="0.25">
      <c r="A19" s="201"/>
      <c r="B19" s="600"/>
      <c r="C19" s="597"/>
      <c r="D19" s="401"/>
      <c r="E19" s="401"/>
      <c r="F19" s="417"/>
      <c r="G19" s="375"/>
      <c r="H19" s="597"/>
      <c r="I19" s="597"/>
      <c r="J19" s="222" t="s">
        <v>264</v>
      </c>
      <c r="K19" s="222" t="s">
        <v>263</v>
      </c>
      <c r="L19" s="222" t="s">
        <v>261</v>
      </c>
      <c r="M19" s="222">
        <v>3.65</v>
      </c>
      <c r="N19" s="597"/>
      <c r="O19" s="597"/>
      <c r="P19" s="597"/>
      <c r="Q19" s="597"/>
      <c r="R19" s="597"/>
      <c r="S19" s="597"/>
      <c r="T19" s="597"/>
      <c r="U19" s="403"/>
      <c r="V19" s="403"/>
      <c r="W19" s="375"/>
      <c r="X19" s="375"/>
      <c r="Y19" s="375"/>
      <c r="Z19" s="594"/>
      <c r="AA19" s="431"/>
      <c r="AB19" s="512"/>
      <c r="AC19" s="395"/>
      <c r="AD19" s="431"/>
      <c r="AE19" s="512"/>
      <c r="AF19" s="431"/>
      <c r="AG19" s="431"/>
      <c r="AH19" s="433"/>
      <c r="AI19" s="433"/>
      <c r="AJ19" s="530"/>
    </row>
    <row r="20" spans="1:36" ht="49.5" customHeight="1" thickBot="1" x14ac:dyDescent="0.25">
      <c r="A20" s="201"/>
      <c r="B20" s="426" t="s">
        <v>265</v>
      </c>
      <c r="C20" s="394" t="s">
        <v>266</v>
      </c>
      <c r="D20" s="394" t="s">
        <v>237</v>
      </c>
      <c r="E20" s="394" t="s">
        <v>238</v>
      </c>
      <c r="F20" s="574" t="s">
        <v>584</v>
      </c>
      <c r="G20" s="574" t="s">
        <v>239</v>
      </c>
      <c r="H20" s="394" t="s">
        <v>79</v>
      </c>
      <c r="I20" s="394" t="s">
        <v>79</v>
      </c>
      <c r="J20" s="263" t="s">
        <v>240</v>
      </c>
      <c r="K20" s="224" t="s">
        <v>241</v>
      </c>
      <c r="L20" s="224" t="s">
        <v>242</v>
      </c>
      <c r="M20" s="224">
        <v>1</v>
      </c>
      <c r="N20" s="394" t="s">
        <v>144</v>
      </c>
      <c r="O20" s="394" t="s">
        <v>138</v>
      </c>
      <c r="P20" s="394" t="s">
        <v>243</v>
      </c>
      <c r="Q20" s="394" t="s">
        <v>84</v>
      </c>
      <c r="R20" s="394" t="s">
        <v>85</v>
      </c>
      <c r="S20" s="394" t="s">
        <v>143</v>
      </c>
      <c r="T20" s="590">
        <f>+U20</f>
        <v>5474192.2999999998</v>
      </c>
      <c r="U20" s="590">
        <f>SUM(V20:AA22)</f>
        <v>5474192.2999999998</v>
      </c>
      <c r="V20" s="590">
        <v>5474192.2999999998</v>
      </c>
      <c r="W20" s="589" t="s">
        <v>244</v>
      </c>
      <c r="X20" s="589" t="s">
        <v>244</v>
      </c>
      <c r="Y20" s="589" t="s">
        <v>244</v>
      </c>
      <c r="Z20" s="589" t="s">
        <v>244</v>
      </c>
      <c r="AA20" s="589" t="s">
        <v>244</v>
      </c>
      <c r="AB20" s="590">
        <v>966791.7</v>
      </c>
      <c r="AC20" s="589" t="s">
        <v>86</v>
      </c>
      <c r="AD20" s="589" t="s">
        <v>244</v>
      </c>
      <c r="AE20" s="590">
        <f>+U20</f>
        <v>5474192.2999999998</v>
      </c>
      <c r="AF20" s="589" t="s">
        <v>244</v>
      </c>
      <c r="AG20" s="589" t="s">
        <v>244</v>
      </c>
      <c r="AH20" s="410" t="s">
        <v>267</v>
      </c>
      <c r="AI20" s="410" t="s">
        <v>268</v>
      </c>
      <c r="AJ20" s="529"/>
    </row>
    <row r="21" spans="1:36" ht="48.75" thickBot="1" x14ac:dyDescent="0.25">
      <c r="A21" s="201"/>
      <c r="B21" s="525"/>
      <c r="C21" s="513"/>
      <c r="D21" s="513"/>
      <c r="E21" s="513"/>
      <c r="F21" s="591"/>
      <c r="G21" s="591"/>
      <c r="H21" s="513"/>
      <c r="I21" s="513"/>
      <c r="J21" s="214" t="s">
        <v>257</v>
      </c>
      <c r="K21" s="215" t="s">
        <v>258</v>
      </c>
      <c r="L21" s="215" t="s">
        <v>249</v>
      </c>
      <c r="M21" s="223">
        <v>15264</v>
      </c>
      <c r="N21" s="513"/>
      <c r="O21" s="513"/>
      <c r="P21" s="513"/>
      <c r="Q21" s="513"/>
      <c r="R21" s="513"/>
      <c r="S21" s="513"/>
      <c r="T21" s="419"/>
      <c r="U21" s="419"/>
      <c r="V21" s="419"/>
      <c r="W21" s="407"/>
      <c r="X21" s="407"/>
      <c r="Y21" s="407"/>
      <c r="Z21" s="407"/>
      <c r="AA21" s="407"/>
      <c r="AB21" s="419"/>
      <c r="AC21" s="407"/>
      <c r="AD21" s="407"/>
      <c r="AE21" s="419"/>
      <c r="AF21" s="407"/>
      <c r="AG21" s="407"/>
      <c r="AH21" s="410"/>
      <c r="AI21" s="410"/>
      <c r="AJ21" s="507"/>
    </row>
    <row r="22" spans="1:36" ht="84.75" thickBot="1" x14ac:dyDescent="0.25">
      <c r="A22" s="201"/>
      <c r="B22" s="540"/>
      <c r="C22" s="533"/>
      <c r="D22" s="533"/>
      <c r="E22" s="533"/>
      <c r="F22" s="592"/>
      <c r="G22" s="592"/>
      <c r="H22" s="533"/>
      <c r="I22" s="533"/>
      <c r="J22" s="217" t="s">
        <v>259</v>
      </c>
      <c r="K22" s="218" t="s">
        <v>260</v>
      </c>
      <c r="L22" s="218" t="s">
        <v>261</v>
      </c>
      <c r="M22" s="218">
        <v>0.25</v>
      </c>
      <c r="N22" s="533"/>
      <c r="O22" s="533"/>
      <c r="P22" s="533"/>
      <c r="Q22" s="533"/>
      <c r="R22" s="533"/>
      <c r="S22" s="533"/>
      <c r="T22" s="432"/>
      <c r="U22" s="432"/>
      <c r="V22" s="432"/>
      <c r="W22" s="431"/>
      <c r="X22" s="431"/>
      <c r="Y22" s="431"/>
      <c r="Z22" s="431"/>
      <c r="AA22" s="431"/>
      <c r="AB22" s="432"/>
      <c r="AC22" s="431"/>
      <c r="AD22" s="431"/>
      <c r="AE22" s="432"/>
      <c r="AF22" s="431"/>
      <c r="AG22" s="431"/>
      <c r="AH22" s="433"/>
      <c r="AI22" s="433"/>
      <c r="AJ22" s="530"/>
    </row>
    <row r="23" spans="1:36" ht="36.75" customHeight="1" x14ac:dyDescent="0.2">
      <c r="A23" s="201"/>
      <c r="B23" s="564" t="s">
        <v>269</v>
      </c>
      <c r="C23" s="394" t="s">
        <v>270</v>
      </c>
      <c r="D23" s="394" t="s">
        <v>237</v>
      </c>
      <c r="E23" s="394" t="s">
        <v>238</v>
      </c>
      <c r="F23" s="527" t="s">
        <v>585</v>
      </c>
      <c r="G23" s="394" t="s">
        <v>239</v>
      </c>
      <c r="H23" s="394" t="s">
        <v>79</v>
      </c>
      <c r="I23" s="394" t="s">
        <v>79</v>
      </c>
      <c r="J23" s="224" t="s">
        <v>240</v>
      </c>
      <c r="K23" s="224" t="s">
        <v>241</v>
      </c>
      <c r="L23" s="224" t="s">
        <v>242</v>
      </c>
      <c r="M23" s="224">
        <v>1</v>
      </c>
      <c r="N23" s="394" t="s">
        <v>144</v>
      </c>
      <c r="O23" s="394" t="s">
        <v>138</v>
      </c>
      <c r="P23" s="394" t="s">
        <v>243</v>
      </c>
      <c r="Q23" s="394" t="s">
        <v>84</v>
      </c>
      <c r="R23" s="394" t="s">
        <v>85</v>
      </c>
      <c r="S23" s="394" t="s">
        <v>143</v>
      </c>
      <c r="T23" s="511">
        <f>+U23</f>
        <v>13664714.789999999</v>
      </c>
      <c r="U23" s="511">
        <f>+V23</f>
        <v>13664714.789999999</v>
      </c>
      <c r="V23" s="511">
        <v>13664714.789999999</v>
      </c>
      <c r="W23" s="394" t="s">
        <v>244</v>
      </c>
      <c r="X23" s="394" t="s">
        <v>244</v>
      </c>
      <c r="Y23" s="394" t="s">
        <v>244</v>
      </c>
      <c r="Z23" s="394" t="s">
        <v>244</v>
      </c>
      <c r="AA23" s="394" t="s">
        <v>244</v>
      </c>
      <c r="AB23" s="511">
        <v>2411420.2599999998</v>
      </c>
      <c r="AC23" s="394" t="s">
        <v>86</v>
      </c>
      <c r="AD23" s="394" t="s">
        <v>244</v>
      </c>
      <c r="AE23" s="511">
        <f t="shared" ref="AE23" si="3">+U23</f>
        <v>13664714.789999999</v>
      </c>
      <c r="AF23" s="394" t="s">
        <v>244</v>
      </c>
      <c r="AG23" s="394" t="s">
        <v>244</v>
      </c>
      <c r="AH23" s="394" t="s">
        <v>271</v>
      </c>
      <c r="AI23" s="394" t="s">
        <v>272</v>
      </c>
      <c r="AJ23" s="559"/>
    </row>
    <row r="24" spans="1:36" ht="72.75" thickBot="1" x14ac:dyDescent="0.25">
      <c r="A24" s="201"/>
      <c r="B24" s="573"/>
      <c r="C24" s="565"/>
      <c r="D24" s="565"/>
      <c r="E24" s="565"/>
      <c r="F24" s="574"/>
      <c r="G24" s="565"/>
      <c r="H24" s="565"/>
      <c r="I24" s="565"/>
      <c r="J24" s="225" t="s">
        <v>250</v>
      </c>
      <c r="K24" s="225" t="s">
        <v>251</v>
      </c>
      <c r="L24" s="225" t="s">
        <v>252</v>
      </c>
      <c r="M24" s="225">
        <v>350000</v>
      </c>
      <c r="N24" s="565"/>
      <c r="O24" s="565"/>
      <c r="P24" s="565"/>
      <c r="Q24" s="565"/>
      <c r="R24" s="565"/>
      <c r="S24" s="565"/>
      <c r="T24" s="566"/>
      <c r="U24" s="566"/>
      <c r="V24" s="566"/>
      <c r="W24" s="565"/>
      <c r="X24" s="565"/>
      <c r="Y24" s="565"/>
      <c r="Z24" s="565"/>
      <c r="AA24" s="565"/>
      <c r="AB24" s="566"/>
      <c r="AC24" s="565"/>
      <c r="AD24" s="565"/>
      <c r="AE24" s="566"/>
      <c r="AF24" s="565"/>
      <c r="AG24" s="565"/>
      <c r="AH24" s="565"/>
      <c r="AI24" s="565"/>
      <c r="AJ24" s="562"/>
    </row>
    <row r="25" spans="1:36" ht="36.75" thickBot="1" x14ac:dyDescent="0.25">
      <c r="A25" s="201"/>
      <c r="B25" s="587" t="s">
        <v>273</v>
      </c>
      <c r="C25" s="583" t="s">
        <v>274</v>
      </c>
      <c r="D25" s="583" t="s">
        <v>237</v>
      </c>
      <c r="E25" s="583" t="s">
        <v>238</v>
      </c>
      <c r="F25" s="428" t="s">
        <v>586</v>
      </c>
      <c r="G25" s="583" t="s">
        <v>239</v>
      </c>
      <c r="H25" s="583" t="s">
        <v>79</v>
      </c>
      <c r="I25" s="583" t="s">
        <v>79</v>
      </c>
      <c r="J25" s="224" t="s">
        <v>240</v>
      </c>
      <c r="K25" s="224" t="s">
        <v>241</v>
      </c>
      <c r="L25" s="224" t="s">
        <v>242</v>
      </c>
      <c r="M25" s="224">
        <v>1</v>
      </c>
      <c r="N25" s="583" t="s">
        <v>144</v>
      </c>
      <c r="O25" s="583" t="s">
        <v>138</v>
      </c>
      <c r="P25" s="583" t="s">
        <v>243</v>
      </c>
      <c r="Q25" s="583" t="s">
        <v>84</v>
      </c>
      <c r="R25" s="583" t="s">
        <v>85</v>
      </c>
      <c r="S25" s="583" t="s">
        <v>143</v>
      </c>
      <c r="T25" s="584">
        <f>+U25</f>
        <v>5161791</v>
      </c>
      <c r="U25" s="584">
        <f>SUM(V25:AA27)</f>
        <v>5161791</v>
      </c>
      <c r="V25" s="584">
        <v>5161791</v>
      </c>
      <c r="W25" s="583" t="s">
        <v>244</v>
      </c>
      <c r="X25" s="583" t="s">
        <v>244</v>
      </c>
      <c r="Y25" s="583" t="s">
        <v>244</v>
      </c>
      <c r="Z25" s="583" t="s">
        <v>244</v>
      </c>
      <c r="AA25" s="583" t="s">
        <v>244</v>
      </c>
      <c r="AB25" s="584">
        <v>910905</v>
      </c>
      <c r="AC25" s="583" t="s">
        <v>86</v>
      </c>
      <c r="AD25" s="583" t="s">
        <v>244</v>
      </c>
      <c r="AE25" s="584">
        <f t="shared" ref="AE25" si="4">+U25</f>
        <v>5161791</v>
      </c>
      <c r="AF25" s="583" t="s">
        <v>244</v>
      </c>
      <c r="AG25" s="583" t="s">
        <v>244</v>
      </c>
      <c r="AH25" s="585" t="s">
        <v>275</v>
      </c>
      <c r="AI25" s="585" t="s">
        <v>276</v>
      </c>
      <c r="AJ25" s="581"/>
    </row>
    <row r="26" spans="1:36" ht="132.75" thickBot="1" x14ac:dyDescent="0.25">
      <c r="A26" s="201"/>
      <c r="B26" s="587"/>
      <c r="C26" s="583"/>
      <c r="D26" s="583"/>
      <c r="E26" s="583"/>
      <c r="F26" s="428"/>
      <c r="G26" s="583"/>
      <c r="H26" s="583"/>
      <c r="I26" s="583"/>
      <c r="J26" s="215" t="s">
        <v>247</v>
      </c>
      <c r="K26" s="215" t="s">
        <v>248</v>
      </c>
      <c r="L26" s="215" t="s">
        <v>249</v>
      </c>
      <c r="M26" s="215">
        <v>1068</v>
      </c>
      <c r="N26" s="583"/>
      <c r="O26" s="583"/>
      <c r="P26" s="583"/>
      <c r="Q26" s="583"/>
      <c r="R26" s="583"/>
      <c r="S26" s="583"/>
      <c r="T26" s="584"/>
      <c r="U26" s="584"/>
      <c r="V26" s="584"/>
      <c r="W26" s="583"/>
      <c r="X26" s="583"/>
      <c r="Y26" s="583"/>
      <c r="Z26" s="583"/>
      <c r="AA26" s="583"/>
      <c r="AB26" s="584"/>
      <c r="AC26" s="583"/>
      <c r="AD26" s="583"/>
      <c r="AE26" s="584"/>
      <c r="AF26" s="583"/>
      <c r="AG26" s="583"/>
      <c r="AH26" s="585"/>
      <c r="AI26" s="585"/>
      <c r="AJ26" s="581"/>
    </row>
    <row r="27" spans="1:36" ht="72.75" thickBot="1" x14ac:dyDescent="0.25">
      <c r="A27" s="201"/>
      <c r="B27" s="588"/>
      <c r="C27" s="408"/>
      <c r="D27" s="408"/>
      <c r="E27" s="408"/>
      <c r="F27" s="429"/>
      <c r="G27" s="408"/>
      <c r="H27" s="408"/>
      <c r="I27" s="408"/>
      <c r="J27" s="210" t="s">
        <v>250</v>
      </c>
      <c r="K27" s="210" t="s">
        <v>251</v>
      </c>
      <c r="L27" s="210" t="s">
        <v>252</v>
      </c>
      <c r="M27" s="210">
        <v>41800</v>
      </c>
      <c r="N27" s="408"/>
      <c r="O27" s="408"/>
      <c r="P27" s="408"/>
      <c r="Q27" s="408"/>
      <c r="R27" s="408"/>
      <c r="S27" s="408"/>
      <c r="T27" s="420"/>
      <c r="U27" s="420"/>
      <c r="V27" s="420"/>
      <c r="W27" s="408"/>
      <c r="X27" s="408"/>
      <c r="Y27" s="408"/>
      <c r="Z27" s="408"/>
      <c r="AA27" s="408"/>
      <c r="AB27" s="420"/>
      <c r="AC27" s="408"/>
      <c r="AD27" s="408"/>
      <c r="AE27" s="420"/>
      <c r="AF27" s="408"/>
      <c r="AG27" s="408"/>
      <c r="AH27" s="586"/>
      <c r="AI27" s="586"/>
      <c r="AJ27" s="582"/>
    </row>
    <row r="28" spans="1:36" ht="48.75" customHeight="1" x14ac:dyDescent="0.2">
      <c r="A28" s="201"/>
      <c r="B28" s="467" t="s">
        <v>434</v>
      </c>
      <c r="C28" s="373" t="s">
        <v>435</v>
      </c>
      <c r="D28" s="553" t="s">
        <v>436</v>
      </c>
      <c r="E28" s="373" t="s">
        <v>238</v>
      </c>
      <c r="F28" s="416" t="s">
        <v>587</v>
      </c>
      <c r="G28" s="373" t="s">
        <v>677</v>
      </c>
      <c r="H28" s="373" t="s">
        <v>79</v>
      </c>
      <c r="I28" s="373" t="s">
        <v>79</v>
      </c>
      <c r="J28" s="219" t="s">
        <v>240</v>
      </c>
      <c r="K28" s="219" t="s">
        <v>241</v>
      </c>
      <c r="L28" s="219" t="s">
        <v>242</v>
      </c>
      <c r="M28" s="219">
        <v>1</v>
      </c>
      <c r="N28" s="373" t="s">
        <v>144</v>
      </c>
      <c r="O28" s="400" t="s">
        <v>114</v>
      </c>
      <c r="P28" s="373" t="s">
        <v>243</v>
      </c>
      <c r="Q28" s="373" t="s">
        <v>84</v>
      </c>
      <c r="R28" s="373" t="s">
        <v>85</v>
      </c>
      <c r="S28" s="373" t="s">
        <v>143</v>
      </c>
      <c r="T28" s="458">
        <f>U28</f>
        <v>1126491.8999999999</v>
      </c>
      <c r="U28" s="402">
        <f>V28</f>
        <v>1126491.8999999999</v>
      </c>
      <c r="V28" s="402">
        <v>1126491.8999999999</v>
      </c>
      <c r="W28" s="402" t="s">
        <v>244</v>
      </c>
      <c r="X28" s="402" t="s">
        <v>244</v>
      </c>
      <c r="Y28" s="402" t="s">
        <v>244</v>
      </c>
      <c r="Z28" s="402" t="s">
        <v>244</v>
      </c>
      <c r="AA28" s="402" t="s">
        <v>244</v>
      </c>
      <c r="AB28" s="402">
        <v>198793.51</v>
      </c>
      <c r="AC28" s="402" t="s">
        <v>86</v>
      </c>
      <c r="AD28" s="402" t="s">
        <v>244</v>
      </c>
      <c r="AE28" s="402">
        <f t="shared" ref="AE28" si="5">+U28</f>
        <v>1126491.8999999999</v>
      </c>
      <c r="AF28" s="402" t="s">
        <v>244</v>
      </c>
      <c r="AG28" s="402" t="s">
        <v>244</v>
      </c>
      <c r="AH28" s="402" t="s">
        <v>245</v>
      </c>
      <c r="AI28" s="402" t="s">
        <v>255</v>
      </c>
      <c r="AJ28" s="388"/>
    </row>
    <row r="29" spans="1:36" ht="138" customHeight="1" x14ac:dyDescent="0.2">
      <c r="A29" s="201"/>
      <c r="B29" s="455"/>
      <c r="C29" s="374"/>
      <c r="D29" s="554"/>
      <c r="E29" s="374"/>
      <c r="F29" s="580"/>
      <c r="G29" s="374"/>
      <c r="H29" s="374"/>
      <c r="I29" s="374"/>
      <c r="J29" s="10" t="s">
        <v>247</v>
      </c>
      <c r="K29" s="10" t="s">
        <v>248</v>
      </c>
      <c r="L29" s="10" t="s">
        <v>249</v>
      </c>
      <c r="M29" s="226">
        <v>133.9</v>
      </c>
      <c r="N29" s="374"/>
      <c r="O29" s="442"/>
      <c r="P29" s="374"/>
      <c r="Q29" s="374"/>
      <c r="R29" s="374"/>
      <c r="S29" s="374"/>
      <c r="T29" s="374"/>
      <c r="U29" s="446"/>
      <c r="V29" s="446"/>
      <c r="W29" s="446"/>
      <c r="X29" s="446"/>
      <c r="Y29" s="446"/>
      <c r="Z29" s="446"/>
      <c r="AA29" s="446"/>
      <c r="AB29" s="446"/>
      <c r="AC29" s="446"/>
      <c r="AD29" s="446"/>
      <c r="AE29" s="446"/>
      <c r="AF29" s="446"/>
      <c r="AG29" s="446"/>
      <c r="AH29" s="446"/>
      <c r="AI29" s="446"/>
      <c r="AJ29" s="504"/>
    </row>
    <row r="30" spans="1:36" ht="56.25" customHeight="1" x14ac:dyDescent="0.2">
      <c r="A30" s="201"/>
      <c r="B30" s="455"/>
      <c r="C30" s="374"/>
      <c r="D30" s="554"/>
      <c r="E30" s="374"/>
      <c r="F30" s="580"/>
      <c r="G30" s="374"/>
      <c r="H30" s="374"/>
      <c r="I30" s="374"/>
      <c r="J30" s="570" t="s">
        <v>250</v>
      </c>
      <c r="K30" s="570" t="s">
        <v>251</v>
      </c>
      <c r="L30" s="570" t="s">
        <v>252</v>
      </c>
      <c r="M30" s="570" t="s">
        <v>437</v>
      </c>
      <c r="N30" s="374"/>
      <c r="O30" s="442"/>
      <c r="P30" s="374"/>
      <c r="Q30" s="374"/>
      <c r="R30" s="374"/>
      <c r="S30" s="374"/>
      <c r="T30" s="374"/>
      <c r="U30" s="446"/>
      <c r="V30" s="446"/>
      <c r="W30" s="446"/>
      <c r="X30" s="446"/>
      <c r="Y30" s="446"/>
      <c r="Z30" s="446"/>
      <c r="AA30" s="446"/>
      <c r="AB30" s="446"/>
      <c r="AC30" s="446"/>
      <c r="AD30" s="446"/>
      <c r="AE30" s="446"/>
      <c r="AF30" s="446"/>
      <c r="AG30" s="446"/>
      <c r="AH30" s="446"/>
      <c r="AI30" s="446"/>
      <c r="AJ30" s="504"/>
    </row>
    <row r="31" spans="1:36" ht="39" customHeight="1" x14ac:dyDescent="0.2">
      <c r="A31" s="201"/>
      <c r="B31" s="455"/>
      <c r="C31" s="374"/>
      <c r="D31" s="554"/>
      <c r="E31" s="374"/>
      <c r="F31" s="580"/>
      <c r="G31" s="374"/>
      <c r="H31" s="374"/>
      <c r="I31" s="374"/>
      <c r="J31" s="571"/>
      <c r="K31" s="571"/>
      <c r="L31" s="571"/>
      <c r="M31" s="571"/>
      <c r="N31" s="374"/>
      <c r="O31" s="442"/>
      <c r="P31" s="374"/>
      <c r="Q31" s="374"/>
      <c r="R31" s="374"/>
      <c r="S31" s="374"/>
      <c r="T31" s="374"/>
      <c r="U31" s="446"/>
      <c r="V31" s="446"/>
      <c r="W31" s="446"/>
      <c r="X31" s="446"/>
      <c r="Y31" s="446"/>
      <c r="Z31" s="446"/>
      <c r="AA31" s="446"/>
      <c r="AB31" s="446"/>
      <c r="AC31" s="446"/>
      <c r="AD31" s="446"/>
      <c r="AE31" s="446"/>
      <c r="AF31" s="446"/>
      <c r="AG31" s="446"/>
      <c r="AH31" s="446"/>
      <c r="AI31" s="446"/>
      <c r="AJ31" s="504"/>
    </row>
    <row r="32" spans="1:36" ht="42" customHeight="1" x14ac:dyDescent="0.2">
      <c r="A32" s="201"/>
      <c r="B32" s="455"/>
      <c r="C32" s="374"/>
      <c r="D32" s="554"/>
      <c r="E32" s="374"/>
      <c r="F32" s="580"/>
      <c r="G32" s="374"/>
      <c r="H32" s="374"/>
      <c r="I32" s="374"/>
      <c r="J32" s="571"/>
      <c r="K32" s="571"/>
      <c r="L32" s="571"/>
      <c r="M32" s="571"/>
      <c r="N32" s="374"/>
      <c r="O32" s="442"/>
      <c r="P32" s="374"/>
      <c r="Q32" s="374"/>
      <c r="R32" s="374"/>
      <c r="S32" s="374"/>
      <c r="T32" s="374"/>
      <c r="U32" s="446"/>
      <c r="V32" s="446"/>
      <c r="W32" s="446"/>
      <c r="X32" s="446"/>
      <c r="Y32" s="446"/>
      <c r="Z32" s="446"/>
      <c r="AA32" s="446"/>
      <c r="AB32" s="446"/>
      <c r="AC32" s="446"/>
      <c r="AD32" s="446"/>
      <c r="AE32" s="446"/>
      <c r="AF32" s="446"/>
      <c r="AG32" s="446"/>
      <c r="AH32" s="446"/>
      <c r="AI32" s="446"/>
      <c r="AJ32" s="504"/>
    </row>
    <row r="33" spans="1:36" ht="31.5" customHeight="1" thickBot="1" x14ac:dyDescent="0.25">
      <c r="A33" s="201"/>
      <c r="B33" s="456"/>
      <c r="C33" s="375"/>
      <c r="D33" s="555"/>
      <c r="E33" s="375"/>
      <c r="F33" s="417"/>
      <c r="G33" s="375"/>
      <c r="H33" s="375"/>
      <c r="I33" s="375"/>
      <c r="J33" s="572"/>
      <c r="K33" s="572"/>
      <c r="L33" s="572"/>
      <c r="M33" s="572"/>
      <c r="N33" s="375"/>
      <c r="O33" s="401"/>
      <c r="P33" s="375"/>
      <c r="Q33" s="375"/>
      <c r="R33" s="375"/>
      <c r="S33" s="375"/>
      <c r="T33" s="375"/>
      <c r="U33" s="403"/>
      <c r="V33" s="403"/>
      <c r="W33" s="403"/>
      <c r="X33" s="403"/>
      <c r="Y33" s="403"/>
      <c r="Z33" s="403"/>
      <c r="AA33" s="403"/>
      <c r="AB33" s="403"/>
      <c r="AC33" s="403"/>
      <c r="AD33" s="403"/>
      <c r="AE33" s="403"/>
      <c r="AF33" s="403"/>
      <c r="AG33" s="403"/>
      <c r="AH33" s="403"/>
      <c r="AI33" s="403"/>
      <c r="AJ33" s="389"/>
    </row>
    <row r="34" spans="1:36" s="229" customFormat="1" ht="48" customHeight="1" x14ac:dyDescent="0.2">
      <c r="A34" s="228"/>
      <c r="B34" s="414" t="s">
        <v>438</v>
      </c>
      <c r="C34" s="577" t="s">
        <v>439</v>
      </c>
      <c r="D34" s="577" t="s">
        <v>436</v>
      </c>
      <c r="E34" s="577" t="s">
        <v>238</v>
      </c>
      <c r="F34" s="416" t="s">
        <v>588</v>
      </c>
      <c r="G34" s="352" t="s">
        <v>440</v>
      </c>
      <c r="H34" s="400" t="s">
        <v>79</v>
      </c>
      <c r="I34" s="400" t="s">
        <v>79</v>
      </c>
      <c r="J34" s="219" t="s">
        <v>441</v>
      </c>
      <c r="K34" s="219" t="s">
        <v>241</v>
      </c>
      <c r="L34" s="219" t="s">
        <v>242</v>
      </c>
      <c r="M34" s="219">
        <v>1</v>
      </c>
      <c r="N34" s="400" t="s">
        <v>144</v>
      </c>
      <c r="O34" s="400" t="s">
        <v>123</v>
      </c>
      <c r="P34" s="400" t="s">
        <v>243</v>
      </c>
      <c r="Q34" s="400" t="s">
        <v>84</v>
      </c>
      <c r="R34" s="400" t="s">
        <v>85</v>
      </c>
      <c r="S34" s="400" t="s">
        <v>143</v>
      </c>
      <c r="T34" s="404">
        <v>300000</v>
      </c>
      <c r="U34" s="404">
        <f>T34</f>
        <v>300000</v>
      </c>
      <c r="V34" s="404">
        <f>T34</f>
        <v>300000</v>
      </c>
      <c r="W34" s="404" t="s">
        <v>442</v>
      </c>
      <c r="X34" s="404" t="s">
        <v>442</v>
      </c>
      <c r="Y34" s="404" t="s">
        <v>442</v>
      </c>
      <c r="Z34" s="404" t="s">
        <v>442</v>
      </c>
      <c r="AA34" s="404" t="s">
        <v>442</v>
      </c>
      <c r="AB34" s="404">
        <v>52941.18</v>
      </c>
      <c r="AC34" s="400" t="s">
        <v>86</v>
      </c>
      <c r="AD34" s="400" t="s">
        <v>442</v>
      </c>
      <c r="AE34" s="400">
        <f>T34</f>
        <v>300000</v>
      </c>
      <c r="AF34" s="400" t="s">
        <v>442</v>
      </c>
      <c r="AG34" s="400" t="s">
        <v>442</v>
      </c>
      <c r="AH34" s="400" t="s">
        <v>484</v>
      </c>
      <c r="AI34" s="400" t="s">
        <v>462</v>
      </c>
      <c r="AJ34" s="567"/>
    </row>
    <row r="35" spans="1:36" s="229" customFormat="1" ht="48" customHeight="1" x14ac:dyDescent="0.2">
      <c r="A35" s="228"/>
      <c r="B35" s="576"/>
      <c r="C35" s="578"/>
      <c r="D35" s="578"/>
      <c r="E35" s="578"/>
      <c r="F35" s="580"/>
      <c r="G35" s="353"/>
      <c r="H35" s="442"/>
      <c r="I35" s="442"/>
      <c r="J35" s="570" t="s">
        <v>444</v>
      </c>
      <c r="K35" s="570" t="s">
        <v>251</v>
      </c>
      <c r="L35" s="570" t="s">
        <v>252</v>
      </c>
      <c r="M35" s="570">
        <v>11640</v>
      </c>
      <c r="N35" s="442"/>
      <c r="O35" s="442"/>
      <c r="P35" s="442"/>
      <c r="Q35" s="442"/>
      <c r="R35" s="442"/>
      <c r="S35" s="442"/>
      <c r="T35" s="575"/>
      <c r="U35" s="575"/>
      <c r="V35" s="575"/>
      <c r="W35" s="575"/>
      <c r="X35" s="575"/>
      <c r="Y35" s="575"/>
      <c r="Z35" s="575"/>
      <c r="AA35" s="575"/>
      <c r="AB35" s="575"/>
      <c r="AC35" s="442"/>
      <c r="AD35" s="442"/>
      <c r="AE35" s="442"/>
      <c r="AF35" s="442"/>
      <c r="AG35" s="442"/>
      <c r="AH35" s="442"/>
      <c r="AI35" s="442"/>
      <c r="AJ35" s="568"/>
    </row>
    <row r="36" spans="1:36" s="229" customFormat="1" x14ac:dyDescent="0.2">
      <c r="A36" s="228"/>
      <c r="B36" s="576"/>
      <c r="C36" s="578"/>
      <c r="D36" s="578"/>
      <c r="E36" s="578"/>
      <c r="F36" s="580"/>
      <c r="G36" s="353"/>
      <c r="H36" s="442"/>
      <c r="I36" s="442"/>
      <c r="J36" s="571"/>
      <c r="K36" s="571"/>
      <c r="L36" s="571"/>
      <c r="M36" s="571"/>
      <c r="N36" s="442"/>
      <c r="O36" s="442"/>
      <c r="P36" s="442"/>
      <c r="Q36" s="442"/>
      <c r="R36" s="442"/>
      <c r="S36" s="442"/>
      <c r="T36" s="575"/>
      <c r="U36" s="575"/>
      <c r="V36" s="575"/>
      <c r="W36" s="575"/>
      <c r="X36" s="575"/>
      <c r="Y36" s="575"/>
      <c r="Z36" s="575"/>
      <c r="AA36" s="575"/>
      <c r="AB36" s="575"/>
      <c r="AC36" s="442"/>
      <c r="AD36" s="442"/>
      <c r="AE36" s="442"/>
      <c r="AF36" s="442"/>
      <c r="AG36" s="442"/>
      <c r="AH36" s="442"/>
      <c r="AI36" s="442"/>
      <c r="AJ36" s="568"/>
    </row>
    <row r="37" spans="1:36" s="229" customFormat="1" ht="57.75" customHeight="1" thickBot="1" x14ac:dyDescent="0.25">
      <c r="A37" s="228"/>
      <c r="B37" s="415"/>
      <c r="C37" s="579"/>
      <c r="D37" s="579"/>
      <c r="E37" s="579"/>
      <c r="F37" s="417"/>
      <c r="G37" s="354"/>
      <c r="H37" s="401"/>
      <c r="I37" s="401"/>
      <c r="J37" s="572"/>
      <c r="K37" s="572"/>
      <c r="L37" s="572"/>
      <c r="M37" s="572"/>
      <c r="N37" s="401"/>
      <c r="O37" s="401"/>
      <c r="P37" s="401"/>
      <c r="Q37" s="401"/>
      <c r="R37" s="401"/>
      <c r="S37" s="401"/>
      <c r="T37" s="405"/>
      <c r="U37" s="405"/>
      <c r="V37" s="405"/>
      <c r="W37" s="405"/>
      <c r="X37" s="405"/>
      <c r="Y37" s="405"/>
      <c r="Z37" s="405"/>
      <c r="AA37" s="405"/>
      <c r="AB37" s="405"/>
      <c r="AC37" s="401"/>
      <c r="AD37" s="401"/>
      <c r="AE37" s="401"/>
      <c r="AF37" s="401"/>
      <c r="AG37" s="401"/>
      <c r="AH37" s="401"/>
      <c r="AI37" s="401"/>
      <c r="AJ37" s="569"/>
    </row>
    <row r="38" spans="1:36" ht="45" customHeight="1" x14ac:dyDescent="0.2">
      <c r="A38" s="201"/>
      <c r="B38" s="564" t="s">
        <v>445</v>
      </c>
      <c r="C38" s="394" t="s">
        <v>446</v>
      </c>
      <c r="D38" s="394" t="s">
        <v>436</v>
      </c>
      <c r="E38" s="394" t="s">
        <v>238</v>
      </c>
      <c r="F38" s="527" t="s">
        <v>589</v>
      </c>
      <c r="G38" s="394" t="s">
        <v>440</v>
      </c>
      <c r="H38" s="394" t="s">
        <v>79</v>
      </c>
      <c r="I38" s="394" t="s">
        <v>79</v>
      </c>
      <c r="J38" s="224" t="s">
        <v>240</v>
      </c>
      <c r="K38" s="10" t="s">
        <v>241</v>
      </c>
      <c r="L38" s="224" t="s">
        <v>242</v>
      </c>
      <c r="M38" s="224">
        <v>1</v>
      </c>
      <c r="N38" s="394" t="s">
        <v>144</v>
      </c>
      <c r="O38" s="394" t="s">
        <v>105</v>
      </c>
      <c r="P38" s="394" t="s">
        <v>243</v>
      </c>
      <c r="Q38" s="394" t="s">
        <v>84</v>
      </c>
      <c r="R38" s="394" t="s">
        <v>85</v>
      </c>
      <c r="S38" s="394" t="s">
        <v>143</v>
      </c>
      <c r="T38" s="511">
        <f>+U38</f>
        <v>200000</v>
      </c>
      <c r="U38" s="511">
        <f>+V38</f>
        <v>200000</v>
      </c>
      <c r="V38" s="511">
        <v>200000</v>
      </c>
      <c r="W38" s="394" t="s">
        <v>244</v>
      </c>
      <c r="X38" s="394" t="s">
        <v>244</v>
      </c>
      <c r="Y38" s="394" t="s">
        <v>244</v>
      </c>
      <c r="Z38" s="394" t="s">
        <v>244</v>
      </c>
      <c r="AA38" s="394" t="s">
        <v>244</v>
      </c>
      <c r="AB38" s="511">
        <v>35295</v>
      </c>
      <c r="AC38" s="394" t="s">
        <v>86</v>
      </c>
      <c r="AD38" s="394" t="s">
        <v>244</v>
      </c>
      <c r="AE38" s="511">
        <f t="shared" ref="AE38" si="6">+U38</f>
        <v>200000</v>
      </c>
      <c r="AF38" s="394" t="s">
        <v>244</v>
      </c>
      <c r="AG38" s="394" t="s">
        <v>244</v>
      </c>
      <c r="AH38" s="410" t="s">
        <v>563</v>
      </c>
      <c r="AI38" s="410" t="s">
        <v>271</v>
      </c>
      <c r="AJ38" s="559"/>
    </row>
    <row r="39" spans="1:36" ht="72.75" thickBot="1" x14ac:dyDescent="0.25">
      <c r="A39" s="201"/>
      <c r="B39" s="573"/>
      <c r="C39" s="565"/>
      <c r="D39" s="565"/>
      <c r="E39" s="565"/>
      <c r="F39" s="574"/>
      <c r="G39" s="565"/>
      <c r="H39" s="565"/>
      <c r="I39" s="565"/>
      <c r="J39" s="225" t="s">
        <v>250</v>
      </c>
      <c r="K39" s="222" t="s">
        <v>251</v>
      </c>
      <c r="L39" s="225" t="s">
        <v>252</v>
      </c>
      <c r="M39" s="230">
        <v>9908</v>
      </c>
      <c r="N39" s="565"/>
      <c r="O39" s="565"/>
      <c r="P39" s="565"/>
      <c r="Q39" s="565"/>
      <c r="R39" s="565"/>
      <c r="S39" s="565"/>
      <c r="T39" s="566"/>
      <c r="U39" s="566"/>
      <c r="V39" s="566"/>
      <c r="W39" s="565"/>
      <c r="X39" s="565"/>
      <c r="Y39" s="565"/>
      <c r="Z39" s="565"/>
      <c r="AA39" s="565"/>
      <c r="AB39" s="566"/>
      <c r="AC39" s="565"/>
      <c r="AD39" s="565"/>
      <c r="AE39" s="566"/>
      <c r="AF39" s="565"/>
      <c r="AG39" s="565"/>
      <c r="AH39" s="561"/>
      <c r="AI39" s="561"/>
      <c r="AJ39" s="562"/>
    </row>
    <row r="40" spans="1:36" ht="45" customHeight="1" x14ac:dyDescent="0.2">
      <c r="A40" s="201"/>
      <c r="B40" s="563" t="s">
        <v>448</v>
      </c>
      <c r="C40" s="556" t="s">
        <v>449</v>
      </c>
      <c r="D40" s="556" t="s">
        <v>436</v>
      </c>
      <c r="E40" s="556" t="s">
        <v>238</v>
      </c>
      <c r="F40" s="429" t="s">
        <v>590</v>
      </c>
      <c r="G40" s="556" t="s">
        <v>440</v>
      </c>
      <c r="H40" s="556" t="s">
        <v>79</v>
      </c>
      <c r="I40" s="556" t="s">
        <v>79</v>
      </c>
      <c r="J40" s="231" t="s">
        <v>240</v>
      </c>
      <c r="K40" s="231" t="s">
        <v>241</v>
      </c>
      <c r="L40" s="231" t="s">
        <v>242</v>
      </c>
      <c r="M40" s="231">
        <v>1</v>
      </c>
      <c r="N40" s="556" t="s">
        <v>144</v>
      </c>
      <c r="O40" s="556" t="s">
        <v>450</v>
      </c>
      <c r="P40" s="556" t="s">
        <v>243</v>
      </c>
      <c r="Q40" s="556" t="s">
        <v>84</v>
      </c>
      <c r="R40" s="556" t="s">
        <v>85</v>
      </c>
      <c r="S40" s="556" t="s">
        <v>143</v>
      </c>
      <c r="T40" s="560">
        <f>+U40</f>
        <v>815430.5</v>
      </c>
      <c r="U40" s="560">
        <f>+V40</f>
        <v>815430.5</v>
      </c>
      <c r="V40" s="560">
        <v>815430.5</v>
      </c>
      <c r="W40" s="556" t="s">
        <v>244</v>
      </c>
      <c r="X40" s="556" t="s">
        <v>244</v>
      </c>
      <c r="Y40" s="556" t="s">
        <v>244</v>
      </c>
      <c r="Z40" s="556" t="s">
        <v>244</v>
      </c>
      <c r="AA40" s="556" t="s">
        <v>244</v>
      </c>
      <c r="AB40" s="560">
        <v>143899.5</v>
      </c>
      <c r="AC40" s="556" t="s">
        <v>86</v>
      </c>
      <c r="AD40" s="556" t="s">
        <v>244</v>
      </c>
      <c r="AE40" s="560">
        <f t="shared" ref="AE40" si="7">+U40</f>
        <v>815430.5</v>
      </c>
      <c r="AF40" s="556" t="s">
        <v>244</v>
      </c>
      <c r="AG40" s="556" t="s">
        <v>244</v>
      </c>
      <c r="AH40" s="557" t="s">
        <v>451</v>
      </c>
      <c r="AI40" s="557" t="s">
        <v>452</v>
      </c>
      <c r="AJ40" s="558"/>
    </row>
    <row r="41" spans="1:36" ht="72.75" thickBot="1" x14ac:dyDescent="0.25">
      <c r="A41" s="201"/>
      <c r="B41" s="564"/>
      <c r="C41" s="394"/>
      <c r="D41" s="394"/>
      <c r="E41" s="394"/>
      <c r="F41" s="527"/>
      <c r="G41" s="394"/>
      <c r="H41" s="394"/>
      <c r="I41" s="394"/>
      <c r="J41" s="210" t="s">
        <v>250</v>
      </c>
      <c r="K41" s="210" t="s">
        <v>251</v>
      </c>
      <c r="L41" s="210" t="s">
        <v>252</v>
      </c>
      <c r="M41" s="210">
        <v>4000000</v>
      </c>
      <c r="N41" s="394"/>
      <c r="O41" s="394"/>
      <c r="P41" s="394"/>
      <c r="Q41" s="394"/>
      <c r="R41" s="394"/>
      <c r="S41" s="394"/>
      <c r="T41" s="511"/>
      <c r="U41" s="511"/>
      <c r="V41" s="511"/>
      <c r="W41" s="394"/>
      <c r="X41" s="394"/>
      <c r="Y41" s="394"/>
      <c r="Z41" s="394"/>
      <c r="AA41" s="394"/>
      <c r="AB41" s="511"/>
      <c r="AC41" s="394"/>
      <c r="AD41" s="394"/>
      <c r="AE41" s="511"/>
      <c r="AF41" s="394"/>
      <c r="AG41" s="394"/>
      <c r="AH41" s="410"/>
      <c r="AI41" s="410"/>
      <c r="AJ41" s="559"/>
    </row>
    <row r="42" spans="1:36" ht="48.75" customHeight="1" x14ac:dyDescent="0.2">
      <c r="A42" s="201"/>
      <c r="B42" s="467" t="s">
        <v>453</v>
      </c>
      <c r="C42" s="553" t="s">
        <v>454</v>
      </c>
      <c r="D42" s="553" t="s">
        <v>455</v>
      </c>
      <c r="E42" s="553" t="s">
        <v>456</v>
      </c>
      <c r="F42" s="358" t="s">
        <v>591</v>
      </c>
      <c r="G42" s="553" t="s">
        <v>440</v>
      </c>
      <c r="H42" s="553" t="s">
        <v>79</v>
      </c>
      <c r="I42" s="553" t="s">
        <v>79</v>
      </c>
      <c r="J42" s="232" t="s">
        <v>240</v>
      </c>
      <c r="K42" s="232" t="s">
        <v>241</v>
      </c>
      <c r="L42" s="232" t="s">
        <v>242</v>
      </c>
      <c r="M42" s="232">
        <v>1</v>
      </c>
      <c r="N42" s="553" t="s">
        <v>144</v>
      </c>
      <c r="O42" s="352" t="s">
        <v>123</v>
      </c>
      <c r="P42" s="373" t="s">
        <v>243</v>
      </c>
      <c r="Q42" s="373" t="s">
        <v>84</v>
      </c>
      <c r="R42" s="373" t="s">
        <v>85</v>
      </c>
      <c r="S42" s="373" t="s">
        <v>143</v>
      </c>
      <c r="T42" s="458">
        <f>U42+U45</f>
        <v>2444393.21</v>
      </c>
      <c r="U42" s="402">
        <f>SUM(V42:AA44)</f>
        <v>2444393.21</v>
      </c>
      <c r="V42" s="402">
        <v>2444393.21</v>
      </c>
      <c r="W42" s="402" t="s">
        <v>244</v>
      </c>
      <c r="X42" s="402" t="s">
        <v>244</v>
      </c>
      <c r="Y42" s="402" t="s">
        <v>244</v>
      </c>
      <c r="Z42" s="402" t="s">
        <v>244</v>
      </c>
      <c r="AA42" s="402" t="s">
        <v>244</v>
      </c>
      <c r="AB42" s="402">
        <v>431363.51</v>
      </c>
      <c r="AC42" s="402" t="s">
        <v>86</v>
      </c>
      <c r="AD42" s="402" t="s">
        <v>244</v>
      </c>
      <c r="AE42" s="402">
        <f t="shared" ref="AE42" si="8">+U42</f>
        <v>2444393.21</v>
      </c>
      <c r="AF42" s="402" t="s">
        <v>244</v>
      </c>
      <c r="AG42" s="402" t="s">
        <v>244</v>
      </c>
      <c r="AH42" s="402" t="s">
        <v>245</v>
      </c>
      <c r="AI42" s="402" t="s">
        <v>255</v>
      </c>
      <c r="AJ42" s="547"/>
    </row>
    <row r="43" spans="1:36" ht="15" customHeight="1" x14ac:dyDescent="0.2">
      <c r="A43" s="201"/>
      <c r="B43" s="455"/>
      <c r="C43" s="554"/>
      <c r="D43" s="554"/>
      <c r="E43" s="554"/>
      <c r="F43" s="359"/>
      <c r="G43" s="554"/>
      <c r="H43" s="554"/>
      <c r="I43" s="554"/>
      <c r="J43" s="550" t="s">
        <v>457</v>
      </c>
      <c r="K43" s="550" t="s">
        <v>458</v>
      </c>
      <c r="L43" s="550" t="s">
        <v>459</v>
      </c>
      <c r="M43" s="550">
        <v>22.15</v>
      </c>
      <c r="N43" s="554"/>
      <c r="O43" s="353"/>
      <c r="P43" s="374"/>
      <c r="Q43" s="374"/>
      <c r="R43" s="374"/>
      <c r="S43" s="374"/>
      <c r="T43" s="374"/>
      <c r="U43" s="446"/>
      <c r="V43" s="446"/>
      <c r="W43" s="446"/>
      <c r="X43" s="446"/>
      <c r="Y43" s="446"/>
      <c r="Z43" s="446"/>
      <c r="AA43" s="446"/>
      <c r="AB43" s="446"/>
      <c r="AC43" s="446"/>
      <c r="AD43" s="446"/>
      <c r="AE43" s="446"/>
      <c r="AF43" s="446"/>
      <c r="AG43" s="446"/>
      <c r="AH43" s="446"/>
      <c r="AI43" s="446"/>
      <c r="AJ43" s="548"/>
    </row>
    <row r="44" spans="1:36" ht="45.75" customHeight="1" x14ac:dyDescent="0.2">
      <c r="A44" s="201"/>
      <c r="B44" s="455"/>
      <c r="C44" s="554"/>
      <c r="D44" s="554"/>
      <c r="E44" s="554"/>
      <c r="F44" s="359"/>
      <c r="G44" s="554"/>
      <c r="H44" s="554"/>
      <c r="I44" s="554"/>
      <c r="J44" s="551"/>
      <c r="K44" s="551"/>
      <c r="L44" s="551"/>
      <c r="M44" s="551"/>
      <c r="N44" s="554"/>
      <c r="O44" s="353"/>
      <c r="P44" s="374"/>
      <c r="Q44" s="374"/>
      <c r="R44" s="374"/>
      <c r="S44" s="374"/>
      <c r="T44" s="374"/>
      <c r="U44" s="446"/>
      <c r="V44" s="446"/>
      <c r="W44" s="446"/>
      <c r="X44" s="446"/>
      <c r="Y44" s="446"/>
      <c r="Z44" s="446"/>
      <c r="AA44" s="446"/>
      <c r="AB44" s="446"/>
      <c r="AC44" s="446"/>
      <c r="AD44" s="446"/>
      <c r="AE44" s="446"/>
      <c r="AF44" s="446"/>
      <c r="AG44" s="446"/>
      <c r="AH44" s="446"/>
      <c r="AI44" s="446"/>
      <c r="AJ44" s="548"/>
    </row>
    <row r="45" spans="1:36" ht="48.75" customHeight="1" x14ac:dyDescent="0.2">
      <c r="A45" s="201"/>
      <c r="B45" s="455"/>
      <c r="C45" s="554"/>
      <c r="D45" s="554"/>
      <c r="E45" s="554"/>
      <c r="F45" s="359"/>
      <c r="G45" s="554"/>
      <c r="H45" s="554"/>
      <c r="I45" s="554"/>
      <c r="J45" s="551"/>
      <c r="K45" s="551"/>
      <c r="L45" s="551"/>
      <c r="M45" s="551"/>
      <c r="N45" s="554"/>
      <c r="O45" s="353"/>
      <c r="P45" s="374"/>
      <c r="Q45" s="374"/>
      <c r="R45" s="374"/>
      <c r="S45" s="374"/>
      <c r="T45" s="374"/>
      <c r="U45" s="446"/>
      <c r="V45" s="446"/>
      <c r="W45" s="446"/>
      <c r="X45" s="446"/>
      <c r="Y45" s="446"/>
      <c r="Z45" s="446"/>
      <c r="AA45" s="446"/>
      <c r="AB45" s="446"/>
      <c r="AC45" s="446"/>
      <c r="AD45" s="446"/>
      <c r="AE45" s="446"/>
      <c r="AF45" s="446"/>
      <c r="AG45" s="446"/>
      <c r="AH45" s="446"/>
      <c r="AI45" s="446"/>
      <c r="AJ45" s="548"/>
    </row>
    <row r="46" spans="1:36" ht="14.65" customHeight="1" x14ac:dyDescent="0.2">
      <c r="A46" s="201"/>
      <c r="B46" s="455"/>
      <c r="C46" s="554"/>
      <c r="D46" s="554"/>
      <c r="E46" s="554"/>
      <c r="F46" s="359"/>
      <c r="G46" s="554"/>
      <c r="H46" s="554"/>
      <c r="I46" s="554"/>
      <c r="J46" s="551"/>
      <c r="K46" s="551"/>
      <c r="L46" s="551"/>
      <c r="M46" s="551"/>
      <c r="N46" s="554"/>
      <c r="O46" s="353"/>
      <c r="P46" s="374"/>
      <c r="Q46" s="374"/>
      <c r="R46" s="374"/>
      <c r="S46" s="374"/>
      <c r="T46" s="374"/>
      <c r="U46" s="446"/>
      <c r="V46" s="446"/>
      <c r="W46" s="446"/>
      <c r="X46" s="446"/>
      <c r="Y46" s="446"/>
      <c r="Z46" s="446"/>
      <c r="AA46" s="446"/>
      <c r="AB46" s="446"/>
      <c r="AC46" s="446"/>
      <c r="AD46" s="446"/>
      <c r="AE46" s="446"/>
      <c r="AF46" s="446"/>
      <c r="AG46" s="446"/>
      <c r="AH46" s="446"/>
      <c r="AI46" s="446"/>
      <c r="AJ46" s="548"/>
    </row>
    <row r="47" spans="1:36" ht="15.75" customHeight="1" thickBot="1" x14ac:dyDescent="0.25">
      <c r="A47" s="201"/>
      <c r="B47" s="456"/>
      <c r="C47" s="555"/>
      <c r="D47" s="555"/>
      <c r="E47" s="555"/>
      <c r="F47" s="360"/>
      <c r="G47" s="555"/>
      <c r="H47" s="555"/>
      <c r="I47" s="555"/>
      <c r="J47" s="552"/>
      <c r="K47" s="552"/>
      <c r="L47" s="552"/>
      <c r="M47" s="552"/>
      <c r="N47" s="555"/>
      <c r="O47" s="354"/>
      <c r="P47" s="375"/>
      <c r="Q47" s="375"/>
      <c r="R47" s="375"/>
      <c r="S47" s="375"/>
      <c r="T47" s="375"/>
      <c r="U47" s="403"/>
      <c r="V47" s="403"/>
      <c r="W47" s="403"/>
      <c r="X47" s="403"/>
      <c r="Y47" s="403"/>
      <c r="Z47" s="403"/>
      <c r="AA47" s="403"/>
      <c r="AB47" s="403"/>
      <c r="AC47" s="403"/>
      <c r="AD47" s="403"/>
      <c r="AE47" s="403"/>
      <c r="AF47" s="403"/>
      <c r="AG47" s="403"/>
      <c r="AH47" s="403"/>
      <c r="AI47" s="403"/>
      <c r="AJ47" s="549"/>
    </row>
    <row r="48" spans="1:36" ht="45" customHeight="1" x14ac:dyDescent="0.2">
      <c r="A48" s="201"/>
      <c r="B48" s="545" t="s">
        <v>460</v>
      </c>
      <c r="C48" s="380" t="s">
        <v>461</v>
      </c>
      <c r="D48" s="380" t="s">
        <v>455</v>
      </c>
      <c r="E48" s="380" t="s">
        <v>456</v>
      </c>
      <c r="F48" s="546" t="s">
        <v>592</v>
      </c>
      <c r="G48" s="380" t="s">
        <v>440</v>
      </c>
      <c r="H48" s="380" t="s">
        <v>79</v>
      </c>
      <c r="I48" s="380" t="s">
        <v>79</v>
      </c>
      <c r="J48" s="233" t="s">
        <v>240</v>
      </c>
      <c r="K48" s="233" t="s">
        <v>241</v>
      </c>
      <c r="L48" s="233" t="s">
        <v>242</v>
      </c>
      <c r="M48" s="233">
        <v>1</v>
      </c>
      <c r="N48" s="380" t="s">
        <v>144</v>
      </c>
      <c r="O48" s="380" t="s">
        <v>130</v>
      </c>
      <c r="P48" s="380" t="s">
        <v>243</v>
      </c>
      <c r="Q48" s="380" t="s">
        <v>84</v>
      </c>
      <c r="R48" s="380" t="s">
        <v>85</v>
      </c>
      <c r="S48" s="380" t="s">
        <v>143</v>
      </c>
      <c r="T48" s="544">
        <f>+U48</f>
        <v>2653169.67</v>
      </c>
      <c r="U48" s="544">
        <f>+V48</f>
        <v>2653169.67</v>
      </c>
      <c r="V48" s="544">
        <v>2653169.67</v>
      </c>
      <c r="W48" s="380" t="s">
        <v>244</v>
      </c>
      <c r="X48" s="380" t="s">
        <v>244</v>
      </c>
      <c r="Y48" s="380" t="s">
        <v>244</v>
      </c>
      <c r="Z48" s="380" t="s">
        <v>244</v>
      </c>
      <c r="AA48" s="380" t="s">
        <v>244</v>
      </c>
      <c r="AB48" s="544">
        <v>468206.42</v>
      </c>
      <c r="AC48" s="380" t="s">
        <v>86</v>
      </c>
      <c r="AD48" s="380" t="s">
        <v>244</v>
      </c>
      <c r="AE48" s="544">
        <f t="shared" ref="AE48" si="9">+U48</f>
        <v>2653169.67</v>
      </c>
      <c r="AF48" s="380" t="s">
        <v>244</v>
      </c>
      <c r="AG48" s="380" t="s">
        <v>244</v>
      </c>
      <c r="AH48" s="410" t="s">
        <v>275</v>
      </c>
      <c r="AI48" s="410" t="s">
        <v>682</v>
      </c>
      <c r="AJ48" s="541"/>
    </row>
    <row r="49" spans="1:36" ht="57.75" customHeight="1" thickBot="1" x14ac:dyDescent="0.25">
      <c r="A49" s="201"/>
      <c r="B49" s="545"/>
      <c r="C49" s="380"/>
      <c r="D49" s="380"/>
      <c r="E49" s="380"/>
      <c r="F49" s="546"/>
      <c r="G49" s="380"/>
      <c r="H49" s="380"/>
      <c r="I49" s="380"/>
      <c r="J49" s="234" t="s">
        <v>457</v>
      </c>
      <c r="K49" s="234" t="s">
        <v>458</v>
      </c>
      <c r="L49" s="234" t="s">
        <v>459</v>
      </c>
      <c r="M49" s="234">
        <v>1.95</v>
      </c>
      <c r="N49" s="380"/>
      <c r="O49" s="380"/>
      <c r="P49" s="380"/>
      <c r="Q49" s="380"/>
      <c r="R49" s="380"/>
      <c r="S49" s="380"/>
      <c r="T49" s="544"/>
      <c r="U49" s="544"/>
      <c r="V49" s="544"/>
      <c r="W49" s="380"/>
      <c r="X49" s="380"/>
      <c r="Y49" s="380"/>
      <c r="Z49" s="380"/>
      <c r="AA49" s="380"/>
      <c r="AB49" s="544"/>
      <c r="AC49" s="380"/>
      <c r="AD49" s="380"/>
      <c r="AE49" s="544"/>
      <c r="AF49" s="380"/>
      <c r="AG49" s="380"/>
      <c r="AH49" s="410"/>
      <c r="AI49" s="410"/>
      <c r="AJ49" s="541"/>
    </row>
    <row r="50" spans="1:36" ht="45" customHeight="1" x14ac:dyDescent="0.2">
      <c r="A50" s="201"/>
      <c r="B50" s="425" t="s">
        <v>463</v>
      </c>
      <c r="C50" s="393" t="s">
        <v>464</v>
      </c>
      <c r="D50" s="393" t="s">
        <v>455</v>
      </c>
      <c r="E50" s="393" t="s">
        <v>456</v>
      </c>
      <c r="F50" s="526" t="s">
        <v>707</v>
      </c>
      <c r="G50" s="393" t="s">
        <v>440</v>
      </c>
      <c r="H50" s="393" t="s">
        <v>79</v>
      </c>
      <c r="I50" s="517" t="s">
        <v>79</v>
      </c>
      <c r="J50" s="219" t="s">
        <v>240</v>
      </c>
      <c r="K50" s="219" t="s">
        <v>241</v>
      </c>
      <c r="L50" s="219" t="s">
        <v>242</v>
      </c>
      <c r="M50" s="219">
        <v>1</v>
      </c>
      <c r="N50" s="520" t="s">
        <v>144</v>
      </c>
      <c r="O50" s="393" t="s">
        <v>114</v>
      </c>
      <c r="P50" s="393" t="s">
        <v>243</v>
      </c>
      <c r="Q50" s="393" t="s">
        <v>84</v>
      </c>
      <c r="R50" s="393" t="s">
        <v>85</v>
      </c>
      <c r="S50" s="393" t="s">
        <v>143</v>
      </c>
      <c r="T50" s="510">
        <f>+U50</f>
        <v>1870929.01</v>
      </c>
      <c r="U50" s="510">
        <f>+V50</f>
        <v>1870929.01</v>
      </c>
      <c r="V50" s="510">
        <v>1870929.01</v>
      </c>
      <c r="W50" s="393" t="s">
        <v>244</v>
      </c>
      <c r="X50" s="393" t="s">
        <v>244</v>
      </c>
      <c r="Y50" s="393" t="s">
        <v>244</v>
      </c>
      <c r="Z50" s="393" t="s">
        <v>244</v>
      </c>
      <c r="AA50" s="393" t="s">
        <v>244</v>
      </c>
      <c r="AB50" s="510">
        <v>330163.95</v>
      </c>
      <c r="AC50" s="393" t="s">
        <v>86</v>
      </c>
      <c r="AD50" s="393" t="s">
        <v>244</v>
      </c>
      <c r="AE50" s="510">
        <f t="shared" ref="AE50" si="10">+U50</f>
        <v>1870929.01</v>
      </c>
      <c r="AF50" s="393" t="s">
        <v>244</v>
      </c>
      <c r="AG50" s="393" t="s">
        <v>244</v>
      </c>
      <c r="AH50" s="409" t="s">
        <v>245</v>
      </c>
      <c r="AI50" s="409" t="s">
        <v>255</v>
      </c>
      <c r="AJ50" s="522"/>
    </row>
    <row r="51" spans="1:36" ht="57.75" customHeight="1" x14ac:dyDescent="0.2">
      <c r="A51" s="201"/>
      <c r="B51" s="426"/>
      <c r="C51" s="394"/>
      <c r="D51" s="394"/>
      <c r="E51" s="394"/>
      <c r="F51" s="527"/>
      <c r="G51" s="394"/>
      <c r="H51" s="394"/>
      <c r="I51" s="537"/>
      <c r="J51" s="235" t="s">
        <v>250</v>
      </c>
      <c r="K51" s="235" t="s">
        <v>251</v>
      </c>
      <c r="L51" s="235" t="s">
        <v>252</v>
      </c>
      <c r="M51" s="10">
        <v>2327</v>
      </c>
      <c r="N51" s="430"/>
      <c r="O51" s="394"/>
      <c r="P51" s="394"/>
      <c r="Q51" s="394"/>
      <c r="R51" s="394"/>
      <c r="S51" s="394"/>
      <c r="T51" s="511"/>
      <c r="U51" s="511"/>
      <c r="V51" s="511"/>
      <c r="W51" s="394"/>
      <c r="X51" s="394"/>
      <c r="Y51" s="394"/>
      <c r="Z51" s="394"/>
      <c r="AA51" s="394"/>
      <c r="AB51" s="511"/>
      <c r="AC51" s="394"/>
      <c r="AD51" s="394"/>
      <c r="AE51" s="511"/>
      <c r="AF51" s="394"/>
      <c r="AG51" s="394"/>
      <c r="AH51" s="410"/>
      <c r="AI51" s="410"/>
      <c r="AJ51" s="523"/>
    </row>
    <row r="52" spans="1:36" ht="57.75" customHeight="1" thickBot="1" x14ac:dyDescent="0.25">
      <c r="A52" s="201"/>
      <c r="B52" s="435"/>
      <c r="C52" s="395"/>
      <c r="D52" s="395"/>
      <c r="E52" s="395"/>
      <c r="F52" s="528"/>
      <c r="G52" s="395"/>
      <c r="H52" s="395"/>
      <c r="I52" s="542"/>
      <c r="J52" s="222" t="s">
        <v>457</v>
      </c>
      <c r="K52" s="222" t="s">
        <v>458</v>
      </c>
      <c r="L52" s="222" t="s">
        <v>459</v>
      </c>
      <c r="M52" s="222">
        <v>0.23</v>
      </c>
      <c r="N52" s="543"/>
      <c r="O52" s="395"/>
      <c r="P52" s="395"/>
      <c r="Q52" s="395"/>
      <c r="R52" s="395"/>
      <c r="S52" s="395"/>
      <c r="T52" s="512"/>
      <c r="U52" s="512"/>
      <c r="V52" s="512"/>
      <c r="W52" s="395"/>
      <c r="X52" s="395"/>
      <c r="Y52" s="395"/>
      <c r="Z52" s="395"/>
      <c r="AA52" s="395"/>
      <c r="AB52" s="512"/>
      <c r="AC52" s="395"/>
      <c r="AD52" s="395"/>
      <c r="AE52" s="512"/>
      <c r="AF52" s="395"/>
      <c r="AG52" s="395"/>
      <c r="AH52" s="433"/>
      <c r="AI52" s="433"/>
      <c r="AJ52" s="524"/>
    </row>
    <row r="53" spans="1:36" ht="48" customHeight="1" x14ac:dyDescent="0.2">
      <c r="A53" s="201"/>
      <c r="B53" s="426" t="s">
        <v>465</v>
      </c>
      <c r="C53" s="394" t="s">
        <v>466</v>
      </c>
      <c r="D53" s="394" t="s">
        <v>455</v>
      </c>
      <c r="E53" s="394" t="s">
        <v>456</v>
      </c>
      <c r="F53" s="527" t="s">
        <v>593</v>
      </c>
      <c r="G53" s="394" t="s">
        <v>440</v>
      </c>
      <c r="H53" s="394" t="s">
        <v>79</v>
      </c>
      <c r="I53" s="537" t="s">
        <v>79</v>
      </c>
      <c r="J53" s="538" t="s">
        <v>240</v>
      </c>
      <c r="K53" s="538" t="s">
        <v>241</v>
      </c>
      <c r="L53" s="538" t="s">
        <v>242</v>
      </c>
      <c r="M53" s="538">
        <v>1</v>
      </c>
      <c r="N53" s="534" t="s">
        <v>144</v>
      </c>
      <c r="O53" s="442" t="s">
        <v>105</v>
      </c>
      <c r="P53" s="430" t="s">
        <v>243</v>
      </c>
      <c r="Q53" s="394" t="s">
        <v>84</v>
      </c>
      <c r="R53" s="394" t="s">
        <v>85</v>
      </c>
      <c r="S53" s="394" t="s">
        <v>143</v>
      </c>
      <c r="T53" s="511">
        <f>U53</f>
        <v>100000</v>
      </c>
      <c r="U53" s="511">
        <f>V53</f>
        <v>100000</v>
      </c>
      <c r="V53" s="511">
        <v>100000</v>
      </c>
      <c r="W53" s="511" t="s">
        <v>244</v>
      </c>
      <c r="X53" s="511" t="s">
        <v>244</v>
      </c>
      <c r="Y53" s="511" t="s">
        <v>244</v>
      </c>
      <c r="Z53" s="511" t="s">
        <v>244</v>
      </c>
      <c r="AA53" s="511" t="s">
        <v>244</v>
      </c>
      <c r="AB53" s="511">
        <v>17648</v>
      </c>
      <c r="AC53" s="511" t="s">
        <v>86</v>
      </c>
      <c r="AD53" s="511" t="s">
        <v>244</v>
      </c>
      <c r="AE53" s="511">
        <f>+U53</f>
        <v>100000</v>
      </c>
      <c r="AF53" s="511" t="s">
        <v>244</v>
      </c>
      <c r="AG53" s="511" t="s">
        <v>244</v>
      </c>
      <c r="AH53" s="511" t="s">
        <v>443</v>
      </c>
      <c r="AI53" s="511" t="s">
        <v>467</v>
      </c>
      <c r="AJ53" s="529"/>
    </row>
    <row r="54" spans="1:36" ht="15" customHeight="1" x14ac:dyDescent="0.2">
      <c r="A54" s="201"/>
      <c r="B54" s="525"/>
      <c r="C54" s="513"/>
      <c r="D54" s="513"/>
      <c r="E54" s="513"/>
      <c r="F54" s="527"/>
      <c r="G54" s="513"/>
      <c r="H54" s="513"/>
      <c r="I54" s="518"/>
      <c r="J54" s="539"/>
      <c r="K54" s="539"/>
      <c r="L54" s="539"/>
      <c r="M54" s="539"/>
      <c r="N54" s="519"/>
      <c r="O54" s="442"/>
      <c r="P54" s="521"/>
      <c r="Q54" s="513"/>
      <c r="R54" s="513"/>
      <c r="S54" s="513"/>
      <c r="T54" s="513"/>
      <c r="U54" s="511"/>
      <c r="V54" s="511"/>
      <c r="W54" s="511"/>
      <c r="X54" s="511"/>
      <c r="Y54" s="511"/>
      <c r="Z54" s="511"/>
      <c r="AA54" s="511"/>
      <c r="AB54" s="511"/>
      <c r="AC54" s="511"/>
      <c r="AD54" s="511"/>
      <c r="AE54" s="511"/>
      <c r="AF54" s="511"/>
      <c r="AG54" s="511"/>
      <c r="AH54" s="511"/>
      <c r="AI54" s="511"/>
      <c r="AJ54" s="507"/>
    </row>
    <row r="55" spans="1:36" ht="15.75" customHeight="1" x14ac:dyDescent="0.2">
      <c r="A55" s="201"/>
      <c r="B55" s="525"/>
      <c r="C55" s="513"/>
      <c r="D55" s="513"/>
      <c r="E55" s="513"/>
      <c r="F55" s="527"/>
      <c r="G55" s="513"/>
      <c r="H55" s="513"/>
      <c r="I55" s="518"/>
      <c r="J55" s="539"/>
      <c r="K55" s="539"/>
      <c r="L55" s="539"/>
      <c r="M55" s="539"/>
      <c r="N55" s="519"/>
      <c r="O55" s="442"/>
      <c r="P55" s="521"/>
      <c r="Q55" s="513"/>
      <c r="R55" s="513"/>
      <c r="S55" s="513"/>
      <c r="T55" s="513"/>
      <c r="U55" s="511"/>
      <c r="V55" s="511"/>
      <c r="W55" s="511"/>
      <c r="X55" s="511"/>
      <c r="Y55" s="511"/>
      <c r="Z55" s="511"/>
      <c r="AA55" s="511"/>
      <c r="AB55" s="511"/>
      <c r="AC55" s="511"/>
      <c r="AD55" s="511"/>
      <c r="AE55" s="511"/>
      <c r="AF55" s="511"/>
      <c r="AG55" s="511"/>
      <c r="AH55" s="511"/>
      <c r="AI55" s="511"/>
      <c r="AJ55" s="507"/>
    </row>
    <row r="56" spans="1:36" ht="48" customHeight="1" x14ac:dyDescent="0.2">
      <c r="A56" s="201"/>
      <c r="B56" s="525"/>
      <c r="C56" s="513"/>
      <c r="D56" s="513"/>
      <c r="E56" s="513"/>
      <c r="F56" s="527"/>
      <c r="G56" s="513"/>
      <c r="H56" s="513"/>
      <c r="I56" s="518"/>
      <c r="J56" s="539"/>
      <c r="K56" s="539"/>
      <c r="L56" s="539"/>
      <c r="M56" s="539"/>
      <c r="N56" s="519"/>
      <c r="O56" s="442"/>
      <c r="P56" s="521"/>
      <c r="Q56" s="513"/>
      <c r="R56" s="513"/>
      <c r="S56" s="513"/>
      <c r="T56" s="513"/>
      <c r="U56" s="511"/>
      <c r="V56" s="511"/>
      <c r="W56" s="511"/>
      <c r="X56" s="511"/>
      <c r="Y56" s="511"/>
      <c r="Z56" s="511"/>
      <c r="AA56" s="511"/>
      <c r="AB56" s="511"/>
      <c r="AC56" s="511"/>
      <c r="AD56" s="511"/>
      <c r="AE56" s="511"/>
      <c r="AF56" s="511"/>
      <c r="AG56" s="511"/>
      <c r="AH56" s="511"/>
      <c r="AI56" s="511"/>
      <c r="AJ56" s="507"/>
    </row>
    <row r="57" spans="1:36" ht="36" x14ac:dyDescent="0.2">
      <c r="A57" s="201"/>
      <c r="B57" s="525"/>
      <c r="C57" s="513"/>
      <c r="D57" s="513"/>
      <c r="E57" s="513"/>
      <c r="F57" s="527"/>
      <c r="G57" s="513"/>
      <c r="H57" s="513"/>
      <c r="I57" s="513"/>
      <c r="J57" s="237" t="s">
        <v>468</v>
      </c>
      <c r="K57" s="237" t="s">
        <v>469</v>
      </c>
      <c r="L57" s="237" t="s">
        <v>470</v>
      </c>
      <c r="M57" s="238">
        <v>544</v>
      </c>
      <c r="N57" s="518"/>
      <c r="O57" s="442"/>
      <c r="P57" s="521"/>
      <c r="Q57" s="513"/>
      <c r="R57" s="513"/>
      <c r="S57" s="513"/>
      <c r="T57" s="513"/>
      <c r="U57" s="511"/>
      <c r="V57" s="511"/>
      <c r="W57" s="511"/>
      <c r="X57" s="511"/>
      <c r="Y57" s="511"/>
      <c r="Z57" s="511"/>
      <c r="AA57" s="511"/>
      <c r="AB57" s="511"/>
      <c r="AC57" s="511"/>
      <c r="AD57" s="511"/>
      <c r="AE57" s="511"/>
      <c r="AF57" s="511"/>
      <c r="AG57" s="511"/>
      <c r="AH57" s="511"/>
      <c r="AI57" s="511"/>
      <c r="AJ57" s="507"/>
    </row>
    <row r="58" spans="1:36" ht="68.25" customHeight="1" x14ac:dyDescent="0.2">
      <c r="A58" s="201"/>
      <c r="B58" s="525"/>
      <c r="C58" s="513"/>
      <c r="D58" s="513"/>
      <c r="E58" s="513"/>
      <c r="F58" s="527"/>
      <c r="G58" s="513"/>
      <c r="H58" s="513"/>
      <c r="I58" s="513"/>
      <c r="J58" s="531" t="s">
        <v>457</v>
      </c>
      <c r="K58" s="531" t="s">
        <v>458</v>
      </c>
      <c r="L58" s="531" t="s">
        <v>459</v>
      </c>
      <c r="M58" s="531">
        <v>5.4399999999999997E-2</v>
      </c>
      <c r="N58" s="518"/>
      <c r="O58" s="442"/>
      <c r="P58" s="521"/>
      <c r="Q58" s="513"/>
      <c r="R58" s="513"/>
      <c r="S58" s="513"/>
      <c r="T58" s="513"/>
      <c r="U58" s="511"/>
      <c r="V58" s="511"/>
      <c r="W58" s="511"/>
      <c r="X58" s="511"/>
      <c r="Y58" s="511"/>
      <c r="Z58" s="511"/>
      <c r="AA58" s="511"/>
      <c r="AB58" s="511"/>
      <c r="AC58" s="511"/>
      <c r="AD58" s="511"/>
      <c r="AE58" s="511"/>
      <c r="AF58" s="511"/>
      <c r="AG58" s="511"/>
      <c r="AH58" s="511"/>
      <c r="AI58" s="511"/>
      <c r="AJ58" s="507"/>
    </row>
    <row r="59" spans="1:36" ht="30" customHeight="1" x14ac:dyDescent="0.2">
      <c r="A59" s="201"/>
      <c r="B59" s="525"/>
      <c r="C59" s="513"/>
      <c r="D59" s="513"/>
      <c r="E59" s="513"/>
      <c r="F59" s="527"/>
      <c r="G59" s="513"/>
      <c r="H59" s="513"/>
      <c r="I59" s="513"/>
      <c r="J59" s="515"/>
      <c r="K59" s="515"/>
      <c r="L59" s="515"/>
      <c r="M59" s="515"/>
      <c r="N59" s="518"/>
      <c r="O59" s="442"/>
      <c r="P59" s="521"/>
      <c r="Q59" s="513"/>
      <c r="R59" s="513"/>
      <c r="S59" s="513"/>
      <c r="T59" s="513"/>
      <c r="U59" s="511"/>
      <c r="V59" s="511"/>
      <c r="W59" s="511"/>
      <c r="X59" s="511"/>
      <c r="Y59" s="511"/>
      <c r="Z59" s="511"/>
      <c r="AA59" s="511"/>
      <c r="AB59" s="511"/>
      <c r="AC59" s="511"/>
      <c r="AD59" s="511"/>
      <c r="AE59" s="511"/>
      <c r="AF59" s="511"/>
      <c r="AG59" s="511"/>
      <c r="AH59" s="511"/>
      <c r="AI59" s="511"/>
      <c r="AJ59" s="507"/>
    </row>
    <row r="60" spans="1:36" ht="15" customHeight="1" x14ac:dyDescent="0.2">
      <c r="A60" s="201"/>
      <c r="B60" s="525"/>
      <c r="C60" s="513"/>
      <c r="D60" s="513"/>
      <c r="E60" s="513"/>
      <c r="F60" s="527"/>
      <c r="G60" s="513"/>
      <c r="H60" s="513"/>
      <c r="I60" s="513"/>
      <c r="J60" s="515"/>
      <c r="K60" s="515"/>
      <c r="L60" s="515"/>
      <c r="M60" s="515"/>
      <c r="N60" s="518"/>
      <c r="O60" s="442"/>
      <c r="P60" s="521"/>
      <c r="Q60" s="513"/>
      <c r="R60" s="513"/>
      <c r="S60" s="513"/>
      <c r="T60" s="513"/>
      <c r="U60" s="511"/>
      <c r="V60" s="511"/>
      <c r="W60" s="511"/>
      <c r="X60" s="511"/>
      <c r="Y60" s="511"/>
      <c r="Z60" s="511"/>
      <c r="AA60" s="511"/>
      <c r="AB60" s="511"/>
      <c r="AC60" s="511"/>
      <c r="AD60" s="511"/>
      <c r="AE60" s="511"/>
      <c r="AF60" s="511"/>
      <c r="AG60" s="511"/>
      <c r="AH60" s="511"/>
      <c r="AI60" s="511"/>
      <c r="AJ60" s="507"/>
    </row>
    <row r="61" spans="1:36" ht="15.75" customHeight="1" x14ac:dyDescent="0.2">
      <c r="A61" s="201"/>
      <c r="B61" s="525"/>
      <c r="C61" s="513"/>
      <c r="D61" s="513"/>
      <c r="E61" s="513"/>
      <c r="F61" s="527"/>
      <c r="G61" s="513"/>
      <c r="H61" s="513"/>
      <c r="I61" s="513"/>
      <c r="J61" s="515"/>
      <c r="K61" s="515"/>
      <c r="L61" s="515"/>
      <c r="M61" s="515"/>
      <c r="N61" s="518"/>
      <c r="O61" s="442"/>
      <c r="P61" s="521"/>
      <c r="Q61" s="513"/>
      <c r="R61" s="513"/>
      <c r="S61" s="513"/>
      <c r="T61" s="513"/>
      <c r="U61" s="511"/>
      <c r="V61" s="511"/>
      <c r="W61" s="511"/>
      <c r="X61" s="511"/>
      <c r="Y61" s="511"/>
      <c r="Z61" s="511"/>
      <c r="AA61" s="511"/>
      <c r="AB61" s="511"/>
      <c r="AC61" s="511"/>
      <c r="AD61" s="511"/>
      <c r="AE61" s="511"/>
      <c r="AF61" s="511"/>
      <c r="AG61" s="511"/>
      <c r="AH61" s="511"/>
      <c r="AI61" s="511"/>
      <c r="AJ61" s="507"/>
    </row>
    <row r="62" spans="1:36" ht="1.5" customHeight="1" x14ac:dyDescent="0.2">
      <c r="A62" s="201"/>
      <c r="B62" s="525"/>
      <c r="C62" s="513"/>
      <c r="D62" s="513"/>
      <c r="E62" s="513"/>
      <c r="F62" s="527"/>
      <c r="G62" s="513"/>
      <c r="H62" s="513"/>
      <c r="I62" s="513"/>
      <c r="J62" s="515"/>
      <c r="K62" s="515"/>
      <c r="L62" s="515"/>
      <c r="M62" s="515"/>
      <c r="N62" s="518"/>
      <c r="O62" s="442"/>
      <c r="P62" s="521"/>
      <c r="Q62" s="513"/>
      <c r="R62" s="513"/>
      <c r="S62" s="513"/>
      <c r="T62" s="513"/>
      <c r="U62" s="511"/>
      <c r="V62" s="511"/>
      <c r="W62" s="511"/>
      <c r="X62" s="511"/>
      <c r="Y62" s="511"/>
      <c r="Z62" s="511"/>
      <c r="AA62" s="511"/>
      <c r="AB62" s="511"/>
      <c r="AC62" s="511"/>
      <c r="AD62" s="511"/>
      <c r="AE62" s="511"/>
      <c r="AF62" s="511"/>
      <c r="AG62" s="511"/>
      <c r="AH62" s="511"/>
      <c r="AI62" s="511"/>
      <c r="AJ62" s="507"/>
    </row>
    <row r="63" spans="1:36" ht="15" customHeight="1" x14ac:dyDescent="0.2">
      <c r="A63" s="201"/>
      <c r="B63" s="525"/>
      <c r="C63" s="513"/>
      <c r="D63" s="513"/>
      <c r="E63" s="513"/>
      <c r="F63" s="527"/>
      <c r="G63" s="513"/>
      <c r="H63" s="513"/>
      <c r="I63" s="513"/>
      <c r="J63" s="515"/>
      <c r="K63" s="515"/>
      <c r="L63" s="515"/>
      <c r="M63" s="515"/>
      <c r="N63" s="518"/>
      <c r="O63" s="442"/>
      <c r="P63" s="521"/>
      <c r="Q63" s="513"/>
      <c r="R63" s="513"/>
      <c r="S63" s="513"/>
      <c r="T63" s="513"/>
      <c r="U63" s="511"/>
      <c r="V63" s="511"/>
      <c r="W63" s="511"/>
      <c r="X63" s="511"/>
      <c r="Y63" s="511"/>
      <c r="Z63" s="511"/>
      <c r="AA63" s="511"/>
      <c r="AB63" s="511"/>
      <c r="AC63" s="511"/>
      <c r="AD63" s="511"/>
      <c r="AE63" s="511"/>
      <c r="AF63" s="511"/>
      <c r="AG63" s="511"/>
      <c r="AH63" s="511"/>
      <c r="AI63" s="511"/>
      <c r="AJ63" s="507"/>
    </row>
    <row r="64" spans="1:36" ht="15.75" customHeight="1" x14ac:dyDescent="0.2">
      <c r="A64" s="201"/>
      <c r="B64" s="525"/>
      <c r="C64" s="513"/>
      <c r="D64" s="513"/>
      <c r="E64" s="513"/>
      <c r="F64" s="527"/>
      <c r="G64" s="513"/>
      <c r="H64" s="513"/>
      <c r="I64" s="513"/>
      <c r="J64" s="515"/>
      <c r="K64" s="515"/>
      <c r="L64" s="515"/>
      <c r="M64" s="515"/>
      <c r="N64" s="518"/>
      <c r="O64" s="442"/>
      <c r="P64" s="521"/>
      <c r="Q64" s="513"/>
      <c r="R64" s="513"/>
      <c r="S64" s="513"/>
      <c r="T64" s="513"/>
      <c r="U64" s="511"/>
      <c r="V64" s="511"/>
      <c r="W64" s="511"/>
      <c r="X64" s="511"/>
      <c r="Y64" s="511"/>
      <c r="Z64" s="511"/>
      <c r="AA64" s="511"/>
      <c r="AB64" s="511"/>
      <c r="AC64" s="511"/>
      <c r="AD64" s="511"/>
      <c r="AE64" s="511"/>
      <c r="AF64" s="511"/>
      <c r="AG64" s="511"/>
      <c r="AH64" s="511"/>
      <c r="AI64" s="511"/>
      <c r="AJ64" s="507"/>
    </row>
    <row r="65" spans="1:36" ht="15.75" customHeight="1" thickBot="1" x14ac:dyDescent="0.25">
      <c r="A65" s="201"/>
      <c r="B65" s="540"/>
      <c r="C65" s="533"/>
      <c r="D65" s="533"/>
      <c r="E65" s="533"/>
      <c r="F65" s="528"/>
      <c r="G65" s="533"/>
      <c r="H65" s="533"/>
      <c r="I65" s="533"/>
      <c r="J65" s="532"/>
      <c r="K65" s="532"/>
      <c r="L65" s="532"/>
      <c r="M65" s="532"/>
      <c r="N65" s="535"/>
      <c r="O65" s="401"/>
      <c r="P65" s="536"/>
      <c r="Q65" s="533"/>
      <c r="R65" s="533"/>
      <c r="S65" s="533"/>
      <c r="T65" s="533"/>
      <c r="U65" s="512"/>
      <c r="V65" s="512"/>
      <c r="W65" s="512"/>
      <c r="X65" s="512"/>
      <c r="Y65" s="512"/>
      <c r="Z65" s="512"/>
      <c r="AA65" s="512"/>
      <c r="AB65" s="512"/>
      <c r="AC65" s="512"/>
      <c r="AD65" s="512"/>
      <c r="AE65" s="512"/>
      <c r="AF65" s="512"/>
      <c r="AG65" s="512"/>
      <c r="AH65" s="512"/>
      <c r="AI65" s="512"/>
      <c r="AJ65" s="530"/>
    </row>
    <row r="66" spans="1:36" ht="45" customHeight="1" x14ac:dyDescent="0.2">
      <c r="A66" s="201"/>
      <c r="B66" s="425" t="s">
        <v>471</v>
      </c>
      <c r="C66" s="393" t="s">
        <v>472</v>
      </c>
      <c r="D66" s="393" t="s">
        <v>455</v>
      </c>
      <c r="E66" s="393" t="s">
        <v>456</v>
      </c>
      <c r="F66" s="526" t="s">
        <v>594</v>
      </c>
      <c r="G66" s="393" t="s">
        <v>440</v>
      </c>
      <c r="H66" s="393" t="s">
        <v>79</v>
      </c>
      <c r="I66" s="393" t="s">
        <v>79</v>
      </c>
      <c r="J66" s="213" t="s">
        <v>240</v>
      </c>
      <c r="K66" s="213" t="s">
        <v>241</v>
      </c>
      <c r="L66" s="213" t="s">
        <v>242</v>
      </c>
      <c r="M66" s="239">
        <v>1</v>
      </c>
      <c r="N66" s="393" t="s">
        <v>144</v>
      </c>
      <c r="O66" s="373" t="s">
        <v>105</v>
      </c>
      <c r="P66" s="393" t="s">
        <v>243</v>
      </c>
      <c r="Q66" s="393" t="s">
        <v>84</v>
      </c>
      <c r="R66" s="393" t="s">
        <v>85</v>
      </c>
      <c r="S66" s="393" t="s">
        <v>143</v>
      </c>
      <c r="T66" s="510">
        <f>+U66</f>
        <v>7409335.5999999996</v>
      </c>
      <c r="U66" s="510">
        <f>+V66</f>
        <v>7409335.5999999996</v>
      </c>
      <c r="V66" s="510">
        <v>7409335.5999999996</v>
      </c>
      <c r="W66" s="393" t="s">
        <v>244</v>
      </c>
      <c r="X66" s="393" t="s">
        <v>244</v>
      </c>
      <c r="Y66" s="393" t="s">
        <v>244</v>
      </c>
      <c r="Z66" s="393" t="s">
        <v>244</v>
      </c>
      <c r="AA66" s="393" t="s">
        <v>244</v>
      </c>
      <c r="AB66" s="510">
        <v>1307530.3999999999</v>
      </c>
      <c r="AC66" s="393" t="s">
        <v>86</v>
      </c>
      <c r="AD66" s="393" t="s">
        <v>244</v>
      </c>
      <c r="AE66" s="510">
        <f t="shared" ref="AE66" si="11">+U66</f>
        <v>7409335.5999999996</v>
      </c>
      <c r="AF66" s="393" t="s">
        <v>244</v>
      </c>
      <c r="AG66" s="393" t="s">
        <v>244</v>
      </c>
      <c r="AH66" s="409" t="s">
        <v>646</v>
      </c>
      <c r="AI66" s="409" t="s">
        <v>647</v>
      </c>
      <c r="AJ66" s="522"/>
    </row>
    <row r="67" spans="1:36" ht="57.75" customHeight="1" x14ac:dyDescent="0.2">
      <c r="A67" s="201"/>
      <c r="B67" s="426"/>
      <c r="C67" s="394"/>
      <c r="D67" s="394"/>
      <c r="E67" s="394"/>
      <c r="F67" s="527"/>
      <c r="G67" s="394"/>
      <c r="H67" s="394"/>
      <c r="I67" s="394"/>
      <c r="J67" s="235" t="s">
        <v>468</v>
      </c>
      <c r="K67" s="235" t="s">
        <v>469</v>
      </c>
      <c r="L67" s="235" t="s">
        <v>470</v>
      </c>
      <c r="M67" s="240">
        <v>34200</v>
      </c>
      <c r="N67" s="430"/>
      <c r="O67" s="374"/>
      <c r="P67" s="394"/>
      <c r="Q67" s="394"/>
      <c r="R67" s="394"/>
      <c r="S67" s="394"/>
      <c r="T67" s="511"/>
      <c r="U67" s="511"/>
      <c r="V67" s="511"/>
      <c r="W67" s="394"/>
      <c r="X67" s="394"/>
      <c r="Y67" s="394"/>
      <c r="Z67" s="394"/>
      <c r="AA67" s="394"/>
      <c r="AB67" s="511"/>
      <c r="AC67" s="394"/>
      <c r="AD67" s="394"/>
      <c r="AE67" s="511"/>
      <c r="AF67" s="394"/>
      <c r="AG67" s="394"/>
      <c r="AH67" s="410"/>
      <c r="AI67" s="410"/>
      <c r="AJ67" s="523"/>
    </row>
    <row r="68" spans="1:36" ht="57.75" customHeight="1" thickBot="1" x14ac:dyDescent="0.25">
      <c r="A68" s="201"/>
      <c r="B68" s="435"/>
      <c r="C68" s="395"/>
      <c r="D68" s="395"/>
      <c r="E68" s="395"/>
      <c r="F68" s="528"/>
      <c r="G68" s="395"/>
      <c r="H68" s="395"/>
      <c r="I68" s="395"/>
      <c r="J68" s="218" t="s">
        <v>457</v>
      </c>
      <c r="K68" s="218" t="s">
        <v>458</v>
      </c>
      <c r="L68" s="218" t="s">
        <v>459</v>
      </c>
      <c r="M68" s="241">
        <v>3.42</v>
      </c>
      <c r="N68" s="395"/>
      <c r="O68" s="375"/>
      <c r="P68" s="395"/>
      <c r="Q68" s="395"/>
      <c r="R68" s="395"/>
      <c r="S68" s="395"/>
      <c r="T68" s="512"/>
      <c r="U68" s="512"/>
      <c r="V68" s="512"/>
      <c r="W68" s="395"/>
      <c r="X68" s="395"/>
      <c r="Y68" s="395"/>
      <c r="Z68" s="395"/>
      <c r="AA68" s="395"/>
      <c r="AB68" s="512"/>
      <c r="AC68" s="395"/>
      <c r="AD68" s="395"/>
      <c r="AE68" s="512"/>
      <c r="AF68" s="395"/>
      <c r="AG68" s="395"/>
      <c r="AH68" s="433"/>
      <c r="AI68" s="433"/>
      <c r="AJ68" s="524"/>
    </row>
    <row r="69" spans="1:36" ht="33" customHeight="1" x14ac:dyDescent="0.2">
      <c r="A69" s="201"/>
      <c r="B69" s="425" t="s">
        <v>473</v>
      </c>
      <c r="C69" s="393" t="s">
        <v>474</v>
      </c>
      <c r="D69" s="393" t="s">
        <v>455</v>
      </c>
      <c r="E69" s="393" t="s">
        <v>456</v>
      </c>
      <c r="F69" s="526" t="s">
        <v>595</v>
      </c>
      <c r="G69" s="393" t="s">
        <v>440</v>
      </c>
      <c r="H69" s="393" t="s">
        <v>79</v>
      </c>
      <c r="I69" s="393" t="s">
        <v>79</v>
      </c>
      <c r="J69" s="514" t="s">
        <v>240</v>
      </c>
      <c r="K69" s="514" t="s">
        <v>241</v>
      </c>
      <c r="L69" s="514" t="s">
        <v>242</v>
      </c>
      <c r="M69" s="514">
        <v>1</v>
      </c>
      <c r="N69" s="517" t="s">
        <v>144</v>
      </c>
      <c r="O69" s="400" t="s">
        <v>130</v>
      </c>
      <c r="P69" s="520" t="s">
        <v>243</v>
      </c>
      <c r="Q69" s="393" t="s">
        <v>84</v>
      </c>
      <c r="R69" s="393" t="s">
        <v>85</v>
      </c>
      <c r="S69" s="393" t="s">
        <v>143</v>
      </c>
      <c r="T69" s="510">
        <f>U69</f>
        <v>2734071.81</v>
      </c>
      <c r="U69" s="510">
        <f>V69</f>
        <v>2734071.81</v>
      </c>
      <c r="V69" s="510">
        <v>2734071.81</v>
      </c>
      <c r="W69" s="393" t="s">
        <v>244</v>
      </c>
      <c r="X69" s="393" t="s">
        <v>244</v>
      </c>
      <c r="Y69" s="393" t="s">
        <v>244</v>
      </c>
      <c r="Z69" s="393" t="s">
        <v>244</v>
      </c>
      <c r="AA69" s="393" t="s">
        <v>244</v>
      </c>
      <c r="AB69" s="510">
        <v>482483.27</v>
      </c>
      <c r="AC69" s="393" t="s">
        <v>86</v>
      </c>
      <c r="AD69" s="393" t="s">
        <v>244</v>
      </c>
      <c r="AE69" s="510">
        <f>+U69</f>
        <v>2734071.81</v>
      </c>
      <c r="AF69" s="393" t="s">
        <v>244</v>
      </c>
      <c r="AG69" s="393" t="s">
        <v>244</v>
      </c>
      <c r="AH69" s="409" t="s">
        <v>563</v>
      </c>
      <c r="AI69" s="409" t="s">
        <v>683</v>
      </c>
      <c r="AJ69" s="506"/>
    </row>
    <row r="70" spans="1:36" ht="15" customHeight="1" x14ac:dyDescent="0.2">
      <c r="A70" s="201"/>
      <c r="B70" s="525"/>
      <c r="C70" s="513"/>
      <c r="D70" s="513"/>
      <c r="E70" s="513"/>
      <c r="F70" s="527"/>
      <c r="G70" s="513"/>
      <c r="H70" s="513"/>
      <c r="I70" s="513"/>
      <c r="J70" s="515"/>
      <c r="K70" s="515"/>
      <c r="L70" s="515"/>
      <c r="M70" s="515"/>
      <c r="N70" s="518"/>
      <c r="O70" s="442"/>
      <c r="P70" s="521"/>
      <c r="Q70" s="513"/>
      <c r="R70" s="513"/>
      <c r="S70" s="513"/>
      <c r="T70" s="513"/>
      <c r="U70" s="511"/>
      <c r="V70" s="511"/>
      <c r="W70" s="394"/>
      <c r="X70" s="394"/>
      <c r="Y70" s="394"/>
      <c r="Z70" s="394"/>
      <c r="AA70" s="394"/>
      <c r="AB70" s="511"/>
      <c r="AC70" s="394"/>
      <c r="AD70" s="394"/>
      <c r="AE70" s="511"/>
      <c r="AF70" s="394"/>
      <c r="AG70" s="394"/>
      <c r="AH70" s="410"/>
      <c r="AI70" s="410"/>
      <c r="AJ70" s="507"/>
    </row>
    <row r="71" spans="1:36" ht="2.25" customHeight="1" x14ac:dyDescent="0.2">
      <c r="A71" s="201"/>
      <c r="B71" s="525"/>
      <c r="C71" s="513"/>
      <c r="D71" s="513"/>
      <c r="E71" s="513"/>
      <c r="F71" s="527"/>
      <c r="G71" s="513"/>
      <c r="H71" s="513"/>
      <c r="I71" s="513"/>
      <c r="J71" s="515"/>
      <c r="K71" s="515"/>
      <c r="L71" s="515"/>
      <c r="M71" s="515"/>
      <c r="N71" s="518"/>
      <c r="O71" s="442"/>
      <c r="P71" s="521"/>
      <c r="Q71" s="513"/>
      <c r="R71" s="513"/>
      <c r="S71" s="513"/>
      <c r="T71" s="513"/>
      <c r="U71" s="511"/>
      <c r="V71" s="511"/>
      <c r="W71" s="394"/>
      <c r="X71" s="394"/>
      <c r="Y71" s="394"/>
      <c r="Z71" s="394"/>
      <c r="AA71" s="394"/>
      <c r="AB71" s="511"/>
      <c r="AC71" s="394"/>
      <c r="AD71" s="394"/>
      <c r="AE71" s="511"/>
      <c r="AF71" s="394"/>
      <c r="AG71" s="394"/>
      <c r="AH71" s="410"/>
      <c r="AI71" s="410"/>
      <c r="AJ71" s="507"/>
    </row>
    <row r="72" spans="1:36" ht="24.75" customHeight="1" x14ac:dyDescent="0.2">
      <c r="A72" s="201"/>
      <c r="B72" s="525"/>
      <c r="C72" s="513"/>
      <c r="D72" s="513"/>
      <c r="E72" s="513"/>
      <c r="F72" s="527"/>
      <c r="G72" s="513"/>
      <c r="H72" s="513"/>
      <c r="I72" s="513"/>
      <c r="J72" s="515"/>
      <c r="K72" s="515"/>
      <c r="L72" s="515"/>
      <c r="M72" s="515"/>
      <c r="N72" s="518"/>
      <c r="O72" s="442"/>
      <c r="P72" s="521"/>
      <c r="Q72" s="513"/>
      <c r="R72" s="513"/>
      <c r="S72" s="513"/>
      <c r="T72" s="513"/>
      <c r="U72" s="511"/>
      <c r="V72" s="511"/>
      <c r="W72" s="394"/>
      <c r="X72" s="394"/>
      <c r="Y72" s="394"/>
      <c r="Z72" s="394"/>
      <c r="AA72" s="394"/>
      <c r="AB72" s="511"/>
      <c r="AC72" s="394"/>
      <c r="AD72" s="394"/>
      <c r="AE72" s="511"/>
      <c r="AF72" s="394"/>
      <c r="AG72" s="394"/>
      <c r="AH72" s="410"/>
      <c r="AI72" s="410"/>
      <c r="AJ72" s="507"/>
    </row>
    <row r="73" spans="1:36" ht="3.75" customHeight="1" x14ac:dyDescent="0.2">
      <c r="A73" s="201"/>
      <c r="B73" s="525"/>
      <c r="C73" s="513"/>
      <c r="D73" s="513"/>
      <c r="E73" s="513"/>
      <c r="F73" s="527"/>
      <c r="G73" s="513"/>
      <c r="H73" s="513"/>
      <c r="I73" s="513"/>
      <c r="J73" s="515"/>
      <c r="K73" s="515"/>
      <c r="L73" s="515"/>
      <c r="M73" s="515"/>
      <c r="N73" s="518"/>
      <c r="O73" s="442"/>
      <c r="P73" s="521"/>
      <c r="Q73" s="513"/>
      <c r="R73" s="513"/>
      <c r="S73" s="513"/>
      <c r="T73" s="513"/>
      <c r="U73" s="511"/>
      <c r="V73" s="511"/>
      <c r="W73" s="394"/>
      <c r="X73" s="394"/>
      <c r="Y73" s="394"/>
      <c r="Z73" s="394"/>
      <c r="AA73" s="394"/>
      <c r="AB73" s="511"/>
      <c r="AC73" s="394"/>
      <c r="AD73" s="394"/>
      <c r="AE73" s="511"/>
      <c r="AF73" s="394"/>
      <c r="AG73" s="394"/>
      <c r="AH73" s="410"/>
      <c r="AI73" s="410"/>
      <c r="AJ73" s="507"/>
    </row>
    <row r="74" spans="1:36" ht="15.75" customHeight="1" x14ac:dyDescent="0.2">
      <c r="A74" s="201"/>
      <c r="B74" s="525"/>
      <c r="C74" s="513"/>
      <c r="D74" s="513"/>
      <c r="E74" s="513"/>
      <c r="F74" s="527"/>
      <c r="G74" s="513"/>
      <c r="H74" s="513"/>
      <c r="I74" s="513"/>
      <c r="J74" s="515"/>
      <c r="K74" s="515"/>
      <c r="L74" s="515"/>
      <c r="M74" s="515"/>
      <c r="N74" s="518"/>
      <c r="O74" s="442"/>
      <c r="P74" s="521"/>
      <c r="Q74" s="513"/>
      <c r="R74" s="513"/>
      <c r="S74" s="513"/>
      <c r="T74" s="513"/>
      <c r="U74" s="511"/>
      <c r="V74" s="511"/>
      <c r="W74" s="394"/>
      <c r="X74" s="394"/>
      <c r="Y74" s="394"/>
      <c r="Z74" s="394"/>
      <c r="AA74" s="394"/>
      <c r="AB74" s="511"/>
      <c r="AC74" s="394"/>
      <c r="AD74" s="394"/>
      <c r="AE74" s="511"/>
      <c r="AF74" s="394"/>
      <c r="AG74" s="394"/>
      <c r="AH74" s="410"/>
      <c r="AI74" s="410"/>
      <c r="AJ74" s="507"/>
    </row>
    <row r="75" spans="1:36" ht="48" customHeight="1" x14ac:dyDescent="0.2">
      <c r="A75" s="201"/>
      <c r="B75" s="525"/>
      <c r="C75" s="513"/>
      <c r="D75" s="513"/>
      <c r="E75" s="513"/>
      <c r="F75" s="527"/>
      <c r="G75" s="513"/>
      <c r="H75" s="513"/>
      <c r="I75" s="513"/>
      <c r="J75" s="516"/>
      <c r="K75" s="516"/>
      <c r="L75" s="516"/>
      <c r="M75" s="516"/>
      <c r="N75" s="518"/>
      <c r="O75" s="442"/>
      <c r="P75" s="521"/>
      <c r="Q75" s="513"/>
      <c r="R75" s="513"/>
      <c r="S75" s="513"/>
      <c r="T75" s="513"/>
      <c r="U75" s="511"/>
      <c r="V75" s="511"/>
      <c r="W75" s="394"/>
      <c r="X75" s="394"/>
      <c r="Y75" s="394"/>
      <c r="Z75" s="394"/>
      <c r="AA75" s="394"/>
      <c r="AB75" s="511"/>
      <c r="AC75" s="394"/>
      <c r="AD75" s="394"/>
      <c r="AE75" s="511"/>
      <c r="AF75" s="394"/>
      <c r="AG75" s="394"/>
      <c r="AH75" s="410"/>
      <c r="AI75" s="410"/>
      <c r="AJ75" s="507"/>
    </row>
    <row r="76" spans="1:36" ht="48" customHeight="1" x14ac:dyDescent="0.2">
      <c r="A76" s="201"/>
      <c r="B76" s="525"/>
      <c r="C76" s="513"/>
      <c r="D76" s="513"/>
      <c r="E76" s="513"/>
      <c r="F76" s="527"/>
      <c r="G76" s="513"/>
      <c r="H76" s="513"/>
      <c r="I76" s="518"/>
      <c r="J76" s="235" t="s">
        <v>468</v>
      </c>
      <c r="K76" s="235" t="s">
        <v>469</v>
      </c>
      <c r="L76" s="235" t="s">
        <v>470</v>
      </c>
      <c r="M76" s="242">
        <v>35575</v>
      </c>
      <c r="N76" s="519"/>
      <c r="O76" s="442"/>
      <c r="P76" s="521"/>
      <c r="Q76" s="513"/>
      <c r="R76" s="513"/>
      <c r="S76" s="513"/>
      <c r="T76" s="513"/>
      <c r="U76" s="511"/>
      <c r="V76" s="511"/>
      <c r="W76" s="394"/>
      <c r="X76" s="394"/>
      <c r="Y76" s="394"/>
      <c r="Z76" s="394"/>
      <c r="AA76" s="394"/>
      <c r="AB76" s="511"/>
      <c r="AC76" s="394"/>
      <c r="AD76" s="394"/>
      <c r="AE76" s="511"/>
      <c r="AF76" s="394"/>
      <c r="AG76" s="394"/>
      <c r="AH76" s="410"/>
      <c r="AI76" s="410"/>
      <c r="AJ76" s="507"/>
    </row>
    <row r="77" spans="1:36" ht="48" customHeight="1" x14ac:dyDescent="0.2">
      <c r="A77" s="201"/>
      <c r="B77" s="525"/>
      <c r="C77" s="513"/>
      <c r="D77" s="513"/>
      <c r="E77" s="513"/>
      <c r="F77" s="527"/>
      <c r="G77" s="513"/>
      <c r="H77" s="513"/>
      <c r="I77" s="518"/>
      <c r="J77" s="10" t="s">
        <v>457</v>
      </c>
      <c r="K77" s="10" t="s">
        <v>458</v>
      </c>
      <c r="L77" s="10" t="s">
        <v>459</v>
      </c>
      <c r="M77" s="10">
        <v>20.399999999999999</v>
      </c>
      <c r="N77" s="519"/>
      <c r="O77" s="442"/>
      <c r="P77" s="521"/>
      <c r="Q77" s="513"/>
      <c r="R77" s="513"/>
      <c r="S77" s="513"/>
      <c r="T77" s="513"/>
      <c r="U77" s="511"/>
      <c r="V77" s="511"/>
      <c r="W77" s="394"/>
      <c r="X77" s="394"/>
      <c r="Y77" s="394"/>
      <c r="Z77" s="394"/>
      <c r="AA77" s="394"/>
      <c r="AB77" s="511"/>
      <c r="AC77" s="394"/>
      <c r="AD77" s="394"/>
      <c r="AE77" s="511"/>
      <c r="AF77" s="394"/>
      <c r="AG77" s="394"/>
      <c r="AH77" s="410"/>
      <c r="AI77" s="410"/>
      <c r="AJ77" s="507"/>
    </row>
    <row r="78" spans="1:36" ht="48" x14ac:dyDescent="0.2">
      <c r="A78" s="201"/>
      <c r="B78" s="525"/>
      <c r="C78" s="513"/>
      <c r="D78" s="513"/>
      <c r="E78" s="513"/>
      <c r="F78" s="527"/>
      <c r="G78" s="513"/>
      <c r="H78" s="513"/>
      <c r="I78" s="518"/>
      <c r="J78" s="10" t="s">
        <v>475</v>
      </c>
      <c r="K78" s="10" t="s">
        <v>327</v>
      </c>
      <c r="L78" s="10" t="s">
        <v>476</v>
      </c>
      <c r="M78" s="10">
        <v>0.94</v>
      </c>
      <c r="N78" s="519"/>
      <c r="O78" s="442"/>
      <c r="P78" s="521"/>
      <c r="Q78" s="513"/>
      <c r="R78" s="513"/>
      <c r="S78" s="513"/>
      <c r="T78" s="513"/>
      <c r="U78" s="511"/>
      <c r="V78" s="511"/>
      <c r="W78" s="394"/>
      <c r="X78" s="394"/>
      <c r="Y78" s="394"/>
      <c r="Z78" s="394"/>
      <c r="AA78" s="394"/>
      <c r="AB78" s="511"/>
      <c r="AC78" s="394"/>
      <c r="AD78" s="394"/>
      <c r="AE78" s="511"/>
      <c r="AF78" s="394"/>
      <c r="AG78" s="394"/>
      <c r="AH78" s="410"/>
      <c r="AI78" s="410"/>
      <c r="AJ78" s="507"/>
    </row>
    <row r="79" spans="1:36" ht="48.75" thickBot="1" x14ac:dyDescent="0.25">
      <c r="A79" s="201"/>
      <c r="B79" s="525"/>
      <c r="C79" s="513"/>
      <c r="D79" s="513"/>
      <c r="E79" s="513"/>
      <c r="F79" s="528"/>
      <c r="G79" s="513"/>
      <c r="H79" s="513"/>
      <c r="I79" s="513"/>
      <c r="J79" s="243" t="s">
        <v>477</v>
      </c>
      <c r="K79" s="238" t="s">
        <v>478</v>
      </c>
      <c r="L79" s="238" t="s">
        <v>88</v>
      </c>
      <c r="M79" s="244">
        <v>6000</v>
      </c>
      <c r="N79" s="518"/>
      <c r="O79" s="401"/>
      <c r="P79" s="521"/>
      <c r="Q79" s="513"/>
      <c r="R79" s="513"/>
      <c r="S79" s="513"/>
      <c r="T79" s="513"/>
      <c r="U79" s="512"/>
      <c r="V79" s="512"/>
      <c r="W79" s="395"/>
      <c r="X79" s="395"/>
      <c r="Y79" s="395"/>
      <c r="Z79" s="395"/>
      <c r="AA79" s="395"/>
      <c r="AB79" s="512"/>
      <c r="AC79" s="395"/>
      <c r="AD79" s="395"/>
      <c r="AE79" s="512"/>
      <c r="AF79" s="395"/>
      <c r="AG79" s="395"/>
      <c r="AH79" s="433"/>
      <c r="AI79" s="433"/>
      <c r="AJ79" s="507"/>
    </row>
    <row r="80" spans="1:36" ht="45" customHeight="1" x14ac:dyDescent="0.2">
      <c r="A80" s="201"/>
      <c r="B80" s="467" t="s">
        <v>479</v>
      </c>
      <c r="C80" s="373" t="s">
        <v>480</v>
      </c>
      <c r="D80" s="373" t="s">
        <v>436</v>
      </c>
      <c r="E80" s="373" t="s">
        <v>238</v>
      </c>
      <c r="F80" s="468" t="s">
        <v>597</v>
      </c>
      <c r="G80" s="373" t="s">
        <v>440</v>
      </c>
      <c r="H80" s="373" t="s">
        <v>79</v>
      </c>
      <c r="I80" s="373" t="s">
        <v>79</v>
      </c>
      <c r="J80" s="219" t="s">
        <v>240</v>
      </c>
      <c r="K80" s="219" t="s">
        <v>241</v>
      </c>
      <c r="L80" s="219" t="s">
        <v>242</v>
      </c>
      <c r="M80" s="219">
        <v>1</v>
      </c>
      <c r="N80" s="373" t="s">
        <v>144</v>
      </c>
      <c r="O80" s="373" t="s">
        <v>481</v>
      </c>
      <c r="P80" s="373" t="s">
        <v>243</v>
      </c>
      <c r="Q80" s="373" t="s">
        <v>84</v>
      </c>
      <c r="R80" s="373" t="s">
        <v>85</v>
      </c>
      <c r="S80" s="373" t="s">
        <v>143</v>
      </c>
      <c r="T80" s="458">
        <f>+U80</f>
        <v>170000</v>
      </c>
      <c r="U80" s="458">
        <f>+V80</f>
        <v>170000</v>
      </c>
      <c r="V80" s="458">
        <v>170000</v>
      </c>
      <c r="W80" s="373" t="s">
        <v>244</v>
      </c>
      <c r="X80" s="373" t="s">
        <v>244</v>
      </c>
      <c r="Y80" s="373" t="s">
        <v>244</v>
      </c>
      <c r="Z80" s="373" t="s">
        <v>244</v>
      </c>
      <c r="AA80" s="373" t="s">
        <v>244</v>
      </c>
      <c r="AB80" s="458">
        <v>30000</v>
      </c>
      <c r="AC80" s="373" t="s">
        <v>86</v>
      </c>
      <c r="AD80" s="373" t="s">
        <v>244</v>
      </c>
      <c r="AE80" s="458">
        <f t="shared" ref="AE80" si="12">+U80</f>
        <v>170000</v>
      </c>
      <c r="AF80" s="373" t="s">
        <v>244</v>
      </c>
      <c r="AG80" s="373" t="s">
        <v>244</v>
      </c>
      <c r="AH80" s="450" t="s">
        <v>256</v>
      </c>
      <c r="AI80" s="450" t="s">
        <v>267</v>
      </c>
      <c r="AJ80" s="411"/>
    </row>
    <row r="81" spans="1:36" ht="72.75" thickBot="1" x14ac:dyDescent="0.25">
      <c r="A81" s="201"/>
      <c r="B81" s="508"/>
      <c r="C81" s="421"/>
      <c r="D81" s="421"/>
      <c r="E81" s="421"/>
      <c r="F81" s="509"/>
      <c r="G81" s="421"/>
      <c r="H81" s="421"/>
      <c r="I81" s="421"/>
      <c r="J81" s="227" t="s">
        <v>250</v>
      </c>
      <c r="K81" s="227" t="s">
        <v>251</v>
      </c>
      <c r="L81" s="227" t="s">
        <v>252</v>
      </c>
      <c r="M81" s="227">
        <v>883980</v>
      </c>
      <c r="N81" s="421"/>
      <c r="O81" s="421"/>
      <c r="P81" s="421"/>
      <c r="Q81" s="421"/>
      <c r="R81" s="421"/>
      <c r="S81" s="421"/>
      <c r="T81" s="445"/>
      <c r="U81" s="445"/>
      <c r="V81" s="445"/>
      <c r="W81" s="421"/>
      <c r="X81" s="421"/>
      <c r="Y81" s="421"/>
      <c r="Z81" s="421"/>
      <c r="AA81" s="421"/>
      <c r="AB81" s="445"/>
      <c r="AC81" s="421"/>
      <c r="AD81" s="421"/>
      <c r="AE81" s="445"/>
      <c r="AF81" s="421"/>
      <c r="AG81" s="421"/>
      <c r="AH81" s="505"/>
      <c r="AI81" s="505"/>
      <c r="AJ81" s="413"/>
    </row>
    <row r="82" spans="1:36" s="258" customFormat="1" ht="33.75" customHeight="1" x14ac:dyDescent="0.2">
      <c r="A82" s="203"/>
      <c r="B82" s="467" t="s">
        <v>482</v>
      </c>
      <c r="C82" s="373" t="s">
        <v>483</v>
      </c>
      <c r="D82" s="373" t="s">
        <v>436</v>
      </c>
      <c r="E82" s="373" t="s">
        <v>238</v>
      </c>
      <c r="F82" s="468" t="s">
        <v>596</v>
      </c>
      <c r="G82" s="373" t="s">
        <v>440</v>
      </c>
      <c r="H82" s="373" t="s">
        <v>79</v>
      </c>
      <c r="I82" s="373" t="s">
        <v>79</v>
      </c>
      <c r="J82" s="219" t="s">
        <v>240</v>
      </c>
      <c r="K82" s="219" t="s">
        <v>241</v>
      </c>
      <c r="L82" s="219" t="s">
        <v>242</v>
      </c>
      <c r="M82" s="232">
        <v>1</v>
      </c>
      <c r="N82" s="373" t="s">
        <v>144</v>
      </c>
      <c r="O82" s="400" t="s">
        <v>336</v>
      </c>
      <c r="P82" s="400" t="s">
        <v>243</v>
      </c>
      <c r="Q82" s="400" t="s">
        <v>84</v>
      </c>
      <c r="R82" s="400" t="s">
        <v>85</v>
      </c>
      <c r="S82" s="400" t="s">
        <v>143</v>
      </c>
      <c r="T82" s="458">
        <f>U82</f>
        <v>5569103.54</v>
      </c>
      <c r="U82" s="458">
        <f>SUM(V82:AA84)</f>
        <v>5569103.54</v>
      </c>
      <c r="V82" s="458">
        <v>5569103.54</v>
      </c>
      <c r="W82" s="373" t="s">
        <v>244</v>
      </c>
      <c r="X82" s="373" t="s">
        <v>244</v>
      </c>
      <c r="Y82" s="373" t="s">
        <v>244</v>
      </c>
      <c r="Z82" s="373" t="s">
        <v>244</v>
      </c>
      <c r="AA82" s="373" t="s">
        <v>244</v>
      </c>
      <c r="AB82" s="458">
        <v>982782.99</v>
      </c>
      <c r="AC82" s="400" t="s">
        <v>86</v>
      </c>
      <c r="AD82" s="400" t="s">
        <v>244</v>
      </c>
      <c r="AE82" s="458">
        <f t="shared" ref="AE82" si="13">+U82</f>
        <v>5569103.54</v>
      </c>
      <c r="AF82" s="400" t="s">
        <v>244</v>
      </c>
      <c r="AG82" s="400" t="s">
        <v>244</v>
      </c>
      <c r="AH82" s="333" t="s">
        <v>678</v>
      </c>
      <c r="AI82" s="333" t="s">
        <v>484</v>
      </c>
      <c r="AJ82" s="388"/>
    </row>
    <row r="83" spans="1:36" s="258" customFormat="1" ht="104.25" customHeight="1" x14ac:dyDescent="0.2">
      <c r="A83" s="203"/>
      <c r="B83" s="455"/>
      <c r="C83" s="374"/>
      <c r="D83" s="374"/>
      <c r="E83" s="374"/>
      <c r="F83" s="443"/>
      <c r="G83" s="374"/>
      <c r="H83" s="374"/>
      <c r="I83" s="374"/>
      <c r="J83" s="10" t="s">
        <v>247</v>
      </c>
      <c r="K83" s="10" t="s">
        <v>248</v>
      </c>
      <c r="L83" s="10" t="s">
        <v>249</v>
      </c>
      <c r="M83" s="226">
        <v>640</v>
      </c>
      <c r="N83" s="374"/>
      <c r="O83" s="442"/>
      <c r="P83" s="442"/>
      <c r="Q83" s="442"/>
      <c r="R83" s="442"/>
      <c r="S83" s="442"/>
      <c r="T83" s="437"/>
      <c r="U83" s="437"/>
      <c r="V83" s="437"/>
      <c r="W83" s="374"/>
      <c r="X83" s="374"/>
      <c r="Y83" s="374"/>
      <c r="Z83" s="374"/>
      <c r="AA83" s="374"/>
      <c r="AB83" s="437"/>
      <c r="AC83" s="442"/>
      <c r="AD83" s="442"/>
      <c r="AE83" s="437"/>
      <c r="AF83" s="442"/>
      <c r="AG83" s="442"/>
      <c r="AH83" s="334"/>
      <c r="AI83" s="334"/>
      <c r="AJ83" s="504"/>
    </row>
    <row r="84" spans="1:36" s="258" customFormat="1" ht="72" x14ac:dyDescent="0.2">
      <c r="A84" s="203"/>
      <c r="B84" s="455"/>
      <c r="C84" s="374"/>
      <c r="D84" s="374"/>
      <c r="E84" s="374"/>
      <c r="F84" s="443"/>
      <c r="G84" s="374"/>
      <c r="H84" s="374"/>
      <c r="I84" s="374"/>
      <c r="J84" s="10" t="s">
        <v>250</v>
      </c>
      <c r="K84" s="10" t="s">
        <v>251</v>
      </c>
      <c r="L84" s="10" t="s">
        <v>252</v>
      </c>
      <c r="M84" s="277">
        <v>108360</v>
      </c>
      <c r="N84" s="374"/>
      <c r="O84" s="442"/>
      <c r="P84" s="442"/>
      <c r="Q84" s="442"/>
      <c r="R84" s="442"/>
      <c r="S84" s="442"/>
      <c r="T84" s="437"/>
      <c r="U84" s="437"/>
      <c r="V84" s="437"/>
      <c r="W84" s="374"/>
      <c r="X84" s="374"/>
      <c r="Y84" s="374"/>
      <c r="Z84" s="374"/>
      <c r="AA84" s="374"/>
      <c r="AB84" s="437"/>
      <c r="AC84" s="442"/>
      <c r="AD84" s="442"/>
      <c r="AE84" s="437"/>
      <c r="AF84" s="442"/>
      <c r="AG84" s="442"/>
      <c r="AH84" s="334"/>
      <c r="AI84" s="334"/>
      <c r="AJ84" s="504"/>
    </row>
    <row r="85" spans="1:36" s="258" customFormat="1" ht="47.25" customHeight="1" x14ac:dyDescent="0.2">
      <c r="A85" s="203"/>
      <c r="B85" s="455"/>
      <c r="C85" s="374"/>
      <c r="D85" s="374" t="s">
        <v>455</v>
      </c>
      <c r="E85" s="374" t="s">
        <v>456</v>
      </c>
      <c r="F85" s="443" t="s">
        <v>708</v>
      </c>
      <c r="G85" s="374" t="s">
        <v>440</v>
      </c>
      <c r="H85" s="374"/>
      <c r="I85" s="374"/>
      <c r="J85" s="235" t="s">
        <v>441</v>
      </c>
      <c r="K85" s="235" t="s">
        <v>241</v>
      </c>
      <c r="L85" s="235" t="s">
        <v>242</v>
      </c>
      <c r="M85" s="277">
        <v>1</v>
      </c>
      <c r="N85" s="374"/>
      <c r="O85" s="442"/>
      <c r="P85" s="442"/>
      <c r="Q85" s="442"/>
      <c r="R85" s="442"/>
      <c r="S85" s="442"/>
      <c r="T85" s="445">
        <f>V85</f>
        <v>5071278.7</v>
      </c>
      <c r="U85" s="445">
        <f>V85</f>
        <v>5071278.7</v>
      </c>
      <c r="V85" s="445">
        <v>5071278.7</v>
      </c>
      <c r="W85" s="421" t="s">
        <v>244</v>
      </c>
      <c r="X85" s="421" t="s">
        <v>244</v>
      </c>
      <c r="Y85" s="421" t="s">
        <v>244</v>
      </c>
      <c r="Z85" s="421" t="s">
        <v>244</v>
      </c>
      <c r="AA85" s="421" t="s">
        <v>244</v>
      </c>
      <c r="AB85" s="445">
        <v>894931.7</v>
      </c>
      <c r="AC85" s="442"/>
      <c r="AD85" s="442"/>
      <c r="AE85" s="445">
        <v>894931.7</v>
      </c>
      <c r="AF85" s="442"/>
      <c r="AG85" s="442"/>
      <c r="AH85" s="334"/>
      <c r="AI85" s="334"/>
      <c r="AJ85" s="504"/>
    </row>
    <row r="86" spans="1:36" s="258" customFormat="1" ht="37.5" customHeight="1" x14ac:dyDescent="0.2">
      <c r="A86" s="203"/>
      <c r="B86" s="455"/>
      <c r="C86" s="374"/>
      <c r="D86" s="374"/>
      <c r="E86" s="374"/>
      <c r="F86" s="443"/>
      <c r="G86" s="374"/>
      <c r="H86" s="374"/>
      <c r="I86" s="374"/>
      <c r="J86" s="10" t="s">
        <v>468</v>
      </c>
      <c r="K86" s="10" t="s">
        <v>469</v>
      </c>
      <c r="L86" s="10" t="s">
        <v>249</v>
      </c>
      <c r="M86" s="277">
        <v>4246</v>
      </c>
      <c r="N86" s="374"/>
      <c r="O86" s="442"/>
      <c r="P86" s="442"/>
      <c r="Q86" s="442"/>
      <c r="R86" s="442"/>
      <c r="S86" s="442"/>
      <c r="T86" s="446"/>
      <c r="U86" s="446"/>
      <c r="V86" s="446"/>
      <c r="W86" s="442"/>
      <c r="X86" s="442"/>
      <c r="Y86" s="442"/>
      <c r="Z86" s="442"/>
      <c r="AA86" s="442"/>
      <c r="AB86" s="446"/>
      <c r="AC86" s="442"/>
      <c r="AD86" s="442"/>
      <c r="AE86" s="446"/>
      <c r="AF86" s="442"/>
      <c r="AG86" s="442"/>
      <c r="AH86" s="334"/>
      <c r="AI86" s="334"/>
      <c r="AJ86" s="504"/>
    </row>
    <row r="87" spans="1:36" s="258" customFormat="1" ht="47.25" customHeight="1" x14ac:dyDescent="0.2">
      <c r="A87" s="203"/>
      <c r="B87" s="455"/>
      <c r="C87" s="374"/>
      <c r="D87" s="374"/>
      <c r="E87" s="374"/>
      <c r="F87" s="443"/>
      <c r="G87" s="374"/>
      <c r="H87" s="374"/>
      <c r="I87" s="374"/>
      <c r="J87" s="10" t="s">
        <v>495</v>
      </c>
      <c r="K87" s="10" t="s">
        <v>496</v>
      </c>
      <c r="L87" s="10" t="s">
        <v>709</v>
      </c>
      <c r="M87" s="277">
        <v>1</v>
      </c>
      <c r="N87" s="374"/>
      <c r="O87" s="442"/>
      <c r="P87" s="442"/>
      <c r="Q87" s="442"/>
      <c r="R87" s="442"/>
      <c r="S87" s="442"/>
      <c r="T87" s="446"/>
      <c r="U87" s="446"/>
      <c r="V87" s="446"/>
      <c r="W87" s="442"/>
      <c r="X87" s="442"/>
      <c r="Y87" s="442"/>
      <c r="Z87" s="442"/>
      <c r="AA87" s="442"/>
      <c r="AB87" s="446"/>
      <c r="AC87" s="442"/>
      <c r="AD87" s="442"/>
      <c r="AE87" s="446"/>
      <c r="AF87" s="442"/>
      <c r="AG87" s="442"/>
      <c r="AH87" s="334"/>
      <c r="AI87" s="334"/>
      <c r="AJ87" s="504"/>
    </row>
    <row r="88" spans="1:36" s="258" customFormat="1" ht="79.5" customHeight="1" thickBot="1" x14ac:dyDescent="0.25">
      <c r="A88" s="203"/>
      <c r="B88" s="456"/>
      <c r="C88" s="375"/>
      <c r="D88" s="375"/>
      <c r="E88" s="375"/>
      <c r="F88" s="444"/>
      <c r="G88" s="375"/>
      <c r="H88" s="375"/>
      <c r="I88" s="375"/>
      <c r="J88" s="222" t="s">
        <v>457</v>
      </c>
      <c r="K88" s="222" t="s">
        <v>458</v>
      </c>
      <c r="L88" s="222" t="s">
        <v>459</v>
      </c>
      <c r="M88" s="278">
        <v>1.0569999999999999</v>
      </c>
      <c r="N88" s="375"/>
      <c r="O88" s="401"/>
      <c r="P88" s="401"/>
      <c r="Q88" s="401"/>
      <c r="R88" s="401"/>
      <c r="S88" s="401"/>
      <c r="T88" s="403"/>
      <c r="U88" s="403"/>
      <c r="V88" s="403"/>
      <c r="W88" s="401"/>
      <c r="X88" s="401"/>
      <c r="Y88" s="401"/>
      <c r="Z88" s="401"/>
      <c r="AA88" s="401"/>
      <c r="AB88" s="403"/>
      <c r="AC88" s="401"/>
      <c r="AD88" s="401"/>
      <c r="AE88" s="403"/>
      <c r="AF88" s="401"/>
      <c r="AG88" s="401"/>
      <c r="AH88" s="335"/>
      <c r="AI88" s="335"/>
      <c r="AJ88" s="389"/>
    </row>
    <row r="89" spans="1:36" s="229" customFormat="1" ht="36" customHeight="1" x14ac:dyDescent="0.2">
      <c r="A89" s="228"/>
      <c r="B89" s="502" t="s">
        <v>485</v>
      </c>
      <c r="C89" s="501" t="s">
        <v>486</v>
      </c>
      <c r="D89" s="501" t="s">
        <v>436</v>
      </c>
      <c r="E89" s="501" t="s">
        <v>238</v>
      </c>
      <c r="F89" s="503" t="s">
        <v>598</v>
      </c>
      <c r="G89" s="501" t="s">
        <v>440</v>
      </c>
      <c r="H89" s="501" t="s">
        <v>79</v>
      </c>
      <c r="I89" s="501" t="s">
        <v>79</v>
      </c>
      <c r="J89" s="279" t="s">
        <v>441</v>
      </c>
      <c r="K89" s="279" t="s">
        <v>241</v>
      </c>
      <c r="L89" s="279" t="s">
        <v>242</v>
      </c>
      <c r="M89" s="279">
        <v>1</v>
      </c>
      <c r="N89" s="499" t="s">
        <v>144</v>
      </c>
      <c r="O89" s="494" t="s">
        <v>130</v>
      </c>
      <c r="P89" s="501" t="s">
        <v>243</v>
      </c>
      <c r="Q89" s="501" t="s">
        <v>84</v>
      </c>
      <c r="R89" s="501" t="s">
        <v>85</v>
      </c>
      <c r="S89" s="501" t="s">
        <v>143</v>
      </c>
      <c r="T89" s="495">
        <v>191374.31</v>
      </c>
      <c r="U89" s="495">
        <f>SUM(V89:AA90)</f>
        <v>191374.31</v>
      </c>
      <c r="V89" s="495">
        <f>T89</f>
        <v>191374.31</v>
      </c>
      <c r="W89" s="494" t="s">
        <v>442</v>
      </c>
      <c r="X89" s="494" t="s">
        <v>442</v>
      </c>
      <c r="Y89" s="494" t="s">
        <v>442</v>
      </c>
      <c r="Z89" s="494" t="s">
        <v>442</v>
      </c>
      <c r="AA89" s="494" t="s">
        <v>442</v>
      </c>
      <c r="AB89" s="495">
        <v>33771.94</v>
      </c>
      <c r="AC89" s="499" t="s">
        <v>86</v>
      </c>
      <c r="AD89" s="494" t="s">
        <v>442</v>
      </c>
      <c r="AE89" s="495">
        <f>T89</f>
        <v>191374.31</v>
      </c>
      <c r="AF89" s="494" t="s">
        <v>442</v>
      </c>
      <c r="AG89" s="494" t="s">
        <v>442</v>
      </c>
      <c r="AH89" s="496" t="s">
        <v>467</v>
      </c>
      <c r="AI89" s="498" t="s">
        <v>484</v>
      </c>
      <c r="AJ89" s="485"/>
    </row>
    <row r="90" spans="1:36" s="229" customFormat="1" ht="78.75" customHeight="1" thickBot="1" x14ac:dyDescent="0.25">
      <c r="A90" s="228"/>
      <c r="B90" s="502"/>
      <c r="C90" s="501"/>
      <c r="D90" s="501"/>
      <c r="E90" s="501"/>
      <c r="F90" s="503"/>
      <c r="G90" s="501"/>
      <c r="H90" s="501"/>
      <c r="I90" s="501"/>
      <c r="J90" s="245" t="s">
        <v>444</v>
      </c>
      <c r="K90" s="245" t="s">
        <v>251</v>
      </c>
      <c r="L90" s="245" t="s">
        <v>252</v>
      </c>
      <c r="M90" s="246">
        <v>150000</v>
      </c>
      <c r="N90" s="500"/>
      <c r="O90" s="494"/>
      <c r="P90" s="501"/>
      <c r="Q90" s="501"/>
      <c r="R90" s="501"/>
      <c r="S90" s="501"/>
      <c r="T90" s="495"/>
      <c r="U90" s="495"/>
      <c r="V90" s="495"/>
      <c r="W90" s="494"/>
      <c r="X90" s="494"/>
      <c r="Y90" s="494"/>
      <c r="Z90" s="494"/>
      <c r="AA90" s="494"/>
      <c r="AB90" s="495"/>
      <c r="AC90" s="500"/>
      <c r="AD90" s="494"/>
      <c r="AE90" s="495"/>
      <c r="AF90" s="494"/>
      <c r="AG90" s="494"/>
      <c r="AH90" s="497"/>
      <c r="AI90" s="498"/>
      <c r="AJ90" s="485"/>
    </row>
    <row r="91" spans="1:36" ht="48.75" customHeight="1" x14ac:dyDescent="0.2">
      <c r="A91" s="201"/>
      <c r="B91" s="390" t="s">
        <v>710</v>
      </c>
      <c r="C91" s="475" t="s">
        <v>487</v>
      </c>
      <c r="D91" s="475" t="s">
        <v>455</v>
      </c>
      <c r="E91" s="487" t="s">
        <v>456</v>
      </c>
      <c r="F91" s="489" t="s">
        <v>599</v>
      </c>
      <c r="G91" s="492" t="s">
        <v>440</v>
      </c>
      <c r="H91" s="475" t="s">
        <v>79</v>
      </c>
      <c r="I91" s="475" t="s">
        <v>79</v>
      </c>
      <c r="J91" s="479" t="s">
        <v>240</v>
      </c>
      <c r="K91" s="479" t="s">
        <v>241</v>
      </c>
      <c r="L91" s="479" t="s">
        <v>242</v>
      </c>
      <c r="M91" s="479">
        <v>1</v>
      </c>
      <c r="N91" s="475" t="s">
        <v>144</v>
      </c>
      <c r="O91" s="482" t="s">
        <v>130</v>
      </c>
      <c r="P91" s="475" t="s">
        <v>243</v>
      </c>
      <c r="Q91" s="475" t="s">
        <v>84</v>
      </c>
      <c r="R91" s="475" t="s">
        <v>85</v>
      </c>
      <c r="S91" s="475" t="s">
        <v>143</v>
      </c>
      <c r="T91" s="477">
        <f>U91</f>
        <v>0</v>
      </c>
      <c r="U91" s="472">
        <f>SUM(V91:AA93)</f>
        <v>0</v>
      </c>
      <c r="V91" s="472">
        <v>0</v>
      </c>
      <c r="W91" s="469" t="s">
        <v>244</v>
      </c>
      <c r="X91" s="469" t="s">
        <v>244</v>
      </c>
      <c r="Y91" s="469" t="s">
        <v>244</v>
      </c>
      <c r="Z91" s="469" t="s">
        <v>244</v>
      </c>
      <c r="AA91" s="469" t="s">
        <v>244</v>
      </c>
      <c r="AB91" s="472">
        <v>0</v>
      </c>
      <c r="AC91" s="469" t="s">
        <v>86</v>
      </c>
      <c r="AD91" s="469" t="s">
        <v>244</v>
      </c>
      <c r="AE91" s="472">
        <f t="shared" ref="AE91" si="14">+U91</f>
        <v>0</v>
      </c>
      <c r="AF91" s="469" t="s">
        <v>244</v>
      </c>
      <c r="AG91" s="469" t="s">
        <v>244</v>
      </c>
      <c r="AH91" s="462" t="s">
        <v>447</v>
      </c>
      <c r="AI91" s="462" t="s">
        <v>276</v>
      </c>
      <c r="AJ91" s="464"/>
    </row>
    <row r="92" spans="1:36" ht="14.65" customHeight="1" x14ac:dyDescent="0.2">
      <c r="A92" s="201"/>
      <c r="B92" s="486"/>
      <c r="C92" s="476"/>
      <c r="D92" s="476"/>
      <c r="E92" s="488"/>
      <c r="F92" s="490"/>
      <c r="G92" s="493"/>
      <c r="H92" s="476"/>
      <c r="I92" s="476"/>
      <c r="J92" s="480"/>
      <c r="K92" s="480"/>
      <c r="L92" s="480"/>
      <c r="M92" s="480"/>
      <c r="N92" s="481"/>
      <c r="O92" s="483"/>
      <c r="P92" s="476"/>
      <c r="Q92" s="476"/>
      <c r="R92" s="476"/>
      <c r="S92" s="476"/>
      <c r="T92" s="478"/>
      <c r="U92" s="473"/>
      <c r="V92" s="473"/>
      <c r="W92" s="470"/>
      <c r="X92" s="470"/>
      <c r="Y92" s="470"/>
      <c r="Z92" s="470"/>
      <c r="AA92" s="470"/>
      <c r="AB92" s="473"/>
      <c r="AC92" s="470"/>
      <c r="AD92" s="470"/>
      <c r="AE92" s="473"/>
      <c r="AF92" s="470"/>
      <c r="AG92" s="470"/>
      <c r="AH92" s="463"/>
      <c r="AI92" s="463"/>
      <c r="AJ92" s="465"/>
    </row>
    <row r="93" spans="1:36" ht="72.75" thickBot="1" x14ac:dyDescent="0.25">
      <c r="A93" s="201"/>
      <c r="B93" s="486"/>
      <c r="C93" s="476"/>
      <c r="D93" s="476"/>
      <c r="E93" s="476"/>
      <c r="F93" s="491"/>
      <c r="G93" s="476"/>
      <c r="H93" s="476"/>
      <c r="I93" s="476"/>
      <c r="J93" s="280" t="s">
        <v>250</v>
      </c>
      <c r="K93" s="280" t="s">
        <v>251</v>
      </c>
      <c r="L93" s="280" t="s">
        <v>252</v>
      </c>
      <c r="M93" s="281">
        <v>6000</v>
      </c>
      <c r="N93" s="476"/>
      <c r="O93" s="484"/>
      <c r="P93" s="476"/>
      <c r="Q93" s="476"/>
      <c r="R93" s="476"/>
      <c r="S93" s="476"/>
      <c r="T93" s="478"/>
      <c r="U93" s="474"/>
      <c r="V93" s="474"/>
      <c r="W93" s="471"/>
      <c r="X93" s="471"/>
      <c r="Y93" s="471"/>
      <c r="Z93" s="471"/>
      <c r="AA93" s="471"/>
      <c r="AB93" s="474"/>
      <c r="AC93" s="471"/>
      <c r="AD93" s="471"/>
      <c r="AE93" s="474"/>
      <c r="AF93" s="471"/>
      <c r="AG93" s="471"/>
      <c r="AH93" s="463"/>
      <c r="AI93" s="463"/>
      <c r="AJ93" s="466"/>
    </row>
    <row r="94" spans="1:36" ht="48" customHeight="1" x14ac:dyDescent="0.2">
      <c r="A94" s="201"/>
      <c r="B94" s="467" t="s">
        <v>488</v>
      </c>
      <c r="C94" s="373" t="s">
        <v>489</v>
      </c>
      <c r="D94" s="373" t="s">
        <v>455</v>
      </c>
      <c r="E94" s="373" t="s">
        <v>456</v>
      </c>
      <c r="F94" s="468" t="s">
        <v>600</v>
      </c>
      <c r="G94" s="373" t="s">
        <v>440</v>
      </c>
      <c r="H94" s="373" t="s">
        <v>79</v>
      </c>
      <c r="I94" s="373" t="s">
        <v>79</v>
      </c>
      <c r="J94" s="219" t="s">
        <v>240</v>
      </c>
      <c r="K94" s="219" t="s">
        <v>241</v>
      </c>
      <c r="L94" s="219" t="s">
        <v>242</v>
      </c>
      <c r="M94" s="219">
        <v>1</v>
      </c>
      <c r="N94" s="373" t="s">
        <v>144</v>
      </c>
      <c r="O94" s="373" t="s">
        <v>123</v>
      </c>
      <c r="P94" s="373" t="s">
        <v>243</v>
      </c>
      <c r="Q94" s="373" t="s">
        <v>84</v>
      </c>
      <c r="R94" s="373" t="s">
        <v>85</v>
      </c>
      <c r="S94" s="373" t="s">
        <v>143</v>
      </c>
      <c r="T94" s="459">
        <f>U94</f>
        <v>4957629</v>
      </c>
      <c r="U94" s="458">
        <f>SUM(V94:AA96)</f>
        <v>4957629</v>
      </c>
      <c r="V94" s="458">
        <v>4957629</v>
      </c>
      <c r="W94" s="373" t="s">
        <v>244</v>
      </c>
      <c r="X94" s="373" t="s">
        <v>244</v>
      </c>
      <c r="Y94" s="373" t="s">
        <v>244</v>
      </c>
      <c r="Z94" s="373" t="s">
        <v>244</v>
      </c>
      <c r="AA94" s="373" t="s">
        <v>244</v>
      </c>
      <c r="AB94" s="458">
        <v>874876</v>
      </c>
      <c r="AC94" s="373" t="s">
        <v>86</v>
      </c>
      <c r="AD94" s="373" t="s">
        <v>244</v>
      </c>
      <c r="AE94" s="458">
        <f t="shared" ref="AE94" si="15">+U94</f>
        <v>4957629</v>
      </c>
      <c r="AF94" s="373" t="s">
        <v>244</v>
      </c>
      <c r="AG94" s="373" t="s">
        <v>244</v>
      </c>
      <c r="AH94" s="450" t="s">
        <v>490</v>
      </c>
      <c r="AI94" s="450" t="s">
        <v>484</v>
      </c>
      <c r="AJ94" s="453"/>
    </row>
    <row r="95" spans="1:36" ht="36" x14ac:dyDescent="0.2">
      <c r="A95" s="201"/>
      <c r="B95" s="455"/>
      <c r="C95" s="374"/>
      <c r="D95" s="374"/>
      <c r="E95" s="374"/>
      <c r="F95" s="443"/>
      <c r="G95" s="374"/>
      <c r="H95" s="374"/>
      <c r="I95" s="374"/>
      <c r="J95" s="235" t="s">
        <v>468</v>
      </c>
      <c r="K95" s="235" t="s">
        <v>469</v>
      </c>
      <c r="L95" s="235" t="s">
        <v>470</v>
      </c>
      <c r="M95" s="242">
        <v>189799</v>
      </c>
      <c r="N95" s="374"/>
      <c r="O95" s="374"/>
      <c r="P95" s="374"/>
      <c r="Q95" s="374"/>
      <c r="R95" s="374"/>
      <c r="S95" s="374"/>
      <c r="T95" s="460"/>
      <c r="U95" s="437"/>
      <c r="V95" s="437"/>
      <c r="W95" s="374"/>
      <c r="X95" s="374"/>
      <c r="Y95" s="374"/>
      <c r="Z95" s="374"/>
      <c r="AA95" s="374"/>
      <c r="AB95" s="437"/>
      <c r="AC95" s="374"/>
      <c r="AD95" s="374"/>
      <c r="AE95" s="437"/>
      <c r="AF95" s="374"/>
      <c r="AG95" s="374"/>
      <c r="AH95" s="451"/>
      <c r="AI95" s="451"/>
      <c r="AJ95" s="440"/>
    </row>
    <row r="96" spans="1:36" ht="72" x14ac:dyDescent="0.2">
      <c r="A96" s="201"/>
      <c r="B96" s="455"/>
      <c r="C96" s="374"/>
      <c r="D96" s="374"/>
      <c r="E96" s="374"/>
      <c r="F96" s="443"/>
      <c r="G96" s="374"/>
      <c r="H96" s="374"/>
      <c r="I96" s="374"/>
      <c r="J96" s="10" t="s">
        <v>457</v>
      </c>
      <c r="K96" s="10" t="s">
        <v>458</v>
      </c>
      <c r="L96" s="10" t="s">
        <v>459</v>
      </c>
      <c r="M96" s="10">
        <v>18.98</v>
      </c>
      <c r="N96" s="374"/>
      <c r="O96" s="374"/>
      <c r="P96" s="374"/>
      <c r="Q96" s="374"/>
      <c r="R96" s="374"/>
      <c r="S96" s="374"/>
      <c r="T96" s="460"/>
      <c r="U96" s="437"/>
      <c r="V96" s="437"/>
      <c r="W96" s="374"/>
      <c r="X96" s="374"/>
      <c r="Y96" s="374"/>
      <c r="Z96" s="374"/>
      <c r="AA96" s="374"/>
      <c r="AB96" s="437"/>
      <c r="AC96" s="374"/>
      <c r="AD96" s="374"/>
      <c r="AE96" s="437"/>
      <c r="AF96" s="374"/>
      <c r="AG96" s="374"/>
      <c r="AH96" s="451"/>
      <c r="AI96" s="451"/>
      <c r="AJ96" s="440"/>
    </row>
    <row r="97" spans="1:36" ht="48" customHeight="1" x14ac:dyDescent="0.2">
      <c r="A97" s="201"/>
      <c r="B97" s="455"/>
      <c r="C97" s="374"/>
      <c r="D97" s="374"/>
      <c r="E97" s="374"/>
      <c r="F97" s="443"/>
      <c r="G97" s="374"/>
      <c r="H97" s="374"/>
      <c r="I97" s="374"/>
      <c r="J97" s="10" t="s">
        <v>668</v>
      </c>
      <c r="K97" s="10" t="s">
        <v>669</v>
      </c>
      <c r="L97" s="10" t="s">
        <v>476</v>
      </c>
      <c r="M97" s="10">
        <v>0.67</v>
      </c>
      <c r="N97" s="374"/>
      <c r="O97" s="374"/>
      <c r="P97" s="374"/>
      <c r="Q97" s="374"/>
      <c r="R97" s="374"/>
      <c r="S97" s="374"/>
      <c r="T97" s="460"/>
      <c r="U97" s="437"/>
      <c r="V97" s="437"/>
      <c r="W97" s="374"/>
      <c r="X97" s="374"/>
      <c r="Y97" s="374"/>
      <c r="Z97" s="374"/>
      <c r="AA97" s="374"/>
      <c r="AB97" s="437"/>
      <c r="AC97" s="374"/>
      <c r="AD97" s="374"/>
      <c r="AE97" s="437"/>
      <c r="AF97" s="374"/>
      <c r="AG97" s="374"/>
      <c r="AH97" s="451"/>
      <c r="AI97" s="451"/>
      <c r="AJ97" s="440"/>
    </row>
    <row r="98" spans="1:36" ht="55.5" customHeight="1" thickBot="1" x14ac:dyDescent="0.25">
      <c r="A98" s="201"/>
      <c r="B98" s="456"/>
      <c r="C98" s="375"/>
      <c r="D98" s="375"/>
      <c r="E98" s="375"/>
      <c r="F98" s="444"/>
      <c r="G98" s="375"/>
      <c r="H98" s="375"/>
      <c r="I98" s="375"/>
      <c r="J98" s="222" t="s">
        <v>670</v>
      </c>
      <c r="K98" s="222" t="s">
        <v>478</v>
      </c>
      <c r="L98" s="222" t="s">
        <v>88</v>
      </c>
      <c r="M98" s="247">
        <v>6290</v>
      </c>
      <c r="N98" s="375"/>
      <c r="O98" s="375"/>
      <c r="P98" s="375"/>
      <c r="Q98" s="375"/>
      <c r="R98" s="375"/>
      <c r="S98" s="375"/>
      <c r="T98" s="461"/>
      <c r="U98" s="438"/>
      <c r="V98" s="438"/>
      <c r="W98" s="375"/>
      <c r="X98" s="375"/>
      <c r="Y98" s="375"/>
      <c r="Z98" s="375"/>
      <c r="AA98" s="375"/>
      <c r="AB98" s="438"/>
      <c r="AC98" s="375"/>
      <c r="AD98" s="375"/>
      <c r="AE98" s="438"/>
      <c r="AF98" s="375"/>
      <c r="AG98" s="375"/>
      <c r="AH98" s="452"/>
      <c r="AI98" s="452"/>
      <c r="AJ98" s="441"/>
    </row>
    <row r="99" spans="1:36" ht="48" customHeight="1" x14ac:dyDescent="0.2">
      <c r="A99" s="201"/>
      <c r="B99" s="454" t="s">
        <v>491</v>
      </c>
      <c r="C99" s="447" t="s">
        <v>492</v>
      </c>
      <c r="D99" s="442" t="s">
        <v>455</v>
      </c>
      <c r="E99" s="442" t="s">
        <v>456</v>
      </c>
      <c r="F99" s="457" t="s">
        <v>601</v>
      </c>
      <c r="G99" s="442" t="s">
        <v>440</v>
      </c>
      <c r="H99" s="447" t="s">
        <v>79</v>
      </c>
      <c r="I99" s="447" t="s">
        <v>79</v>
      </c>
      <c r="J99" s="236" t="s">
        <v>240</v>
      </c>
      <c r="K99" s="236" t="s">
        <v>241</v>
      </c>
      <c r="L99" s="236" t="s">
        <v>242</v>
      </c>
      <c r="M99" s="236">
        <v>1</v>
      </c>
      <c r="N99" s="447" t="s">
        <v>144</v>
      </c>
      <c r="O99" s="447" t="s">
        <v>105</v>
      </c>
      <c r="P99" s="447" t="s">
        <v>243</v>
      </c>
      <c r="Q99" s="447" t="s">
        <v>84</v>
      </c>
      <c r="R99" s="447" t="s">
        <v>85</v>
      </c>
      <c r="S99" s="447" t="s">
        <v>143</v>
      </c>
      <c r="T99" s="448">
        <f>U99+U102</f>
        <v>22004175.539999999</v>
      </c>
      <c r="U99" s="448">
        <f>V99</f>
        <v>600000</v>
      </c>
      <c r="V99" s="448">
        <v>600000</v>
      </c>
      <c r="W99" s="448" t="s">
        <v>244</v>
      </c>
      <c r="X99" s="448" t="s">
        <v>244</v>
      </c>
      <c r="Y99" s="448" t="s">
        <v>244</v>
      </c>
      <c r="Z99" s="448" t="s">
        <v>244</v>
      </c>
      <c r="AA99" s="448" t="s">
        <v>244</v>
      </c>
      <c r="AB99" s="448">
        <v>105883</v>
      </c>
      <c r="AC99" s="447" t="s">
        <v>86</v>
      </c>
      <c r="AD99" s="447" t="s">
        <v>244</v>
      </c>
      <c r="AE99" s="448">
        <f>V99</f>
        <v>600000</v>
      </c>
      <c r="AF99" s="447" t="s">
        <v>244</v>
      </c>
      <c r="AG99" s="447" t="s">
        <v>244</v>
      </c>
      <c r="AH99" s="334" t="s">
        <v>271</v>
      </c>
      <c r="AI99" s="334" t="s">
        <v>276</v>
      </c>
      <c r="AJ99" s="439"/>
    </row>
    <row r="100" spans="1:36" ht="36" x14ac:dyDescent="0.2">
      <c r="A100" s="201"/>
      <c r="B100" s="455"/>
      <c r="C100" s="374"/>
      <c r="D100" s="442"/>
      <c r="E100" s="442"/>
      <c r="F100" s="443"/>
      <c r="G100" s="442"/>
      <c r="H100" s="374"/>
      <c r="I100" s="374"/>
      <c r="J100" s="235" t="s">
        <v>468</v>
      </c>
      <c r="K100" s="235" t="s">
        <v>469</v>
      </c>
      <c r="L100" s="235" t="s">
        <v>470</v>
      </c>
      <c r="M100" s="242">
        <v>107605</v>
      </c>
      <c r="N100" s="374"/>
      <c r="O100" s="374"/>
      <c r="P100" s="374"/>
      <c r="Q100" s="374"/>
      <c r="R100" s="374"/>
      <c r="S100" s="374"/>
      <c r="T100" s="374"/>
      <c r="U100" s="437"/>
      <c r="V100" s="437"/>
      <c r="W100" s="437"/>
      <c r="X100" s="437"/>
      <c r="Y100" s="437"/>
      <c r="Z100" s="437"/>
      <c r="AA100" s="437"/>
      <c r="AB100" s="437"/>
      <c r="AC100" s="374"/>
      <c r="AD100" s="374"/>
      <c r="AE100" s="374"/>
      <c r="AF100" s="374"/>
      <c r="AG100" s="374"/>
      <c r="AH100" s="334"/>
      <c r="AI100" s="334"/>
      <c r="AJ100" s="440"/>
    </row>
    <row r="101" spans="1:36" ht="85.5" customHeight="1" x14ac:dyDescent="0.2">
      <c r="A101" s="201"/>
      <c r="B101" s="455"/>
      <c r="C101" s="374"/>
      <c r="D101" s="447"/>
      <c r="E101" s="447"/>
      <c r="F101" s="443"/>
      <c r="G101" s="447"/>
      <c r="H101" s="374"/>
      <c r="I101" s="374"/>
      <c r="J101" s="10" t="s">
        <v>457</v>
      </c>
      <c r="K101" s="10" t="s">
        <v>458</v>
      </c>
      <c r="L101" s="10" t="s">
        <v>459</v>
      </c>
      <c r="M101" s="10">
        <v>10.7605</v>
      </c>
      <c r="N101" s="374"/>
      <c r="O101" s="374"/>
      <c r="P101" s="374"/>
      <c r="Q101" s="374"/>
      <c r="R101" s="374"/>
      <c r="S101" s="374"/>
      <c r="T101" s="374"/>
      <c r="U101" s="437"/>
      <c r="V101" s="437"/>
      <c r="W101" s="437"/>
      <c r="X101" s="437"/>
      <c r="Y101" s="437"/>
      <c r="Z101" s="437"/>
      <c r="AA101" s="437"/>
      <c r="AB101" s="437"/>
      <c r="AC101" s="374"/>
      <c r="AD101" s="374"/>
      <c r="AE101" s="374"/>
      <c r="AF101" s="374"/>
      <c r="AG101" s="374"/>
      <c r="AH101" s="334"/>
      <c r="AI101" s="334"/>
      <c r="AJ101" s="440"/>
    </row>
    <row r="102" spans="1:36" ht="36" x14ac:dyDescent="0.2">
      <c r="A102" s="201"/>
      <c r="B102" s="455"/>
      <c r="C102" s="374"/>
      <c r="D102" s="421" t="s">
        <v>455</v>
      </c>
      <c r="E102" s="421" t="s">
        <v>456</v>
      </c>
      <c r="F102" s="443" t="s">
        <v>602</v>
      </c>
      <c r="G102" s="421" t="s">
        <v>440</v>
      </c>
      <c r="H102" s="374"/>
      <c r="I102" s="374"/>
      <c r="J102" s="10" t="s">
        <v>240</v>
      </c>
      <c r="K102" s="10" t="s">
        <v>241</v>
      </c>
      <c r="L102" s="10" t="s">
        <v>242</v>
      </c>
      <c r="M102" s="10">
        <v>1</v>
      </c>
      <c r="N102" s="374"/>
      <c r="O102" s="374" t="s">
        <v>95</v>
      </c>
      <c r="P102" s="374"/>
      <c r="Q102" s="374"/>
      <c r="R102" s="374"/>
      <c r="S102" s="374"/>
      <c r="T102" s="374"/>
      <c r="U102" s="445">
        <f>SUM(V102:AA105)</f>
        <v>21404175.539999999</v>
      </c>
      <c r="V102" s="437">
        <v>15598773.77</v>
      </c>
      <c r="W102" s="437"/>
      <c r="X102" s="437"/>
      <c r="Y102" s="437"/>
      <c r="Z102" s="437">
        <v>5805401.7699999996</v>
      </c>
      <c r="AA102" s="437"/>
      <c r="AB102" s="437">
        <v>12045996.550000001</v>
      </c>
      <c r="AC102" s="374" t="s">
        <v>86</v>
      </c>
      <c r="AD102" s="449" t="s">
        <v>244</v>
      </c>
      <c r="AE102" s="437">
        <f>U102</f>
        <v>21404175.539999999</v>
      </c>
      <c r="AF102" s="449" t="s">
        <v>244</v>
      </c>
      <c r="AG102" s="449" t="s">
        <v>244</v>
      </c>
      <c r="AH102" s="334"/>
      <c r="AI102" s="334" t="s">
        <v>494</v>
      </c>
      <c r="AJ102" s="440"/>
    </row>
    <row r="103" spans="1:36" ht="36" x14ac:dyDescent="0.2">
      <c r="A103" s="201"/>
      <c r="B103" s="455"/>
      <c r="C103" s="374"/>
      <c r="D103" s="442"/>
      <c r="E103" s="442"/>
      <c r="F103" s="443"/>
      <c r="G103" s="442"/>
      <c r="H103" s="374"/>
      <c r="I103" s="374"/>
      <c r="J103" s="235" t="s">
        <v>468</v>
      </c>
      <c r="K103" s="235" t="s">
        <v>469</v>
      </c>
      <c r="L103" s="235" t="s">
        <v>470</v>
      </c>
      <c r="M103" s="242">
        <v>79410</v>
      </c>
      <c r="N103" s="374"/>
      <c r="O103" s="374"/>
      <c r="P103" s="374"/>
      <c r="Q103" s="374"/>
      <c r="R103" s="374"/>
      <c r="S103" s="374"/>
      <c r="T103" s="374"/>
      <c r="U103" s="446"/>
      <c r="V103" s="437"/>
      <c r="W103" s="437"/>
      <c r="X103" s="437"/>
      <c r="Y103" s="437"/>
      <c r="Z103" s="437"/>
      <c r="AA103" s="437"/>
      <c r="AB103" s="437"/>
      <c r="AC103" s="374"/>
      <c r="AD103" s="374"/>
      <c r="AE103" s="374"/>
      <c r="AF103" s="374"/>
      <c r="AG103" s="374"/>
      <c r="AH103" s="334"/>
      <c r="AI103" s="334"/>
      <c r="AJ103" s="440"/>
    </row>
    <row r="104" spans="1:36" ht="72" x14ac:dyDescent="0.2">
      <c r="A104" s="201"/>
      <c r="B104" s="455"/>
      <c r="C104" s="374"/>
      <c r="D104" s="442"/>
      <c r="E104" s="442"/>
      <c r="F104" s="443"/>
      <c r="G104" s="442"/>
      <c r="H104" s="374"/>
      <c r="I104" s="374"/>
      <c r="J104" s="10" t="s">
        <v>457</v>
      </c>
      <c r="K104" s="10" t="s">
        <v>458</v>
      </c>
      <c r="L104" s="10" t="s">
        <v>459</v>
      </c>
      <c r="M104" s="10">
        <v>7.94</v>
      </c>
      <c r="N104" s="374"/>
      <c r="O104" s="374"/>
      <c r="P104" s="374"/>
      <c r="Q104" s="374"/>
      <c r="R104" s="374"/>
      <c r="S104" s="374"/>
      <c r="T104" s="374"/>
      <c r="U104" s="446"/>
      <c r="V104" s="437"/>
      <c r="W104" s="437"/>
      <c r="X104" s="437"/>
      <c r="Y104" s="437"/>
      <c r="Z104" s="437"/>
      <c r="AA104" s="437"/>
      <c r="AB104" s="437"/>
      <c r="AC104" s="374"/>
      <c r="AD104" s="374"/>
      <c r="AE104" s="374"/>
      <c r="AF104" s="374"/>
      <c r="AG104" s="374"/>
      <c r="AH104" s="334"/>
      <c r="AI104" s="334"/>
      <c r="AJ104" s="440"/>
    </row>
    <row r="105" spans="1:36" ht="36.75" thickBot="1" x14ac:dyDescent="0.25">
      <c r="A105" s="201"/>
      <c r="B105" s="456"/>
      <c r="C105" s="375"/>
      <c r="D105" s="401"/>
      <c r="E105" s="401"/>
      <c r="F105" s="444"/>
      <c r="G105" s="401"/>
      <c r="H105" s="375"/>
      <c r="I105" s="375"/>
      <c r="J105" s="222" t="s">
        <v>495</v>
      </c>
      <c r="K105" s="222" t="s">
        <v>496</v>
      </c>
      <c r="L105" s="222" t="s">
        <v>497</v>
      </c>
      <c r="M105" s="222">
        <v>1</v>
      </c>
      <c r="N105" s="375"/>
      <c r="O105" s="375"/>
      <c r="P105" s="375"/>
      <c r="Q105" s="375"/>
      <c r="R105" s="375"/>
      <c r="S105" s="375"/>
      <c r="T105" s="375"/>
      <c r="U105" s="403"/>
      <c r="V105" s="438"/>
      <c r="W105" s="438"/>
      <c r="X105" s="438"/>
      <c r="Y105" s="438"/>
      <c r="Z105" s="438"/>
      <c r="AA105" s="438"/>
      <c r="AB105" s="438"/>
      <c r="AC105" s="375"/>
      <c r="AD105" s="375"/>
      <c r="AE105" s="375"/>
      <c r="AF105" s="375"/>
      <c r="AG105" s="375"/>
      <c r="AH105" s="335"/>
      <c r="AI105" s="335"/>
      <c r="AJ105" s="441"/>
    </row>
    <row r="106" spans="1:36" ht="48" customHeight="1" thickBot="1" x14ac:dyDescent="0.25">
      <c r="A106" s="201"/>
      <c r="B106" s="425" t="s">
        <v>498</v>
      </c>
      <c r="C106" s="393" t="s">
        <v>499</v>
      </c>
      <c r="D106" s="393" t="s">
        <v>455</v>
      </c>
      <c r="E106" s="393" t="s">
        <v>456</v>
      </c>
      <c r="F106" s="427" t="s">
        <v>603</v>
      </c>
      <c r="G106" s="393" t="s">
        <v>440</v>
      </c>
      <c r="H106" s="393" t="s">
        <v>79</v>
      </c>
      <c r="I106" s="393" t="s">
        <v>79</v>
      </c>
      <c r="J106" s="212" t="s">
        <v>240</v>
      </c>
      <c r="K106" s="213" t="s">
        <v>241</v>
      </c>
      <c r="L106" s="213" t="s">
        <v>242</v>
      </c>
      <c r="M106" s="213">
        <v>1</v>
      </c>
      <c r="N106" s="393" t="s">
        <v>144</v>
      </c>
      <c r="O106" s="373" t="s">
        <v>105</v>
      </c>
      <c r="P106" s="393" t="s">
        <v>243</v>
      </c>
      <c r="Q106" s="393" t="s">
        <v>84</v>
      </c>
      <c r="R106" s="393" t="s">
        <v>85</v>
      </c>
      <c r="S106" s="393" t="s">
        <v>143</v>
      </c>
      <c r="T106" s="422">
        <f>U106</f>
        <v>725000</v>
      </c>
      <c r="U106" s="418">
        <f>SUM(V106:AA108)</f>
        <v>725000</v>
      </c>
      <c r="V106" s="418">
        <v>725000</v>
      </c>
      <c r="W106" s="406" t="s">
        <v>244</v>
      </c>
      <c r="X106" s="406" t="s">
        <v>244</v>
      </c>
      <c r="Y106" s="406" t="s">
        <v>244</v>
      </c>
      <c r="Z106" s="406" t="s">
        <v>244</v>
      </c>
      <c r="AA106" s="406" t="s">
        <v>244</v>
      </c>
      <c r="AB106" s="418">
        <v>127942</v>
      </c>
      <c r="AC106" s="406" t="s">
        <v>86</v>
      </c>
      <c r="AD106" s="406" t="s">
        <v>244</v>
      </c>
      <c r="AE106" s="418">
        <f t="shared" ref="AE106" si="16">+U106</f>
        <v>725000</v>
      </c>
      <c r="AF106" s="406" t="s">
        <v>244</v>
      </c>
      <c r="AG106" s="406" t="s">
        <v>244</v>
      </c>
      <c r="AH106" s="409" t="s">
        <v>271</v>
      </c>
      <c r="AI106" s="409" t="s">
        <v>272</v>
      </c>
      <c r="AJ106" s="411"/>
    </row>
    <row r="107" spans="1:36" ht="36.75" thickBot="1" x14ac:dyDescent="0.25">
      <c r="A107" s="201"/>
      <c r="B107" s="426"/>
      <c r="C107" s="394"/>
      <c r="D107" s="394"/>
      <c r="E107" s="394"/>
      <c r="F107" s="428"/>
      <c r="G107" s="394"/>
      <c r="H107" s="394"/>
      <c r="I107" s="394"/>
      <c r="J107" s="235" t="s">
        <v>468</v>
      </c>
      <c r="K107" s="235" t="s">
        <v>469</v>
      </c>
      <c r="L107" s="235" t="s">
        <v>470</v>
      </c>
      <c r="M107" s="216">
        <v>70417</v>
      </c>
      <c r="N107" s="430"/>
      <c r="O107" s="374"/>
      <c r="P107" s="394"/>
      <c r="Q107" s="394"/>
      <c r="R107" s="394"/>
      <c r="S107" s="394"/>
      <c r="T107" s="423"/>
      <c r="U107" s="419"/>
      <c r="V107" s="419"/>
      <c r="W107" s="407"/>
      <c r="X107" s="407"/>
      <c r="Y107" s="407"/>
      <c r="Z107" s="407"/>
      <c r="AA107" s="407"/>
      <c r="AB107" s="419"/>
      <c r="AC107" s="407"/>
      <c r="AD107" s="407"/>
      <c r="AE107" s="419"/>
      <c r="AF107" s="407"/>
      <c r="AG107" s="407"/>
      <c r="AH107" s="410"/>
      <c r="AI107" s="410"/>
      <c r="AJ107" s="412"/>
    </row>
    <row r="108" spans="1:36" ht="72.75" thickBot="1" x14ac:dyDescent="0.25">
      <c r="A108" s="201"/>
      <c r="B108" s="435"/>
      <c r="C108" s="395"/>
      <c r="D108" s="395"/>
      <c r="E108" s="395"/>
      <c r="F108" s="436"/>
      <c r="G108" s="395"/>
      <c r="H108" s="395"/>
      <c r="I108" s="395"/>
      <c r="J108" s="218" t="s">
        <v>457</v>
      </c>
      <c r="K108" s="218" t="s">
        <v>458</v>
      </c>
      <c r="L108" s="218" t="s">
        <v>459</v>
      </c>
      <c r="M108" s="218">
        <v>7.04</v>
      </c>
      <c r="N108" s="395"/>
      <c r="O108" s="375"/>
      <c r="P108" s="395"/>
      <c r="Q108" s="395"/>
      <c r="R108" s="395"/>
      <c r="S108" s="395"/>
      <c r="T108" s="434"/>
      <c r="U108" s="432"/>
      <c r="V108" s="432"/>
      <c r="W108" s="431"/>
      <c r="X108" s="431"/>
      <c r="Y108" s="431"/>
      <c r="Z108" s="431"/>
      <c r="AA108" s="431"/>
      <c r="AB108" s="432"/>
      <c r="AC108" s="431"/>
      <c r="AD108" s="431"/>
      <c r="AE108" s="432"/>
      <c r="AF108" s="431"/>
      <c r="AG108" s="431"/>
      <c r="AH108" s="433"/>
      <c r="AI108" s="433"/>
      <c r="AJ108" s="424"/>
    </row>
    <row r="109" spans="1:36" ht="48" customHeight="1" thickBot="1" x14ac:dyDescent="0.25">
      <c r="A109" s="201"/>
      <c r="B109" s="425" t="s">
        <v>500</v>
      </c>
      <c r="C109" s="393" t="s">
        <v>501</v>
      </c>
      <c r="D109" s="393" t="s">
        <v>455</v>
      </c>
      <c r="E109" s="393" t="s">
        <v>456</v>
      </c>
      <c r="F109" s="427" t="s">
        <v>604</v>
      </c>
      <c r="G109" s="393" t="s">
        <v>440</v>
      </c>
      <c r="H109" s="393" t="s">
        <v>79</v>
      </c>
      <c r="I109" s="393" t="s">
        <v>79</v>
      </c>
      <c r="J109" s="212" t="s">
        <v>240</v>
      </c>
      <c r="K109" s="213" t="s">
        <v>241</v>
      </c>
      <c r="L109" s="213" t="s">
        <v>242</v>
      </c>
      <c r="M109" s="213">
        <v>1</v>
      </c>
      <c r="N109" s="393" t="s">
        <v>144</v>
      </c>
      <c r="O109" s="373" t="s">
        <v>105</v>
      </c>
      <c r="P109" s="393" t="s">
        <v>243</v>
      </c>
      <c r="Q109" s="393" t="s">
        <v>84</v>
      </c>
      <c r="R109" s="393" t="s">
        <v>85</v>
      </c>
      <c r="S109" s="393" t="s">
        <v>143</v>
      </c>
      <c r="T109" s="422">
        <f>U109</f>
        <v>2629163.7000000002</v>
      </c>
      <c r="U109" s="418">
        <f>SUM(V109:AA111)</f>
        <v>2629163.7000000002</v>
      </c>
      <c r="V109" s="418">
        <v>2629163.7000000002</v>
      </c>
      <c r="W109" s="406" t="s">
        <v>244</v>
      </c>
      <c r="X109" s="406" t="s">
        <v>244</v>
      </c>
      <c r="Y109" s="406" t="s">
        <v>244</v>
      </c>
      <c r="Z109" s="406" t="s">
        <v>244</v>
      </c>
      <c r="AA109" s="406" t="s">
        <v>244</v>
      </c>
      <c r="AB109" s="418">
        <v>463970.07</v>
      </c>
      <c r="AC109" s="406" t="s">
        <v>86</v>
      </c>
      <c r="AD109" s="406" t="s">
        <v>244</v>
      </c>
      <c r="AE109" s="418">
        <f>+U109</f>
        <v>2629163.7000000002</v>
      </c>
      <c r="AF109" s="406" t="s">
        <v>244</v>
      </c>
      <c r="AG109" s="406" t="s">
        <v>244</v>
      </c>
      <c r="AH109" s="409" t="s">
        <v>494</v>
      </c>
      <c r="AI109" s="409" t="s">
        <v>502</v>
      </c>
      <c r="AJ109" s="411"/>
    </row>
    <row r="110" spans="1:36" ht="36.75" thickBot="1" x14ac:dyDescent="0.25">
      <c r="A110" s="201"/>
      <c r="B110" s="426"/>
      <c r="C110" s="394"/>
      <c r="D110" s="394"/>
      <c r="E110" s="394"/>
      <c r="F110" s="428"/>
      <c r="G110" s="394"/>
      <c r="H110" s="394"/>
      <c r="I110" s="394"/>
      <c r="J110" s="235" t="s">
        <v>468</v>
      </c>
      <c r="K110" s="235" t="s">
        <v>469</v>
      </c>
      <c r="L110" s="235" t="s">
        <v>470</v>
      </c>
      <c r="M110" s="216">
        <v>32303</v>
      </c>
      <c r="N110" s="430"/>
      <c r="O110" s="374"/>
      <c r="P110" s="394"/>
      <c r="Q110" s="394"/>
      <c r="R110" s="394"/>
      <c r="S110" s="394"/>
      <c r="T110" s="423"/>
      <c r="U110" s="419"/>
      <c r="V110" s="419"/>
      <c r="W110" s="407"/>
      <c r="X110" s="407"/>
      <c r="Y110" s="407"/>
      <c r="Z110" s="407"/>
      <c r="AA110" s="407"/>
      <c r="AB110" s="419"/>
      <c r="AC110" s="407"/>
      <c r="AD110" s="407"/>
      <c r="AE110" s="419"/>
      <c r="AF110" s="407"/>
      <c r="AG110" s="407"/>
      <c r="AH110" s="410"/>
      <c r="AI110" s="410"/>
      <c r="AJ110" s="412"/>
    </row>
    <row r="111" spans="1:36" ht="72.75" thickBot="1" x14ac:dyDescent="0.25">
      <c r="A111" s="201"/>
      <c r="B111" s="426"/>
      <c r="C111" s="394"/>
      <c r="D111" s="394"/>
      <c r="E111" s="394"/>
      <c r="F111" s="429"/>
      <c r="G111" s="394"/>
      <c r="H111" s="394"/>
      <c r="I111" s="394"/>
      <c r="J111" s="210" t="s">
        <v>457</v>
      </c>
      <c r="K111" s="210" t="s">
        <v>458</v>
      </c>
      <c r="L111" s="210" t="s">
        <v>459</v>
      </c>
      <c r="M111" s="210">
        <v>3.2303000000000002</v>
      </c>
      <c r="N111" s="394"/>
      <c r="O111" s="421"/>
      <c r="P111" s="394"/>
      <c r="Q111" s="394"/>
      <c r="R111" s="394"/>
      <c r="S111" s="394"/>
      <c r="T111" s="423"/>
      <c r="U111" s="420"/>
      <c r="V111" s="420"/>
      <c r="W111" s="408"/>
      <c r="X111" s="408"/>
      <c r="Y111" s="408"/>
      <c r="Z111" s="408"/>
      <c r="AA111" s="408"/>
      <c r="AB111" s="420"/>
      <c r="AC111" s="408"/>
      <c r="AD111" s="408"/>
      <c r="AE111" s="420"/>
      <c r="AF111" s="408"/>
      <c r="AG111" s="408"/>
      <c r="AH111" s="410"/>
      <c r="AI111" s="410"/>
      <c r="AJ111" s="413"/>
    </row>
    <row r="112" spans="1:36" ht="36" customHeight="1" x14ac:dyDescent="0.2">
      <c r="A112" s="201"/>
      <c r="B112" s="414" t="s">
        <v>664</v>
      </c>
      <c r="C112" s="400" t="s">
        <v>671</v>
      </c>
      <c r="D112" s="340" t="s">
        <v>455</v>
      </c>
      <c r="E112" s="340" t="s">
        <v>456</v>
      </c>
      <c r="F112" s="416" t="s">
        <v>665</v>
      </c>
      <c r="G112" s="400" t="s">
        <v>440</v>
      </c>
      <c r="H112" s="400" t="s">
        <v>79</v>
      </c>
      <c r="I112" s="400" t="s">
        <v>79</v>
      </c>
      <c r="J112" s="219" t="s">
        <v>240</v>
      </c>
      <c r="K112" s="213" t="s">
        <v>241</v>
      </c>
      <c r="L112" s="219" t="s">
        <v>242</v>
      </c>
      <c r="M112" s="219">
        <v>1</v>
      </c>
      <c r="N112" s="400" t="s">
        <v>144</v>
      </c>
      <c r="O112" s="400" t="s">
        <v>130</v>
      </c>
      <c r="P112" s="400" t="s">
        <v>243</v>
      </c>
      <c r="Q112" s="400" t="s">
        <v>84</v>
      </c>
      <c r="R112" s="400" t="s">
        <v>85</v>
      </c>
      <c r="S112" s="400" t="s">
        <v>143</v>
      </c>
      <c r="T112" s="404">
        <f>U112</f>
        <v>1920255.33</v>
      </c>
      <c r="U112" s="402">
        <f>SUM(V112:AA113)</f>
        <v>1920255.33</v>
      </c>
      <c r="V112" s="402">
        <v>1920255.33</v>
      </c>
      <c r="W112" s="400" t="s">
        <v>244</v>
      </c>
      <c r="X112" s="400" t="s">
        <v>244</v>
      </c>
      <c r="Y112" s="400" t="s">
        <v>244</v>
      </c>
      <c r="Z112" s="400" t="s">
        <v>244</v>
      </c>
      <c r="AA112" s="400" t="s">
        <v>244</v>
      </c>
      <c r="AB112" s="402">
        <v>338868.59</v>
      </c>
      <c r="AC112" s="400" t="s">
        <v>86</v>
      </c>
      <c r="AD112" s="400" t="s">
        <v>244</v>
      </c>
      <c r="AE112" s="402">
        <f>+U112</f>
        <v>1920255.33</v>
      </c>
      <c r="AF112" s="400" t="s">
        <v>244</v>
      </c>
      <c r="AG112" s="400" t="s">
        <v>244</v>
      </c>
      <c r="AH112" s="333" t="s">
        <v>275</v>
      </c>
      <c r="AI112" s="333" t="s">
        <v>682</v>
      </c>
      <c r="AJ112" s="388"/>
    </row>
    <row r="113" spans="1:38" ht="77.25" customHeight="1" thickBot="1" x14ac:dyDescent="0.25">
      <c r="A113" s="201"/>
      <c r="B113" s="415"/>
      <c r="C113" s="401"/>
      <c r="D113" s="342"/>
      <c r="E113" s="342"/>
      <c r="F113" s="417"/>
      <c r="G113" s="401"/>
      <c r="H113" s="401"/>
      <c r="I113" s="401"/>
      <c r="J113" s="222" t="s">
        <v>457</v>
      </c>
      <c r="K113" s="222" t="s">
        <v>458</v>
      </c>
      <c r="L113" s="218" t="s">
        <v>459</v>
      </c>
      <c r="M113" s="222">
        <v>0.63</v>
      </c>
      <c r="N113" s="401"/>
      <c r="O113" s="401"/>
      <c r="P113" s="401"/>
      <c r="Q113" s="401"/>
      <c r="R113" s="401"/>
      <c r="S113" s="401"/>
      <c r="T113" s="405"/>
      <c r="U113" s="403"/>
      <c r="V113" s="403"/>
      <c r="W113" s="401"/>
      <c r="X113" s="401"/>
      <c r="Y113" s="401"/>
      <c r="Z113" s="401"/>
      <c r="AA113" s="401"/>
      <c r="AB113" s="403"/>
      <c r="AC113" s="401"/>
      <c r="AD113" s="401"/>
      <c r="AE113" s="403"/>
      <c r="AF113" s="401"/>
      <c r="AG113" s="401"/>
      <c r="AH113" s="335"/>
      <c r="AI113" s="335"/>
      <c r="AJ113" s="389"/>
    </row>
    <row r="114" spans="1:38" ht="27" customHeight="1" x14ac:dyDescent="0.2">
      <c r="A114" s="201"/>
      <c r="B114" s="390" t="s">
        <v>672</v>
      </c>
      <c r="C114" s="393" t="s">
        <v>673</v>
      </c>
      <c r="D114" s="379" t="s">
        <v>455</v>
      </c>
      <c r="E114" s="396" t="s">
        <v>456</v>
      </c>
      <c r="F114" s="324" t="s">
        <v>674</v>
      </c>
      <c r="G114" s="398" t="s">
        <v>440</v>
      </c>
      <c r="H114" s="379" t="s">
        <v>79</v>
      </c>
      <c r="I114" s="379" t="s">
        <v>79</v>
      </c>
      <c r="J114" s="385" t="s">
        <v>240</v>
      </c>
      <c r="K114" s="385" t="s">
        <v>241</v>
      </c>
      <c r="L114" s="385" t="s">
        <v>242</v>
      </c>
      <c r="M114" s="385">
        <v>1</v>
      </c>
      <c r="N114" s="379" t="s">
        <v>144</v>
      </c>
      <c r="O114" s="327" t="s">
        <v>130</v>
      </c>
      <c r="P114" s="379" t="s">
        <v>243</v>
      </c>
      <c r="Q114" s="379" t="s">
        <v>84</v>
      </c>
      <c r="R114" s="379" t="s">
        <v>85</v>
      </c>
      <c r="S114" s="379" t="s">
        <v>143</v>
      </c>
      <c r="T114" s="382">
        <f>U114</f>
        <v>770585.28</v>
      </c>
      <c r="U114" s="376">
        <f>SUM(V114:AA116)</f>
        <v>770585.28</v>
      </c>
      <c r="V114" s="376">
        <v>770585.28</v>
      </c>
      <c r="W114" s="317" t="s">
        <v>244</v>
      </c>
      <c r="X114" s="317" t="s">
        <v>244</v>
      </c>
      <c r="Y114" s="317" t="s">
        <v>244</v>
      </c>
      <c r="Z114" s="317" t="s">
        <v>244</v>
      </c>
      <c r="AA114" s="317" t="s">
        <v>244</v>
      </c>
      <c r="AB114" s="376">
        <v>135985.64000000001</v>
      </c>
      <c r="AC114" s="317" t="s">
        <v>86</v>
      </c>
      <c r="AD114" s="317" t="s">
        <v>244</v>
      </c>
      <c r="AE114" s="376">
        <f t="shared" ref="AE114" si="17">+U114</f>
        <v>770585.28</v>
      </c>
      <c r="AF114" s="317" t="s">
        <v>244</v>
      </c>
      <c r="AG114" s="317" t="s">
        <v>244</v>
      </c>
      <c r="AH114" s="367" t="s">
        <v>558</v>
      </c>
      <c r="AI114" s="367" t="s">
        <v>675</v>
      </c>
      <c r="AJ114" s="370"/>
    </row>
    <row r="115" spans="1:38" ht="8.25" customHeight="1" x14ac:dyDescent="0.2">
      <c r="A115" s="201"/>
      <c r="B115" s="391"/>
      <c r="C115" s="394"/>
      <c r="D115" s="380"/>
      <c r="E115" s="397"/>
      <c r="F115" s="325"/>
      <c r="G115" s="399"/>
      <c r="H115" s="380"/>
      <c r="I115" s="380"/>
      <c r="J115" s="386"/>
      <c r="K115" s="386"/>
      <c r="L115" s="386"/>
      <c r="M115" s="386"/>
      <c r="N115" s="387"/>
      <c r="O115" s="328"/>
      <c r="P115" s="380"/>
      <c r="Q115" s="380"/>
      <c r="R115" s="380"/>
      <c r="S115" s="380"/>
      <c r="T115" s="383"/>
      <c r="U115" s="377"/>
      <c r="V115" s="377"/>
      <c r="W115" s="318"/>
      <c r="X115" s="318"/>
      <c r="Y115" s="318"/>
      <c r="Z115" s="318"/>
      <c r="AA115" s="318"/>
      <c r="AB115" s="377"/>
      <c r="AC115" s="318"/>
      <c r="AD115" s="318"/>
      <c r="AE115" s="377"/>
      <c r="AF115" s="318"/>
      <c r="AG115" s="318"/>
      <c r="AH115" s="368"/>
      <c r="AI115" s="368"/>
      <c r="AJ115" s="371"/>
    </row>
    <row r="116" spans="1:38" ht="72.75" thickBot="1" x14ac:dyDescent="0.25">
      <c r="A116" s="201"/>
      <c r="B116" s="392"/>
      <c r="C116" s="395"/>
      <c r="D116" s="381"/>
      <c r="E116" s="381"/>
      <c r="F116" s="326"/>
      <c r="G116" s="381"/>
      <c r="H116" s="381"/>
      <c r="I116" s="381"/>
      <c r="J116" s="248" t="s">
        <v>250</v>
      </c>
      <c r="K116" s="248" t="s">
        <v>251</v>
      </c>
      <c r="L116" s="248" t="s">
        <v>252</v>
      </c>
      <c r="M116" s="249">
        <v>600</v>
      </c>
      <c r="N116" s="381"/>
      <c r="O116" s="329"/>
      <c r="P116" s="381"/>
      <c r="Q116" s="381"/>
      <c r="R116" s="381"/>
      <c r="S116" s="381"/>
      <c r="T116" s="384"/>
      <c r="U116" s="378"/>
      <c r="V116" s="378"/>
      <c r="W116" s="319"/>
      <c r="X116" s="319"/>
      <c r="Y116" s="319"/>
      <c r="Z116" s="319"/>
      <c r="AA116" s="319"/>
      <c r="AB116" s="378"/>
      <c r="AC116" s="319"/>
      <c r="AD116" s="319"/>
      <c r="AE116" s="378"/>
      <c r="AF116" s="319"/>
      <c r="AG116" s="319"/>
      <c r="AH116" s="369"/>
      <c r="AI116" s="369"/>
      <c r="AJ116" s="372"/>
    </row>
    <row r="117" spans="1:38" ht="134.25" customHeight="1" x14ac:dyDescent="0.2">
      <c r="A117" s="201"/>
      <c r="B117" s="321" t="s">
        <v>711</v>
      </c>
      <c r="C117" s="373" t="s">
        <v>712</v>
      </c>
      <c r="D117" s="317" t="s">
        <v>713</v>
      </c>
      <c r="E117" s="317" t="s">
        <v>714</v>
      </c>
      <c r="F117" s="324" t="s">
        <v>715</v>
      </c>
      <c r="G117" s="317" t="s">
        <v>716</v>
      </c>
      <c r="H117" s="317" t="s">
        <v>79</v>
      </c>
      <c r="I117" s="317" t="s">
        <v>79</v>
      </c>
      <c r="J117" s="282" t="s">
        <v>717</v>
      </c>
      <c r="K117" s="282" t="s">
        <v>718</v>
      </c>
      <c r="L117" s="282" t="s">
        <v>158</v>
      </c>
      <c r="M117" s="283">
        <v>533</v>
      </c>
      <c r="N117" s="317" t="s">
        <v>144</v>
      </c>
      <c r="O117" s="327" t="s">
        <v>138</v>
      </c>
      <c r="P117" s="327" t="s">
        <v>243</v>
      </c>
      <c r="Q117" s="327" t="s">
        <v>84</v>
      </c>
      <c r="R117" s="327" t="s">
        <v>85</v>
      </c>
      <c r="S117" s="327" t="s">
        <v>143</v>
      </c>
      <c r="T117" s="361">
        <f>V117</f>
        <v>2366293</v>
      </c>
      <c r="U117" s="361">
        <f>V117</f>
        <v>2366293</v>
      </c>
      <c r="V117" s="361">
        <v>2366293</v>
      </c>
      <c r="W117" s="361"/>
      <c r="X117" s="361"/>
      <c r="Y117" s="361"/>
      <c r="Z117" s="361"/>
      <c r="AA117" s="361"/>
      <c r="AB117" s="361">
        <v>124541.74</v>
      </c>
      <c r="AC117" s="361" t="s">
        <v>86</v>
      </c>
      <c r="AD117" s="361"/>
      <c r="AE117" s="361">
        <v>124541.74</v>
      </c>
      <c r="AF117" s="361"/>
      <c r="AG117" s="361"/>
      <c r="AH117" s="311" t="s">
        <v>719</v>
      </c>
      <c r="AI117" s="311" t="s">
        <v>720</v>
      </c>
      <c r="AJ117" s="364"/>
      <c r="AK117" s="307" t="s">
        <v>721</v>
      </c>
    </row>
    <row r="118" spans="1:38" ht="47.25" customHeight="1" x14ac:dyDescent="0.2">
      <c r="A118" s="201"/>
      <c r="B118" s="322"/>
      <c r="C118" s="374"/>
      <c r="D118" s="318"/>
      <c r="E118" s="318"/>
      <c r="F118" s="325"/>
      <c r="G118" s="318"/>
      <c r="H118" s="318"/>
      <c r="I118" s="318"/>
      <c r="J118" s="284" t="s">
        <v>722</v>
      </c>
      <c r="K118" s="284" t="s">
        <v>723</v>
      </c>
      <c r="L118" s="284" t="s">
        <v>317</v>
      </c>
      <c r="M118" s="285">
        <v>8</v>
      </c>
      <c r="N118" s="318"/>
      <c r="O118" s="328"/>
      <c r="P118" s="328"/>
      <c r="Q118" s="328"/>
      <c r="R118" s="328"/>
      <c r="S118" s="328"/>
      <c r="T118" s="362"/>
      <c r="U118" s="362"/>
      <c r="V118" s="362"/>
      <c r="W118" s="362"/>
      <c r="X118" s="362"/>
      <c r="Y118" s="362"/>
      <c r="Z118" s="362"/>
      <c r="AA118" s="362"/>
      <c r="AB118" s="362"/>
      <c r="AC118" s="362"/>
      <c r="AD118" s="362"/>
      <c r="AE118" s="362"/>
      <c r="AF118" s="362"/>
      <c r="AG118" s="362"/>
      <c r="AH118" s="312"/>
      <c r="AI118" s="312"/>
      <c r="AJ118" s="365"/>
      <c r="AK118" s="307"/>
    </row>
    <row r="119" spans="1:38" ht="61.5" customHeight="1" x14ac:dyDescent="0.2">
      <c r="A119" s="201"/>
      <c r="B119" s="322"/>
      <c r="C119" s="374"/>
      <c r="D119" s="318"/>
      <c r="E119" s="318"/>
      <c r="F119" s="325"/>
      <c r="G119" s="318"/>
      <c r="H119" s="318"/>
      <c r="I119" s="318"/>
      <c r="J119" s="284" t="s">
        <v>724</v>
      </c>
      <c r="K119" s="284" t="s">
        <v>725</v>
      </c>
      <c r="L119" s="284" t="s">
        <v>158</v>
      </c>
      <c r="M119" s="285">
        <v>533</v>
      </c>
      <c r="N119" s="318"/>
      <c r="O119" s="328"/>
      <c r="P119" s="328"/>
      <c r="Q119" s="328"/>
      <c r="R119" s="328"/>
      <c r="S119" s="328"/>
      <c r="T119" s="362"/>
      <c r="U119" s="362"/>
      <c r="V119" s="362"/>
      <c r="W119" s="362"/>
      <c r="X119" s="362"/>
      <c r="Y119" s="362"/>
      <c r="Z119" s="362"/>
      <c r="AA119" s="362"/>
      <c r="AB119" s="362"/>
      <c r="AC119" s="362"/>
      <c r="AD119" s="362"/>
      <c r="AE119" s="362"/>
      <c r="AF119" s="362"/>
      <c r="AG119" s="362"/>
      <c r="AH119" s="312"/>
      <c r="AI119" s="312"/>
      <c r="AJ119" s="365"/>
      <c r="AK119" s="307"/>
    </row>
    <row r="120" spans="1:38" ht="72.75" customHeight="1" thickBot="1" x14ac:dyDescent="0.25">
      <c r="A120" s="201"/>
      <c r="B120" s="323"/>
      <c r="C120" s="375"/>
      <c r="D120" s="319"/>
      <c r="E120" s="319"/>
      <c r="F120" s="326"/>
      <c r="G120" s="319"/>
      <c r="H120" s="319"/>
      <c r="I120" s="319"/>
      <c r="J120" s="286" t="s">
        <v>726</v>
      </c>
      <c r="K120" s="286" t="s">
        <v>727</v>
      </c>
      <c r="L120" s="286" t="s">
        <v>317</v>
      </c>
      <c r="M120" s="287">
        <v>1</v>
      </c>
      <c r="N120" s="319"/>
      <c r="O120" s="329"/>
      <c r="P120" s="329"/>
      <c r="Q120" s="329"/>
      <c r="R120" s="329"/>
      <c r="S120" s="329"/>
      <c r="T120" s="363"/>
      <c r="U120" s="363"/>
      <c r="V120" s="363"/>
      <c r="W120" s="363"/>
      <c r="X120" s="363"/>
      <c r="Y120" s="363"/>
      <c r="Z120" s="363"/>
      <c r="AA120" s="363"/>
      <c r="AB120" s="363"/>
      <c r="AC120" s="363"/>
      <c r="AD120" s="363"/>
      <c r="AE120" s="363"/>
      <c r="AF120" s="363"/>
      <c r="AG120" s="363"/>
      <c r="AH120" s="313"/>
      <c r="AI120" s="313"/>
      <c r="AJ120" s="366"/>
      <c r="AK120" s="307"/>
    </row>
    <row r="121" spans="1:38" ht="130.5" customHeight="1" x14ac:dyDescent="0.2">
      <c r="A121" s="201"/>
      <c r="B121" s="355" t="s">
        <v>728</v>
      </c>
      <c r="C121" s="352" t="s">
        <v>729</v>
      </c>
      <c r="D121" s="352" t="s">
        <v>713</v>
      </c>
      <c r="E121" s="352" t="s">
        <v>714</v>
      </c>
      <c r="F121" s="358" t="s">
        <v>730</v>
      </c>
      <c r="G121" s="352" t="s">
        <v>716</v>
      </c>
      <c r="H121" s="352" t="s">
        <v>79</v>
      </c>
      <c r="I121" s="352" t="s">
        <v>79</v>
      </c>
      <c r="J121" s="288" t="s">
        <v>717</v>
      </c>
      <c r="K121" s="288" t="s">
        <v>718</v>
      </c>
      <c r="L121" s="288" t="s">
        <v>158</v>
      </c>
      <c r="M121" s="289">
        <v>370</v>
      </c>
      <c r="N121" s="352" t="s">
        <v>144</v>
      </c>
      <c r="O121" s="352" t="s">
        <v>114</v>
      </c>
      <c r="P121" s="352" t="s">
        <v>243</v>
      </c>
      <c r="Q121" s="352" t="s">
        <v>84</v>
      </c>
      <c r="R121" s="352" t="s">
        <v>85</v>
      </c>
      <c r="S121" s="352" t="s">
        <v>143</v>
      </c>
      <c r="T121" s="349">
        <f>V121</f>
        <v>1948212</v>
      </c>
      <c r="U121" s="349">
        <f>V121</f>
        <v>1948212</v>
      </c>
      <c r="V121" s="349">
        <v>1948212</v>
      </c>
      <c r="W121" s="349"/>
      <c r="X121" s="349"/>
      <c r="Y121" s="349"/>
      <c r="Z121" s="349"/>
      <c r="AA121" s="349"/>
      <c r="AB121" s="349">
        <v>102537.48</v>
      </c>
      <c r="AC121" s="349"/>
      <c r="AD121" s="349"/>
      <c r="AE121" s="349">
        <v>102537.48</v>
      </c>
      <c r="AF121" s="349"/>
      <c r="AG121" s="349"/>
      <c r="AH121" s="333" t="s">
        <v>731</v>
      </c>
      <c r="AI121" s="333" t="s">
        <v>732</v>
      </c>
      <c r="AJ121" s="343"/>
      <c r="AK121" s="339" t="s">
        <v>733</v>
      </c>
    </row>
    <row r="122" spans="1:38" ht="36" x14ac:dyDescent="0.2">
      <c r="A122" s="201"/>
      <c r="B122" s="356"/>
      <c r="C122" s="353"/>
      <c r="D122" s="353"/>
      <c r="E122" s="353"/>
      <c r="F122" s="359"/>
      <c r="G122" s="353"/>
      <c r="H122" s="353"/>
      <c r="I122" s="353"/>
      <c r="J122" s="290" t="s">
        <v>722</v>
      </c>
      <c r="K122" s="290" t="s">
        <v>723</v>
      </c>
      <c r="L122" s="290" t="s">
        <v>317</v>
      </c>
      <c r="M122" s="291">
        <v>1</v>
      </c>
      <c r="N122" s="353"/>
      <c r="O122" s="353"/>
      <c r="P122" s="353"/>
      <c r="Q122" s="353"/>
      <c r="R122" s="353"/>
      <c r="S122" s="353"/>
      <c r="T122" s="350"/>
      <c r="U122" s="350"/>
      <c r="V122" s="350"/>
      <c r="W122" s="350"/>
      <c r="X122" s="350"/>
      <c r="Y122" s="350"/>
      <c r="Z122" s="350"/>
      <c r="AA122" s="350"/>
      <c r="AB122" s="350"/>
      <c r="AC122" s="350"/>
      <c r="AD122" s="350"/>
      <c r="AE122" s="350"/>
      <c r="AF122" s="350"/>
      <c r="AG122" s="350"/>
      <c r="AH122" s="334"/>
      <c r="AI122" s="334"/>
      <c r="AJ122" s="344"/>
      <c r="AK122" s="339"/>
      <c r="AL122" s="292">
        <v>46477</v>
      </c>
    </row>
    <row r="123" spans="1:38" ht="69.75" customHeight="1" thickBot="1" x14ac:dyDescent="0.25">
      <c r="A123" s="201"/>
      <c r="B123" s="357"/>
      <c r="C123" s="354"/>
      <c r="D123" s="354"/>
      <c r="E123" s="354"/>
      <c r="F123" s="360"/>
      <c r="G123" s="354"/>
      <c r="H123" s="354"/>
      <c r="I123" s="354"/>
      <c r="J123" s="293" t="s">
        <v>724</v>
      </c>
      <c r="K123" s="293" t="s">
        <v>725</v>
      </c>
      <c r="L123" s="293" t="s">
        <v>158</v>
      </c>
      <c r="M123" s="294">
        <v>370</v>
      </c>
      <c r="N123" s="354"/>
      <c r="O123" s="354"/>
      <c r="P123" s="354"/>
      <c r="Q123" s="354"/>
      <c r="R123" s="354"/>
      <c r="S123" s="354"/>
      <c r="T123" s="351"/>
      <c r="U123" s="351"/>
      <c r="V123" s="351"/>
      <c r="W123" s="351"/>
      <c r="X123" s="351"/>
      <c r="Y123" s="351"/>
      <c r="Z123" s="351"/>
      <c r="AA123" s="351"/>
      <c r="AB123" s="351"/>
      <c r="AC123" s="351"/>
      <c r="AD123" s="351"/>
      <c r="AE123" s="351"/>
      <c r="AF123" s="351"/>
      <c r="AG123" s="351"/>
      <c r="AH123" s="335"/>
      <c r="AI123" s="335"/>
      <c r="AJ123" s="345"/>
      <c r="AK123" s="339"/>
    </row>
    <row r="124" spans="1:38" ht="120" x14ac:dyDescent="0.2">
      <c r="A124" s="201"/>
      <c r="B124" s="346" t="s">
        <v>734</v>
      </c>
      <c r="C124" s="317" t="s">
        <v>735</v>
      </c>
      <c r="D124" s="317" t="s">
        <v>713</v>
      </c>
      <c r="E124" s="317" t="s">
        <v>714</v>
      </c>
      <c r="F124" s="324" t="s">
        <v>736</v>
      </c>
      <c r="G124" s="317" t="s">
        <v>716</v>
      </c>
      <c r="H124" s="340" t="s">
        <v>79</v>
      </c>
      <c r="I124" s="340" t="s">
        <v>79</v>
      </c>
      <c r="J124" s="282" t="s">
        <v>717</v>
      </c>
      <c r="K124" s="282" t="s">
        <v>718</v>
      </c>
      <c r="L124" s="282" t="s">
        <v>158</v>
      </c>
      <c r="M124" s="295">
        <v>196</v>
      </c>
      <c r="N124" s="340" t="s">
        <v>144</v>
      </c>
      <c r="O124" s="340" t="s">
        <v>114</v>
      </c>
      <c r="P124" s="340" t="s">
        <v>243</v>
      </c>
      <c r="Q124" s="340" t="s">
        <v>84</v>
      </c>
      <c r="R124" s="340" t="s">
        <v>85</v>
      </c>
      <c r="S124" s="340" t="s">
        <v>143</v>
      </c>
      <c r="T124" s="330">
        <f>V124</f>
        <v>925858</v>
      </c>
      <c r="U124" s="330">
        <f>V124</f>
        <v>925858</v>
      </c>
      <c r="V124" s="330">
        <v>925858</v>
      </c>
      <c r="W124" s="330"/>
      <c r="X124" s="330"/>
      <c r="Y124" s="330"/>
      <c r="Z124" s="330"/>
      <c r="AA124" s="330"/>
      <c r="AB124" s="330">
        <v>48729.37</v>
      </c>
      <c r="AC124" s="330"/>
      <c r="AD124" s="330"/>
      <c r="AE124" s="330">
        <f>AB124</f>
        <v>48729.37</v>
      </c>
      <c r="AF124" s="330"/>
      <c r="AG124" s="330"/>
      <c r="AH124" s="333" t="s">
        <v>731</v>
      </c>
      <c r="AI124" s="333" t="s">
        <v>732</v>
      </c>
      <c r="AJ124" s="336"/>
      <c r="AK124" s="339" t="s">
        <v>737</v>
      </c>
    </row>
    <row r="125" spans="1:38" ht="36" x14ac:dyDescent="0.2">
      <c r="A125" s="201"/>
      <c r="B125" s="347"/>
      <c r="C125" s="318"/>
      <c r="D125" s="318"/>
      <c r="E125" s="318"/>
      <c r="F125" s="325"/>
      <c r="G125" s="318"/>
      <c r="H125" s="341"/>
      <c r="I125" s="341"/>
      <c r="J125" s="284" t="s">
        <v>722</v>
      </c>
      <c r="K125" s="284" t="s">
        <v>723</v>
      </c>
      <c r="L125" s="284" t="s">
        <v>317</v>
      </c>
      <c r="M125" s="296">
        <v>1</v>
      </c>
      <c r="N125" s="341"/>
      <c r="O125" s="341"/>
      <c r="P125" s="341"/>
      <c r="Q125" s="341"/>
      <c r="R125" s="341"/>
      <c r="S125" s="341"/>
      <c r="T125" s="331"/>
      <c r="U125" s="331"/>
      <c r="V125" s="331"/>
      <c r="W125" s="331"/>
      <c r="X125" s="331"/>
      <c r="Y125" s="331"/>
      <c r="Z125" s="331"/>
      <c r="AA125" s="331"/>
      <c r="AB125" s="331"/>
      <c r="AC125" s="331"/>
      <c r="AD125" s="331"/>
      <c r="AE125" s="331"/>
      <c r="AF125" s="331"/>
      <c r="AG125" s="331"/>
      <c r="AH125" s="334"/>
      <c r="AI125" s="334"/>
      <c r="AJ125" s="337"/>
      <c r="AK125" s="339"/>
    </row>
    <row r="126" spans="1:38" ht="58.5" customHeight="1" thickBot="1" x14ac:dyDescent="0.25">
      <c r="A126" s="201"/>
      <c r="B126" s="348"/>
      <c r="C126" s="319"/>
      <c r="D126" s="319"/>
      <c r="E126" s="319"/>
      <c r="F126" s="326"/>
      <c r="G126" s="319"/>
      <c r="H126" s="342"/>
      <c r="I126" s="342"/>
      <c r="J126" s="286" t="s">
        <v>724</v>
      </c>
      <c r="K126" s="286" t="s">
        <v>725</v>
      </c>
      <c r="L126" s="286" t="s">
        <v>158</v>
      </c>
      <c r="M126" s="297">
        <v>196</v>
      </c>
      <c r="N126" s="342"/>
      <c r="O126" s="342"/>
      <c r="P126" s="342"/>
      <c r="Q126" s="342"/>
      <c r="R126" s="342"/>
      <c r="S126" s="342"/>
      <c r="T126" s="332"/>
      <c r="U126" s="332"/>
      <c r="V126" s="332"/>
      <c r="W126" s="332"/>
      <c r="X126" s="332"/>
      <c r="Y126" s="332"/>
      <c r="Z126" s="332"/>
      <c r="AA126" s="332"/>
      <c r="AB126" s="332"/>
      <c r="AC126" s="332"/>
      <c r="AD126" s="332"/>
      <c r="AE126" s="332"/>
      <c r="AF126" s="332"/>
      <c r="AG126" s="332"/>
      <c r="AH126" s="335"/>
      <c r="AI126" s="335"/>
      <c r="AJ126" s="338"/>
      <c r="AK126" s="339"/>
    </row>
    <row r="127" spans="1:38" ht="120" x14ac:dyDescent="0.2">
      <c r="A127" s="201"/>
      <c r="B127" s="321" t="s">
        <v>738</v>
      </c>
      <c r="C127" s="317" t="s">
        <v>739</v>
      </c>
      <c r="D127" s="317" t="s">
        <v>713</v>
      </c>
      <c r="E127" s="317" t="s">
        <v>714</v>
      </c>
      <c r="F127" s="324" t="s">
        <v>740</v>
      </c>
      <c r="G127" s="317" t="s">
        <v>716</v>
      </c>
      <c r="H127" s="317" t="s">
        <v>79</v>
      </c>
      <c r="I127" s="317" t="s">
        <v>79</v>
      </c>
      <c r="J127" s="282" t="s">
        <v>717</v>
      </c>
      <c r="K127" s="282" t="s">
        <v>718</v>
      </c>
      <c r="L127" s="282" t="s">
        <v>158</v>
      </c>
      <c r="M127" s="295">
        <v>700</v>
      </c>
      <c r="N127" s="317" t="s">
        <v>144</v>
      </c>
      <c r="O127" s="317" t="s">
        <v>123</v>
      </c>
      <c r="P127" s="327" t="s">
        <v>243</v>
      </c>
      <c r="Q127" s="327" t="s">
        <v>84</v>
      </c>
      <c r="R127" s="327" t="s">
        <v>85</v>
      </c>
      <c r="S127" s="327" t="s">
        <v>143</v>
      </c>
      <c r="T127" s="308">
        <f>V127</f>
        <v>1404559</v>
      </c>
      <c r="U127" s="308">
        <f>V127</f>
        <v>1404559</v>
      </c>
      <c r="V127" s="308">
        <v>1404559</v>
      </c>
      <c r="W127" s="308"/>
      <c r="X127" s="308"/>
      <c r="Y127" s="308"/>
      <c r="Z127" s="308"/>
      <c r="AA127" s="308"/>
      <c r="AB127" s="308">
        <v>73924.160000000003</v>
      </c>
      <c r="AC127" s="308"/>
      <c r="AD127" s="308"/>
      <c r="AE127" s="308">
        <v>73924.160000000003</v>
      </c>
      <c r="AF127" s="308"/>
      <c r="AG127" s="308"/>
      <c r="AH127" s="311" t="s">
        <v>741</v>
      </c>
      <c r="AI127" s="311" t="s">
        <v>731</v>
      </c>
      <c r="AJ127" s="314"/>
      <c r="AK127" s="320" t="s">
        <v>742</v>
      </c>
      <c r="AL127" s="307"/>
    </row>
    <row r="128" spans="1:38" ht="36" x14ac:dyDescent="0.2">
      <c r="A128" s="201"/>
      <c r="B128" s="322"/>
      <c r="C128" s="318"/>
      <c r="D128" s="318"/>
      <c r="E128" s="318"/>
      <c r="F128" s="325"/>
      <c r="G128" s="318"/>
      <c r="H128" s="318"/>
      <c r="I128" s="318"/>
      <c r="J128" s="284" t="s">
        <v>722</v>
      </c>
      <c r="K128" s="284" t="s">
        <v>723</v>
      </c>
      <c r="L128" s="284" t="s">
        <v>317</v>
      </c>
      <c r="M128" s="296">
        <v>1</v>
      </c>
      <c r="N128" s="318"/>
      <c r="O128" s="318"/>
      <c r="P128" s="328"/>
      <c r="Q128" s="328"/>
      <c r="R128" s="328"/>
      <c r="S128" s="328"/>
      <c r="T128" s="309"/>
      <c r="U128" s="309"/>
      <c r="V128" s="309"/>
      <c r="W128" s="309"/>
      <c r="X128" s="309"/>
      <c r="Y128" s="309"/>
      <c r="Z128" s="309"/>
      <c r="AA128" s="309"/>
      <c r="AB128" s="309"/>
      <c r="AC128" s="309"/>
      <c r="AD128" s="309"/>
      <c r="AE128" s="309"/>
      <c r="AF128" s="309"/>
      <c r="AG128" s="309"/>
      <c r="AH128" s="312"/>
      <c r="AI128" s="312"/>
      <c r="AJ128" s="315"/>
      <c r="AK128" s="320"/>
      <c r="AL128" s="307"/>
    </row>
    <row r="129" spans="1:38" ht="59.25" customHeight="1" x14ac:dyDescent="0.2">
      <c r="A129" s="201"/>
      <c r="B129" s="322"/>
      <c r="C129" s="318"/>
      <c r="D129" s="318"/>
      <c r="E129" s="318"/>
      <c r="F129" s="325"/>
      <c r="G129" s="318"/>
      <c r="H129" s="318"/>
      <c r="I129" s="318"/>
      <c r="J129" s="284" t="s">
        <v>724</v>
      </c>
      <c r="K129" s="284" t="s">
        <v>725</v>
      </c>
      <c r="L129" s="284" t="s">
        <v>158</v>
      </c>
      <c r="M129" s="296">
        <v>700</v>
      </c>
      <c r="N129" s="318"/>
      <c r="O129" s="318"/>
      <c r="P129" s="328"/>
      <c r="Q129" s="328"/>
      <c r="R129" s="328"/>
      <c r="S129" s="328"/>
      <c r="T129" s="309"/>
      <c r="U129" s="309"/>
      <c r="V129" s="309"/>
      <c r="W129" s="309"/>
      <c r="X129" s="309"/>
      <c r="Y129" s="309"/>
      <c r="Z129" s="309"/>
      <c r="AA129" s="309"/>
      <c r="AB129" s="309"/>
      <c r="AC129" s="309"/>
      <c r="AD129" s="309"/>
      <c r="AE129" s="309"/>
      <c r="AF129" s="309"/>
      <c r="AG129" s="309"/>
      <c r="AH129" s="312"/>
      <c r="AI129" s="312"/>
      <c r="AJ129" s="315"/>
      <c r="AK129" s="320"/>
      <c r="AL129" s="307"/>
    </row>
    <row r="130" spans="1:38" ht="60.75" thickBot="1" x14ac:dyDescent="0.25">
      <c r="A130" s="201"/>
      <c r="B130" s="323"/>
      <c r="C130" s="319"/>
      <c r="D130" s="319"/>
      <c r="E130" s="319"/>
      <c r="F130" s="326"/>
      <c r="G130" s="319"/>
      <c r="H130" s="319"/>
      <c r="I130" s="319"/>
      <c r="J130" s="286" t="s">
        <v>726</v>
      </c>
      <c r="K130" s="286" t="s">
        <v>727</v>
      </c>
      <c r="L130" s="286" t="s">
        <v>317</v>
      </c>
      <c r="M130" s="297">
        <v>1</v>
      </c>
      <c r="N130" s="319"/>
      <c r="O130" s="319"/>
      <c r="P130" s="329"/>
      <c r="Q130" s="329"/>
      <c r="R130" s="329"/>
      <c r="S130" s="329"/>
      <c r="T130" s="310"/>
      <c r="U130" s="310"/>
      <c r="V130" s="310"/>
      <c r="W130" s="310"/>
      <c r="X130" s="310"/>
      <c r="Y130" s="310"/>
      <c r="Z130" s="310"/>
      <c r="AA130" s="310"/>
      <c r="AB130" s="310"/>
      <c r="AC130" s="310"/>
      <c r="AD130" s="310"/>
      <c r="AE130" s="310"/>
      <c r="AF130" s="310"/>
      <c r="AG130" s="310"/>
      <c r="AH130" s="313"/>
      <c r="AI130" s="313"/>
      <c r="AJ130" s="316"/>
      <c r="AK130" s="320"/>
      <c r="AL130" s="307"/>
    </row>
    <row r="131" spans="1:38" ht="75" customHeight="1" thickBot="1" x14ac:dyDescent="0.25">
      <c r="A131" s="201"/>
      <c r="B131" s="298" t="s">
        <v>743</v>
      </c>
      <c r="C131" s="299" t="s">
        <v>744</v>
      </c>
      <c r="D131" s="299" t="s">
        <v>713</v>
      </c>
      <c r="E131" s="299" t="s">
        <v>714</v>
      </c>
      <c r="F131" s="300" t="s">
        <v>745</v>
      </c>
      <c r="G131" s="299" t="s">
        <v>716</v>
      </c>
      <c r="H131" s="299" t="s">
        <v>79</v>
      </c>
      <c r="I131" s="299" t="s">
        <v>79</v>
      </c>
      <c r="J131" s="301" t="s">
        <v>726</v>
      </c>
      <c r="K131" s="301" t="s">
        <v>727</v>
      </c>
      <c r="L131" s="301" t="s">
        <v>317</v>
      </c>
      <c r="M131" s="302">
        <v>1</v>
      </c>
      <c r="N131" s="299" t="s">
        <v>144</v>
      </c>
      <c r="O131" s="303" t="s">
        <v>746</v>
      </c>
      <c r="P131" s="299" t="s">
        <v>243</v>
      </c>
      <c r="Q131" s="299" t="s">
        <v>84</v>
      </c>
      <c r="R131" s="299" t="s">
        <v>85</v>
      </c>
      <c r="S131" s="299" t="s">
        <v>143</v>
      </c>
      <c r="T131" s="304">
        <f>V131</f>
        <v>332500</v>
      </c>
      <c r="U131" s="304">
        <f>V131</f>
        <v>332500</v>
      </c>
      <c r="V131" s="304">
        <v>332500</v>
      </c>
      <c r="W131" s="304"/>
      <c r="X131" s="304"/>
      <c r="Y131" s="304"/>
      <c r="Z131" s="304"/>
      <c r="AA131" s="304"/>
      <c r="AB131" s="304">
        <v>17500</v>
      </c>
      <c r="AC131" s="304"/>
      <c r="AD131" s="304"/>
      <c r="AE131" s="304">
        <v>17500</v>
      </c>
      <c r="AF131" s="304"/>
      <c r="AG131" s="304"/>
      <c r="AH131" s="305" t="s">
        <v>720</v>
      </c>
      <c r="AI131" s="305" t="s">
        <v>747</v>
      </c>
      <c r="AJ131" s="306"/>
      <c r="AK131" s="260" t="s">
        <v>748</v>
      </c>
      <c r="AL131" s="292">
        <v>46660</v>
      </c>
    </row>
    <row r="132" spans="1:38" ht="129.75" customHeight="1" x14ac:dyDescent="0.2">
      <c r="A132" s="201"/>
      <c r="B132" s="321" t="s">
        <v>749</v>
      </c>
      <c r="C132" s="317" t="s">
        <v>750</v>
      </c>
      <c r="D132" s="317" t="s">
        <v>713</v>
      </c>
      <c r="E132" s="317" t="s">
        <v>714</v>
      </c>
      <c r="F132" s="324" t="s">
        <v>751</v>
      </c>
      <c r="G132" s="317" t="s">
        <v>716</v>
      </c>
      <c r="H132" s="317" t="s">
        <v>79</v>
      </c>
      <c r="I132" s="317" t="s">
        <v>79</v>
      </c>
      <c r="J132" s="282" t="s">
        <v>717</v>
      </c>
      <c r="K132" s="282" t="s">
        <v>718</v>
      </c>
      <c r="L132" s="282" t="s">
        <v>158</v>
      </c>
      <c r="M132" s="295">
        <v>268</v>
      </c>
      <c r="N132" s="317" t="s">
        <v>144</v>
      </c>
      <c r="O132" s="317" t="s">
        <v>752</v>
      </c>
      <c r="P132" s="317" t="s">
        <v>243</v>
      </c>
      <c r="Q132" s="317" t="s">
        <v>84</v>
      </c>
      <c r="R132" s="317" t="s">
        <v>85</v>
      </c>
      <c r="S132" s="317" t="s">
        <v>143</v>
      </c>
      <c r="T132" s="308">
        <f>V132</f>
        <v>2521335</v>
      </c>
      <c r="U132" s="308">
        <f>V132</f>
        <v>2521335</v>
      </c>
      <c r="V132" s="308">
        <v>2521335</v>
      </c>
      <c r="W132" s="308"/>
      <c r="X132" s="308"/>
      <c r="Y132" s="308"/>
      <c r="Z132" s="308"/>
      <c r="AA132" s="308"/>
      <c r="AB132" s="308">
        <v>132701.85</v>
      </c>
      <c r="AC132" s="308"/>
      <c r="AD132" s="308"/>
      <c r="AE132" s="308"/>
      <c r="AF132" s="308"/>
      <c r="AG132" s="308"/>
      <c r="AH132" s="311" t="s">
        <v>731</v>
      </c>
      <c r="AI132" s="311" t="s">
        <v>732</v>
      </c>
      <c r="AJ132" s="314"/>
      <c r="AK132" s="307" t="s">
        <v>721</v>
      </c>
    </row>
    <row r="133" spans="1:38" ht="45" customHeight="1" x14ac:dyDescent="0.2">
      <c r="A133" s="201"/>
      <c r="B133" s="322"/>
      <c r="C133" s="318"/>
      <c r="D133" s="318"/>
      <c r="E133" s="318"/>
      <c r="F133" s="325"/>
      <c r="G133" s="318"/>
      <c r="H133" s="318"/>
      <c r="I133" s="318"/>
      <c r="J133" s="284" t="s">
        <v>722</v>
      </c>
      <c r="K133" s="284" t="s">
        <v>723</v>
      </c>
      <c r="L133" s="284" t="s">
        <v>317</v>
      </c>
      <c r="M133" s="296">
        <v>1</v>
      </c>
      <c r="N133" s="318"/>
      <c r="O133" s="318"/>
      <c r="P133" s="318"/>
      <c r="Q133" s="318"/>
      <c r="R133" s="318"/>
      <c r="S133" s="318"/>
      <c r="T133" s="309"/>
      <c r="U133" s="309"/>
      <c r="V133" s="309"/>
      <c r="W133" s="309"/>
      <c r="X133" s="309"/>
      <c r="Y133" s="309"/>
      <c r="Z133" s="309"/>
      <c r="AA133" s="309"/>
      <c r="AB133" s="309"/>
      <c r="AC133" s="309"/>
      <c r="AD133" s="309"/>
      <c r="AE133" s="309"/>
      <c r="AF133" s="309"/>
      <c r="AG133" s="309"/>
      <c r="AH133" s="312"/>
      <c r="AI133" s="312"/>
      <c r="AJ133" s="315"/>
      <c r="AK133" s="307"/>
    </row>
    <row r="134" spans="1:38" ht="62.25" customHeight="1" thickBot="1" x14ac:dyDescent="0.25">
      <c r="A134" s="201"/>
      <c r="B134" s="323"/>
      <c r="C134" s="319"/>
      <c r="D134" s="319"/>
      <c r="E134" s="319"/>
      <c r="F134" s="326"/>
      <c r="G134" s="319"/>
      <c r="H134" s="319"/>
      <c r="I134" s="319"/>
      <c r="J134" s="286" t="s">
        <v>724</v>
      </c>
      <c r="K134" s="286" t="s">
        <v>725</v>
      </c>
      <c r="L134" s="286" t="s">
        <v>158</v>
      </c>
      <c r="M134" s="297">
        <v>268</v>
      </c>
      <c r="N134" s="319"/>
      <c r="O134" s="319"/>
      <c r="P134" s="319"/>
      <c r="Q134" s="319"/>
      <c r="R134" s="319"/>
      <c r="S134" s="319"/>
      <c r="T134" s="310"/>
      <c r="U134" s="310"/>
      <c r="V134" s="310"/>
      <c r="W134" s="310"/>
      <c r="X134" s="310"/>
      <c r="Y134" s="310"/>
      <c r="Z134" s="310"/>
      <c r="AA134" s="310"/>
      <c r="AB134" s="310"/>
      <c r="AC134" s="310"/>
      <c r="AD134" s="310"/>
      <c r="AE134" s="310"/>
      <c r="AF134" s="310"/>
      <c r="AG134" s="310"/>
      <c r="AH134" s="313"/>
      <c r="AI134" s="313"/>
      <c r="AJ134" s="316"/>
      <c r="AK134" s="307"/>
    </row>
    <row r="135" spans="1:38" x14ac:dyDescent="0.2">
      <c r="A135" s="201"/>
      <c r="B135" s="250"/>
      <c r="C135" s="274"/>
      <c r="D135" s="250"/>
      <c r="E135" s="250"/>
      <c r="F135" s="251"/>
      <c r="G135" s="250"/>
      <c r="H135" s="250"/>
      <c r="I135" s="250"/>
      <c r="J135" s="252"/>
      <c r="K135" s="252"/>
      <c r="L135" s="252"/>
      <c r="M135" s="253"/>
      <c r="N135" s="250"/>
      <c r="O135" s="254"/>
      <c r="P135" s="250"/>
      <c r="Q135" s="250"/>
      <c r="R135" s="250"/>
      <c r="S135" s="250"/>
      <c r="T135" s="255"/>
      <c r="U135" s="256"/>
      <c r="V135" s="256"/>
      <c r="W135" s="250"/>
      <c r="X135" s="250"/>
      <c r="Y135" s="250"/>
      <c r="Z135" s="250"/>
      <c r="AA135" s="250"/>
      <c r="AB135" s="256"/>
      <c r="AC135" s="250"/>
      <c r="AD135" s="250"/>
      <c r="AE135" s="256"/>
      <c r="AF135" s="250"/>
      <c r="AG135" s="250"/>
      <c r="AH135" s="257"/>
      <c r="AI135" s="257"/>
      <c r="AJ135" s="229"/>
    </row>
    <row r="136" spans="1:38" x14ac:dyDescent="0.2">
      <c r="A136" s="201"/>
      <c r="B136" s="250"/>
      <c r="C136" s="274"/>
      <c r="D136" s="250"/>
      <c r="E136" s="250"/>
      <c r="F136" s="251"/>
      <c r="G136" s="250"/>
      <c r="H136" s="250"/>
      <c r="I136" s="250"/>
      <c r="J136" s="252"/>
      <c r="K136" s="252"/>
      <c r="L136" s="252"/>
      <c r="M136" s="253"/>
      <c r="N136" s="250"/>
      <c r="O136" s="254"/>
      <c r="P136" s="250"/>
      <c r="Q136" s="250"/>
      <c r="R136" s="250"/>
      <c r="S136" s="250"/>
      <c r="T136" s="255"/>
      <c r="U136" s="256"/>
      <c r="V136" s="256"/>
      <c r="W136" s="250"/>
      <c r="X136" s="250"/>
      <c r="Y136" s="250"/>
      <c r="Z136" s="250"/>
      <c r="AA136" s="250"/>
      <c r="AB136" s="256"/>
      <c r="AC136" s="250"/>
      <c r="AD136" s="250"/>
      <c r="AE136" s="256"/>
      <c r="AF136" s="250"/>
      <c r="AG136" s="250"/>
      <c r="AH136" s="257"/>
      <c r="AI136" s="257"/>
      <c r="AJ136" s="229"/>
    </row>
    <row r="137" spans="1:38" x14ac:dyDescent="0.2">
      <c r="A137" s="201"/>
      <c r="B137" s="250"/>
      <c r="C137" s="274"/>
      <c r="D137" s="250"/>
      <c r="E137" s="250"/>
      <c r="F137" s="251"/>
      <c r="G137" s="250"/>
      <c r="H137" s="250"/>
      <c r="I137" s="250"/>
      <c r="J137" s="252"/>
      <c r="K137" s="252"/>
      <c r="L137" s="252"/>
      <c r="M137" s="253"/>
      <c r="N137" s="250"/>
      <c r="O137" s="254"/>
      <c r="P137" s="250"/>
      <c r="Q137" s="250"/>
      <c r="R137" s="250"/>
      <c r="S137" s="250"/>
      <c r="T137" s="255"/>
      <c r="U137" s="256"/>
      <c r="V137" s="256"/>
      <c r="W137" s="250"/>
      <c r="X137" s="250"/>
      <c r="Y137" s="250"/>
      <c r="Z137" s="250"/>
      <c r="AA137" s="250"/>
      <c r="AB137" s="256"/>
      <c r="AC137" s="250"/>
      <c r="AD137" s="250"/>
      <c r="AE137" s="256"/>
      <c r="AF137" s="250"/>
      <c r="AG137" s="250"/>
      <c r="AH137" s="257"/>
      <c r="AI137" s="257"/>
      <c r="AJ137" s="229"/>
    </row>
    <row r="138" spans="1:38" x14ac:dyDescent="0.2">
      <c r="A138" s="201"/>
      <c r="B138" s="250"/>
      <c r="C138" s="274"/>
      <c r="D138" s="250"/>
      <c r="E138" s="250"/>
      <c r="F138" s="251"/>
      <c r="G138" s="250"/>
      <c r="H138" s="250"/>
      <c r="I138" s="250"/>
      <c r="J138" s="252"/>
      <c r="K138" s="252"/>
      <c r="L138" s="252"/>
      <c r="M138" s="253"/>
      <c r="N138" s="250"/>
      <c r="O138" s="254"/>
      <c r="P138" s="250"/>
      <c r="Q138" s="250"/>
      <c r="R138" s="250"/>
      <c r="S138" s="250"/>
      <c r="T138" s="255"/>
      <c r="U138" s="256"/>
      <c r="V138" s="256"/>
      <c r="W138" s="250"/>
      <c r="X138" s="250"/>
      <c r="Y138" s="250"/>
      <c r="Z138" s="250"/>
      <c r="AA138" s="250"/>
      <c r="AB138" s="256"/>
      <c r="AC138" s="250"/>
      <c r="AD138" s="250"/>
      <c r="AE138" s="256"/>
      <c r="AF138" s="250"/>
      <c r="AG138" s="250"/>
      <c r="AH138" s="257"/>
      <c r="AI138" s="257"/>
      <c r="AJ138" s="229"/>
    </row>
    <row r="139" spans="1:38" x14ac:dyDescent="0.2">
      <c r="A139" s="201"/>
      <c r="B139" s="250"/>
      <c r="C139" s="250"/>
      <c r="D139" s="250"/>
      <c r="E139" s="250"/>
      <c r="F139" s="251"/>
      <c r="G139" s="250"/>
      <c r="H139" s="250"/>
      <c r="I139" s="250"/>
      <c r="J139" s="252"/>
      <c r="K139" s="252"/>
      <c r="L139" s="252"/>
      <c r="M139" s="253"/>
      <c r="N139" s="250"/>
      <c r="O139" s="254"/>
      <c r="P139" s="250"/>
      <c r="Q139" s="250"/>
      <c r="R139" s="250"/>
      <c r="S139" s="250"/>
      <c r="T139" s="255"/>
      <c r="U139" s="256"/>
      <c r="V139" s="256"/>
      <c r="W139" s="250"/>
      <c r="X139" s="250"/>
      <c r="Y139" s="250"/>
      <c r="Z139" s="250"/>
      <c r="AA139" s="250"/>
      <c r="AB139" s="256"/>
      <c r="AC139" s="250"/>
      <c r="AD139" s="250"/>
      <c r="AE139" s="256"/>
      <c r="AF139" s="250"/>
      <c r="AG139" s="250"/>
      <c r="AH139" s="257"/>
      <c r="AI139" s="257"/>
      <c r="AJ139" s="229"/>
    </row>
    <row r="140" spans="1:38" ht="12" customHeight="1" x14ac:dyDescent="0.2">
      <c r="A140" s="201"/>
      <c r="B140" s="258" t="s">
        <v>23</v>
      </c>
      <c r="T140" s="202"/>
      <c r="U140" s="264"/>
      <c r="V140" s="265">
        <f>+SUBTOTAL(9,V6:V116)</f>
        <v>97130294.420000002</v>
      </c>
      <c r="W140" s="265"/>
      <c r="X140" s="265"/>
      <c r="Y140" s="265"/>
      <c r="Z140" s="265">
        <f t="shared" ref="Z140" si="18">+SUBTOTAL(9,Z6:Z116)</f>
        <v>5805401.7699999996</v>
      </c>
      <c r="AA140" s="265"/>
      <c r="AB140" s="265">
        <f t="shared" ref="AB140" si="19">+SUBTOTAL(9,AB6:AB116)</f>
        <v>26434678.18</v>
      </c>
      <c r="AC140" s="264"/>
      <c r="AD140" s="266"/>
      <c r="AE140" s="264"/>
    </row>
    <row r="141" spans="1:38" x14ac:dyDescent="0.2">
      <c r="A141" s="201"/>
      <c r="B141" s="258" t="s">
        <v>73</v>
      </c>
      <c r="T141" s="202"/>
      <c r="U141" s="202"/>
      <c r="V141" s="202"/>
      <c r="W141" s="202"/>
      <c r="X141" s="202"/>
      <c r="Y141" s="202"/>
      <c r="Z141" s="202"/>
      <c r="AA141" s="202"/>
      <c r="AB141" s="202"/>
      <c r="AC141" s="202"/>
    </row>
    <row r="142" spans="1:38" x14ac:dyDescent="0.2">
      <c r="A142" s="201"/>
      <c r="B142" s="258" t="s">
        <v>74</v>
      </c>
      <c r="T142" s="202"/>
      <c r="U142" s="202"/>
      <c r="V142" s="202"/>
      <c r="W142" s="202"/>
      <c r="X142" s="202"/>
      <c r="Y142" s="202"/>
      <c r="Z142" s="202"/>
      <c r="AA142" s="202"/>
      <c r="AB142" s="202"/>
      <c r="AC142" s="202"/>
    </row>
    <row r="143" spans="1:38" x14ac:dyDescent="0.2">
      <c r="A143" s="201"/>
      <c r="T143" s="202"/>
      <c r="U143" s="202"/>
      <c r="V143" s="202"/>
      <c r="W143" s="202"/>
      <c r="X143" s="202"/>
      <c r="Y143" s="202"/>
      <c r="Z143" s="202"/>
      <c r="AA143" s="202"/>
      <c r="AB143" s="202"/>
      <c r="AC143" s="202"/>
    </row>
    <row r="144" spans="1:38" x14ac:dyDescent="0.2">
      <c r="A144" s="201"/>
      <c r="T144" s="202"/>
      <c r="U144" s="202"/>
      <c r="V144" s="202"/>
      <c r="W144" s="202"/>
      <c r="X144" s="202"/>
      <c r="Y144" s="202"/>
      <c r="Z144" s="202"/>
      <c r="AA144" s="202"/>
      <c r="AB144" s="202"/>
      <c r="AC144" s="202"/>
    </row>
    <row r="145" spans="1:29" x14ac:dyDescent="0.2">
      <c r="A145" s="201"/>
      <c r="T145" s="202"/>
      <c r="U145" s="202"/>
      <c r="V145" s="202"/>
      <c r="W145" s="202"/>
      <c r="X145" s="202"/>
      <c r="Y145" s="202"/>
      <c r="Z145" s="202"/>
      <c r="AA145" s="202"/>
      <c r="AB145" s="202"/>
      <c r="AC145" s="202"/>
    </row>
    <row r="146" spans="1:29" x14ac:dyDescent="0.2">
      <c r="A146" s="201"/>
      <c r="B146" s="258" t="s">
        <v>24</v>
      </c>
      <c r="T146" s="202"/>
      <c r="U146" s="202"/>
      <c r="V146" s="202"/>
      <c r="W146" s="202"/>
      <c r="X146" s="202"/>
      <c r="Y146" s="202"/>
      <c r="Z146" s="202"/>
      <c r="AA146" s="202"/>
      <c r="AB146" s="202"/>
      <c r="AC146" s="202"/>
    </row>
    <row r="147" spans="1:29" x14ac:dyDescent="0.2">
      <c r="T147" s="202"/>
      <c r="U147" s="202"/>
      <c r="V147" s="202"/>
      <c r="W147" s="202"/>
      <c r="X147" s="202"/>
      <c r="Y147" s="202"/>
      <c r="Z147" s="202"/>
      <c r="AA147" s="202"/>
      <c r="AB147" s="202"/>
      <c r="AC147" s="202"/>
    </row>
    <row r="148" spans="1:29" x14ac:dyDescent="0.2">
      <c r="T148" s="202"/>
      <c r="U148" s="202"/>
      <c r="V148" s="202"/>
      <c r="W148" s="202"/>
      <c r="X148" s="202"/>
      <c r="Y148" s="202"/>
      <c r="Z148" s="202"/>
      <c r="AA148" s="202"/>
      <c r="AB148" s="202"/>
      <c r="AC148" s="202"/>
    </row>
    <row r="149" spans="1:29" x14ac:dyDescent="0.2">
      <c r="T149" s="202"/>
      <c r="U149" s="202"/>
      <c r="V149" s="202"/>
      <c r="W149" s="202"/>
      <c r="X149" s="202"/>
      <c r="Y149" s="202"/>
      <c r="Z149" s="202"/>
      <c r="AA149" s="202"/>
      <c r="AB149" s="202"/>
      <c r="AC149" s="202"/>
    </row>
    <row r="150" spans="1:29" x14ac:dyDescent="0.2">
      <c r="T150" s="202"/>
      <c r="U150" s="202"/>
      <c r="V150" s="202"/>
      <c r="W150" s="202"/>
      <c r="X150" s="202"/>
      <c r="Y150" s="202"/>
      <c r="Z150" s="202"/>
      <c r="AA150" s="202"/>
      <c r="AB150" s="202"/>
      <c r="AC150" s="202"/>
    </row>
    <row r="151" spans="1:29" x14ac:dyDescent="0.2">
      <c r="T151" s="202"/>
      <c r="U151" s="202"/>
      <c r="V151" s="202"/>
      <c r="W151" s="202"/>
      <c r="X151" s="202"/>
      <c r="Y151" s="202"/>
      <c r="Z151" s="202"/>
      <c r="AA151" s="202"/>
      <c r="AB151" s="202"/>
      <c r="AC151" s="202"/>
    </row>
    <row r="152" spans="1:29" x14ac:dyDescent="0.2">
      <c r="T152" s="202"/>
      <c r="U152" s="202"/>
      <c r="V152" s="202"/>
      <c r="W152" s="202"/>
      <c r="X152" s="202"/>
      <c r="Y152" s="202"/>
      <c r="Z152" s="202"/>
      <c r="AA152" s="202"/>
      <c r="AB152" s="202"/>
      <c r="AC152" s="202"/>
    </row>
    <row r="153" spans="1:29" x14ac:dyDescent="0.2">
      <c r="T153" s="202"/>
      <c r="U153" s="202"/>
      <c r="V153" s="202"/>
      <c r="W153" s="202"/>
      <c r="X153" s="202"/>
      <c r="Y153" s="202"/>
      <c r="Z153" s="202"/>
      <c r="AA153" s="202"/>
      <c r="AB153" s="202"/>
      <c r="AC153" s="202"/>
    </row>
    <row r="154" spans="1:29" x14ac:dyDescent="0.2">
      <c r="T154" s="202"/>
      <c r="U154" s="202"/>
      <c r="V154" s="202"/>
      <c r="W154" s="202"/>
      <c r="X154" s="202"/>
      <c r="Y154" s="202"/>
      <c r="Z154" s="202"/>
      <c r="AA154" s="202"/>
      <c r="AB154" s="202"/>
      <c r="AC154" s="202"/>
    </row>
    <row r="155" spans="1:29" x14ac:dyDescent="0.2">
      <c r="T155" s="202"/>
      <c r="U155" s="202"/>
      <c r="V155" s="202"/>
      <c r="W155" s="202"/>
      <c r="X155" s="202"/>
      <c r="Y155" s="202"/>
      <c r="Z155" s="202"/>
      <c r="AA155" s="202"/>
      <c r="AB155" s="202"/>
      <c r="AC155" s="202"/>
    </row>
    <row r="156" spans="1:29" x14ac:dyDescent="0.2">
      <c r="T156" s="202"/>
      <c r="U156" s="202"/>
      <c r="V156" s="202"/>
      <c r="W156" s="202"/>
      <c r="X156" s="202"/>
      <c r="Y156" s="202"/>
      <c r="Z156" s="202"/>
      <c r="AA156" s="202"/>
      <c r="AB156" s="202"/>
      <c r="AC156" s="202"/>
    </row>
    <row r="157" spans="1:29" x14ac:dyDescent="0.2">
      <c r="T157" s="202"/>
      <c r="U157" s="202"/>
      <c r="V157" s="202"/>
      <c r="W157" s="202"/>
      <c r="X157" s="202"/>
      <c r="Y157" s="202"/>
      <c r="Z157" s="202"/>
      <c r="AA157" s="202"/>
      <c r="AB157" s="202"/>
      <c r="AC157" s="202"/>
    </row>
    <row r="158" spans="1:29" x14ac:dyDescent="0.2">
      <c r="T158" s="202"/>
      <c r="U158" s="202"/>
      <c r="V158" s="202"/>
      <c r="W158" s="202"/>
      <c r="X158" s="202"/>
      <c r="Y158" s="202"/>
      <c r="Z158" s="202"/>
      <c r="AA158" s="202"/>
      <c r="AB158" s="202"/>
      <c r="AC158" s="202"/>
    </row>
    <row r="159" spans="1:29" x14ac:dyDescent="0.2">
      <c r="T159" s="202"/>
      <c r="U159" s="202"/>
      <c r="V159" s="202"/>
      <c r="W159" s="202"/>
      <c r="X159" s="202"/>
      <c r="Y159" s="202"/>
      <c r="Z159" s="202"/>
      <c r="AA159" s="202"/>
      <c r="AB159" s="202"/>
      <c r="AC159" s="202"/>
    </row>
    <row r="160" spans="1:29" x14ac:dyDescent="0.2">
      <c r="T160" s="202"/>
      <c r="U160" s="202"/>
      <c r="V160" s="202"/>
      <c r="W160" s="202"/>
      <c r="X160" s="202"/>
      <c r="Y160" s="202"/>
      <c r="Z160" s="202"/>
      <c r="AA160" s="202"/>
      <c r="AB160" s="202"/>
      <c r="AC160" s="202"/>
    </row>
    <row r="161" spans="20:29" x14ac:dyDescent="0.2">
      <c r="T161" s="202"/>
      <c r="U161" s="202"/>
      <c r="V161" s="202"/>
      <c r="W161" s="202"/>
      <c r="X161" s="202"/>
      <c r="Y161" s="202"/>
      <c r="Z161" s="202"/>
      <c r="AA161" s="202"/>
      <c r="AB161" s="202"/>
      <c r="AC161" s="202"/>
    </row>
    <row r="162" spans="20:29" x14ac:dyDescent="0.2">
      <c r="T162" s="202"/>
      <c r="U162" s="202"/>
      <c r="V162" s="202"/>
      <c r="W162" s="202"/>
      <c r="X162" s="202"/>
      <c r="Y162" s="202"/>
      <c r="Z162" s="202"/>
      <c r="AA162" s="202"/>
      <c r="AB162" s="202"/>
      <c r="AC162" s="202"/>
    </row>
    <row r="163" spans="20:29" x14ac:dyDescent="0.2">
      <c r="T163" s="202"/>
      <c r="U163" s="202"/>
      <c r="V163" s="202"/>
      <c r="W163" s="202"/>
      <c r="X163" s="202"/>
      <c r="Y163" s="202"/>
      <c r="Z163" s="202"/>
      <c r="AA163" s="202"/>
      <c r="AB163" s="202"/>
      <c r="AC163" s="202"/>
    </row>
    <row r="164" spans="20:29" x14ac:dyDescent="0.2">
      <c r="T164" s="202"/>
      <c r="U164" s="202"/>
      <c r="V164" s="202"/>
      <c r="W164" s="202"/>
      <c r="X164" s="202"/>
      <c r="Y164" s="202"/>
      <c r="Z164" s="202"/>
      <c r="AA164" s="202"/>
      <c r="AB164" s="202"/>
      <c r="AC164" s="202"/>
    </row>
    <row r="165" spans="20:29" x14ac:dyDescent="0.2">
      <c r="T165" s="202"/>
      <c r="U165" s="202"/>
      <c r="V165" s="202"/>
      <c r="W165" s="202"/>
      <c r="X165" s="202"/>
      <c r="Y165" s="202"/>
      <c r="Z165" s="202"/>
      <c r="AA165" s="202"/>
      <c r="AB165" s="202"/>
      <c r="AC165" s="202"/>
    </row>
    <row r="166" spans="20:29" x14ac:dyDescent="0.2">
      <c r="T166" s="202"/>
      <c r="U166" s="202"/>
      <c r="V166" s="202"/>
      <c r="W166" s="202"/>
      <c r="X166" s="202"/>
      <c r="Y166" s="202"/>
      <c r="Z166" s="202"/>
      <c r="AA166" s="202"/>
      <c r="AB166" s="202"/>
      <c r="AC166" s="202"/>
    </row>
    <row r="167" spans="20:29" x14ac:dyDescent="0.2">
      <c r="T167" s="202"/>
      <c r="U167" s="202"/>
      <c r="V167" s="202"/>
      <c r="W167" s="202"/>
      <c r="X167" s="202"/>
      <c r="Y167" s="202"/>
      <c r="Z167" s="202"/>
      <c r="AA167" s="202"/>
      <c r="AB167" s="202"/>
      <c r="AC167" s="202"/>
    </row>
    <row r="168" spans="20:29" x14ac:dyDescent="0.2">
      <c r="T168" s="202"/>
      <c r="U168" s="202"/>
      <c r="V168" s="202"/>
      <c r="W168" s="202"/>
      <c r="X168" s="202"/>
      <c r="Y168" s="202"/>
      <c r="Z168" s="202"/>
      <c r="AA168" s="202"/>
      <c r="AB168" s="202"/>
      <c r="AC168" s="202"/>
    </row>
    <row r="169" spans="20:29" x14ac:dyDescent="0.2">
      <c r="T169" s="202"/>
      <c r="U169" s="202"/>
      <c r="V169" s="202"/>
      <c r="W169" s="202"/>
      <c r="X169" s="202"/>
      <c r="Y169" s="202"/>
      <c r="Z169" s="202"/>
      <c r="AA169" s="202"/>
      <c r="AB169" s="202"/>
      <c r="AC169" s="202"/>
    </row>
    <row r="170" spans="20:29" x14ac:dyDescent="0.2">
      <c r="T170" s="202"/>
      <c r="U170" s="202"/>
      <c r="V170" s="202"/>
      <c r="W170" s="202"/>
      <c r="X170" s="202"/>
      <c r="Y170" s="202"/>
      <c r="Z170" s="202"/>
      <c r="AA170" s="202"/>
      <c r="AB170" s="202"/>
      <c r="AC170" s="202"/>
    </row>
    <row r="171" spans="20:29" x14ac:dyDescent="0.2">
      <c r="T171" s="202"/>
      <c r="U171" s="202"/>
      <c r="V171" s="202"/>
      <c r="W171" s="202"/>
      <c r="X171" s="202"/>
      <c r="Y171" s="202"/>
      <c r="Z171" s="202"/>
      <c r="AA171" s="202"/>
      <c r="AB171" s="202"/>
      <c r="AC171" s="202"/>
    </row>
    <row r="172" spans="20:29" x14ac:dyDescent="0.2">
      <c r="T172" s="202"/>
      <c r="U172" s="202"/>
      <c r="V172" s="202"/>
      <c r="W172" s="202"/>
      <c r="X172" s="202"/>
      <c r="Y172" s="202"/>
      <c r="Z172" s="202"/>
      <c r="AA172" s="202"/>
      <c r="AB172" s="202"/>
      <c r="AC172" s="202"/>
    </row>
    <row r="173" spans="20:29" x14ac:dyDescent="0.2">
      <c r="T173" s="202"/>
      <c r="U173" s="202"/>
      <c r="V173" s="202"/>
      <c r="W173" s="202"/>
      <c r="X173" s="202"/>
      <c r="Y173" s="202"/>
      <c r="Z173" s="202"/>
      <c r="AA173" s="202"/>
      <c r="AB173" s="202"/>
      <c r="AC173" s="202"/>
    </row>
    <row r="174" spans="20:29" x14ac:dyDescent="0.2">
      <c r="T174" s="202"/>
      <c r="U174" s="202"/>
      <c r="V174" s="202"/>
      <c r="W174" s="202"/>
      <c r="X174" s="202"/>
      <c r="Y174" s="202"/>
      <c r="Z174" s="202"/>
      <c r="AA174" s="202"/>
      <c r="AB174" s="202"/>
      <c r="AC174" s="202"/>
    </row>
    <row r="175" spans="20:29" x14ac:dyDescent="0.2">
      <c r="T175" s="202"/>
      <c r="U175" s="202"/>
      <c r="V175" s="202"/>
      <c r="W175" s="202"/>
      <c r="X175" s="202"/>
      <c r="Y175" s="202"/>
      <c r="Z175" s="202"/>
      <c r="AA175" s="202"/>
      <c r="AB175" s="202"/>
      <c r="AC175" s="202"/>
    </row>
    <row r="176" spans="20:29" x14ac:dyDescent="0.2">
      <c r="T176" s="202"/>
      <c r="U176" s="202"/>
      <c r="V176" s="202"/>
      <c r="W176" s="202"/>
      <c r="X176" s="202"/>
      <c r="Y176" s="202"/>
      <c r="Z176" s="202"/>
      <c r="AA176" s="202"/>
      <c r="AB176" s="202"/>
      <c r="AC176" s="202"/>
    </row>
    <row r="177" spans="20:29" x14ac:dyDescent="0.2">
      <c r="T177" s="202"/>
      <c r="U177" s="202"/>
      <c r="V177" s="202"/>
      <c r="W177" s="202"/>
      <c r="X177" s="202"/>
      <c r="Y177" s="202"/>
      <c r="Z177" s="202"/>
      <c r="AA177" s="202"/>
      <c r="AB177" s="202"/>
      <c r="AC177" s="202"/>
    </row>
    <row r="178" spans="20:29" x14ac:dyDescent="0.2">
      <c r="T178" s="202"/>
      <c r="U178" s="202"/>
      <c r="V178" s="202"/>
      <c r="W178" s="202"/>
      <c r="X178" s="202"/>
      <c r="Y178" s="202"/>
      <c r="Z178" s="202"/>
      <c r="AA178" s="202"/>
      <c r="AB178" s="202"/>
      <c r="AC178" s="202"/>
    </row>
    <row r="179" spans="20:29" x14ac:dyDescent="0.2">
      <c r="T179" s="202"/>
      <c r="U179" s="202"/>
      <c r="V179" s="202"/>
      <c r="W179" s="202"/>
      <c r="X179" s="202"/>
      <c r="Y179" s="202"/>
      <c r="Z179" s="202"/>
      <c r="AA179" s="202"/>
      <c r="AB179" s="202"/>
      <c r="AC179" s="202"/>
    </row>
    <row r="180" spans="20:29" x14ac:dyDescent="0.2">
      <c r="T180" s="202"/>
      <c r="U180" s="202"/>
      <c r="V180" s="202"/>
      <c r="W180" s="202"/>
      <c r="X180" s="202"/>
      <c r="Y180" s="202"/>
      <c r="Z180" s="202"/>
      <c r="AA180" s="202"/>
      <c r="AB180" s="202"/>
      <c r="AC180" s="202"/>
    </row>
    <row r="181" spans="20:29" x14ac:dyDescent="0.2">
      <c r="T181" s="202"/>
      <c r="U181" s="202"/>
      <c r="V181" s="202"/>
      <c r="W181" s="202"/>
      <c r="X181" s="202"/>
      <c r="Y181" s="202"/>
      <c r="Z181" s="202"/>
      <c r="AA181" s="202"/>
      <c r="AB181" s="202"/>
      <c r="AC181" s="202"/>
    </row>
    <row r="182" spans="20:29" x14ac:dyDescent="0.2">
      <c r="T182" s="202"/>
      <c r="U182" s="202"/>
      <c r="V182" s="202"/>
      <c r="W182" s="202"/>
      <c r="X182" s="202"/>
      <c r="Y182" s="202"/>
      <c r="Z182" s="202"/>
      <c r="AA182" s="202"/>
      <c r="AB182" s="202"/>
      <c r="AC182" s="202"/>
    </row>
    <row r="183" spans="20:29" x14ac:dyDescent="0.2">
      <c r="T183" s="202"/>
      <c r="U183" s="202"/>
      <c r="V183" s="202"/>
      <c r="W183" s="202"/>
      <c r="X183" s="202"/>
      <c r="Y183" s="202"/>
      <c r="Z183" s="202"/>
      <c r="AA183" s="202"/>
      <c r="AB183" s="202"/>
      <c r="AC183" s="202"/>
    </row>
    <row r="184" spans="20:29" x14ac:dyDescent="0.2">
      <c r="T184" s="202"/>
      <c r="U184" s="202"/>
      <c r="V184" s="202"/>
      <c r="W184" s="202"/>
      <c r="X184" s="202"/>
      <c r="Y184" s="202"/>
      <c r="Z184" s="202"/>
      <c r="AA184" s="202"/>
      <c r="AB184" s="202"/>
      <c r="AC184" s="202"/>
    </row>
    <row r="185" spans="20:29" x14ac:dyDescent="0.2">
      <c r="T185" s="202"/>
      <c r="U185" s="202"/>
      <c r="V185" s="202"/>
      <c r="W185" s="202"/>
      <c r="X185" s="202"/>
      <c r="Y185" s="202"/>
      <c r="Z185" s="202"/>
      <c r="AA185" s="202"/>
      <c r="AB185" s="202"/>
      <c r="AC185" s="202"/>
    </row>
    <row r="186" spans="20:29" x14ac:dyDescent="0.2">
      <c r="T186" s="202"/>
      <c r="U186" s="202"/>
      <c r="V186" s="202"/>
      <c r="W186" s="202"/>
      <c r="X186" s="202"/>
      <c r="Y186" s="202"/>
      <c r="Z186" s="202"/>
      <c r="AA186" s="202"/>
      <c r="AB186" s="202"/>
      <c r="AC186" s="202"/>
    </row>
    <row r="187" spans="20:29" x14ac:dyDescent="0.2">
      <c r="T187" s="202"/>
      <c r="U187" s="202"/>
      <c r="V187" s="202"/>
      <c r="W187" s="202"/>
      <c r="X187" s="202"/>
      <c r="Y187" s="202"/>
      <c r="Z187" s="202"/>
      <c r="AA187" s="202"/>
      <c r="AB187" s="202"/>
      <c r="AC187" s="202"/>
    </row>
    <row r="188" spans="20:29" x14ac:dyDescent="0.2">
      <c r="T188" s="202"/>
      <c r="U188" s="202"/>
      <c r="V188" s="202"/>
      <c r="W188" s="202"/>
      <c r="X188" s="202"/>
      <c r="Y188" s="202"/>
      <c r="Z188" s="202"/>
      <c r="AA188" s="202"/>
      <c r="AB188" s="202"/>
      <c r="AC188" s="202"/>
    </row>
    <row r="189" spans="20:29" x14ac:dyDescent="0.2">
      <c r="T189" s="202"/>
      <c r="U189" s="202"/>
      <c r="V189" s="202"/>
      <c r="W189" s="202"/>
      <c r="X189" s="202"/>
      <c r="Y189" s="202"/>
      <c r="Z189" s="202"/>
      <c r="AA189" s="202"/>
      <c r="AB189" s="202"/>
      <c r="AC189" s="202"/>
    </row>
    <row r="190" spans="20:29" x14ac:dyDescent="0.2">
      <c r="T190" s="202"/>
      <c r="U190" s="202"/>
      <c r="V190" s="202"/>
      <c r="W190" s="202"/>
      <c r="X190" s="202"/>
      <c r="Y190" s="202"/>
      <c r="Z190" s="202"/>
      <c r="AA190" s="202"/>
      <c r="AB190" s="202"/>
      <c r="AC190" s="202"/>
    </row>
    <row r="191" spans="20:29" x14ac:dyDescent="0.2">
      <c r="T191" s="202"/>
      <c r="U191" s="202"/>
      <c r="V191" s="202"/>
      <c r="W191" s="202"/>
      <c r="X191" s="202"/>
      <c r="Y191" s="202"/>
      <c r="Z191" s="202"/>
      <c r="AA191" s="202"/>
      <c r="AB191" s="202"/>
      <c r="AC191" s="202"/>
    </row>
    <row r="192" spans="20:29" x14ac:dyDescent="0.2">
      <c r="T192" s="202"/>
      <c r="U192" s="202"/>
      <c r="V192" s="202"/>
      <c r="W192" s="202"/>
      <c r="X192" s="202"/>
      <c r="Y192" s="202"/>
      <c r="Z192" s="202"/>
      <c r="AA192" s="202"/>
      <c r="AB192" s="202"/>
      <c r="AC192" s="202"/>
    </row>
    <row r="193" spans="20:29" x14ac:dyDescent="0.2">
      <c r="T193" s="202"/>
      <c r="U193" s="202"/>
      <c r="V193" s="202"/>
      <c r="W193" s="202"/>
      <c r="X193" s="202"/>
      <c r="Y193" s="202"/>
      <c r="Z193" s="202"/>
      <c r="AA193" s="202"/>
      <c r="AB193" s="202"/>
      <c r="AC193" s="202"/>
    </row>
    <row r="194" spans="20:29" x14ac:dyDescent="0.2">
      <c r="T194" s="202"/>
      <c r="U194" s="202"/>
      <c r="V194" s="202"/>
      <c r="W194" s="202"/>
      <c r="X194" s="202"/>
      <c r="Y194" s="202"/>
      <c r="Z194" s="202"/>
      <c r="AA194" s="202"/>
      <c r="AB194" s="202"/>
      <c r="AC194" s="202"/>
    </row>
    <row r="195" spans="20:29" x14ac:dyDescent="0.2">
      <c r="T195" s="202"/>
      <c r="U195" s="202"/>
      <c r="V195" s="202"/>
      <c r="W195" s="202"/>
      <c r="X195" s="202"/>
      <c r="Y195" s="202"/>
      <c r="Z195" s="202"/>
      <c r="AA195" s="202"/>
      <c r="AB195" s="202"/>
      <c r="AC195" s="202"/>
    </row>
    <row r="196" spans="20:29" x14ac:dyDescent="0.2">
      <c r="T196" s="202"/>
      <c r="U196" s="202"/>
      <c r="V196" s="202"/>
      <c r="W196" s="202"/>
      <c r="X196" s="202"/>
      <c r="Y196" s="202"/>
      <c r="Z196" s="202"/>
      <c r="AA196" s="202"/>
      <c r="AB196" s="202"/>
      <c r="AC196" s="202"/>
    </row>
    <row r="197" spans="20:29" x14ac:dyDescent="0.2">
      <c r="T197" s="202"/>
      <c r="U197" s="202"/>
      <c r="V197" s="202"/>
      <c r="W197" s="202"/>
      <c r="X197" s="202"/>
      <c r="Y197" s="202"/>
      <c r="Z197" s="202"/>
      <c r="AA197" s="202"/>
      <c r="AB197" s="202"/>
      <c r="AC197" s="202"/>
    </row>
  </sheetData>
  <autoFilter ref="B3:AJ134" xr:uid="{A2FB6ED2-5E29-407A-8239-E417483B5559}">
    <filterColumn colId="8" showButton="0"/>
    <filterColumn colId="9" showButton="0"/>
    <filterColumn colId="10" showButton="0"/>
    <filterColumn colId="20" showButton="0"/>
    <filterColumn colId="21" showButton="0"/>
    <filterColumn colId="22" showButton="0"/>
    <filterColumn colId="23" showButton="0"/>
    <filterColumn colId="24" showButton="0"/>
    <filterColumn colId="28" showButton="0"/>
    <filterColumn colId="29" showButton="0"/>
  </autoFilter>
  <mergeCells count="1060">
    <mergeCell ref="B1:AI1"/>
    <mergeCell ref="B3:B4"/>
    <mergeCell ref="C3:C4"/>
    <mergeCell ref="D3:D4"/>
    <mergeCell ref="E3:E4"/>
    <mergeCell ref="F3:F4"/>
    <mergeCell ref="G3:G4"/>
    <mergeCell ref="H3:H4"/>
    <mergeCell ref="I3:I4"/>
    <mergeCell ref="J3:M3"/>
    <mergeCell ref="P7:P9"/>
    <mergeCell ref="Q7:Q9"/>
    <mergeCell ref="AG3:AG4"/>
    <mergeCell ref="AH3:AH4"/>
    <mergeCell ref="AI3:AI4"/>
    <mergeCell ref="AJ3:AJ4"/>
    <mergeCell ref="B7:B9"/>
    <mergeCell ref="C7:C9"/>
    <mergeCell ref="D7:D9"/>
    <mergeCell ref="E7:E9"/>
    <mergeCell ref="F7:F9"/>
    <mergeCell ref="G7:G9"/>
    <mergeCell ref="T3:T4"/>
    <mergeCell ref="U3:U4"/>
    <mergeCell ref="V3:AA3"/>
    <mergeCell ref="AB3:AB4"/>
    <mergeCell ref="AC3:AC4"/>
    <mergeCell ref="AD3:AF3"/>
    <mergeCell ref="N3:N4"/>
    <mergeCell ref="O3:O4"/>
    <mergeCell ref="P3:P4"/>
    <mergeCell ref="Q3:Q4"/>
    <mergeCell ref="R3:R4"/>
    <mergeCell ref="S3:S4"/>
    <mergeCell ref="AJ7:AJ9"/>
    <mergeCell ref="B10:B19"/>
    <mergeCell ref="C10:C19"/>
    <mergeCell ref="D10:D12"/>
    <mergeCell ref="E10:E12"/>
    <mergeCell ref="F10:F12"/>
    <mergeCell ref="G10:G12"/>
    <mergeCell ref="H10:H19"/>
    <mergeCell ref="I10:I19"/>
    <mergeCell ref="N10:N19"/>
    <mergeCell ref="AD7:AD9"/>
    <mergeCell ref="AE7:AE9"/>
    <mergeCell ref="AF7:AF9"/>
    <mergeCell ref="AG7:AG9"/>
    <mergeCell ref="AH7:AH9"/>
    <mergeCell ref="AI7:AI9"/>
    <mergeCell ref="X7:X9"/>
    <mergeCell ref="Y7:Y9"/>
    <mergeCell ref="Z7:Z9"/>
    <mergeCell ref="AA7:AA9"/>
    <mergeCell ref="AB7:AB9"/>
    <mergeCell ref="AC7:AC9"/>
    <mergeCell ref="R7:R9"/>
    <mergeCell ref="S7:S9"/>
    <mergeCell ref="T7:T9"/>
    <mergeCell ref="U7:U9"/>
    <mergeCell ref="V7:V9"/>
    <mergeCell ref="W7:W9"/>
    <mergeCell ref="H7:H9"/>
    <mergeCell ref="I7:I9"/>
    <mergeCell ref="N7:N9"/>
    <mergeCell ref="O7:O9"/>
    <mergeCell ref="AH10:AH19"/>
    <mergeCell ref="AI10:AI19"/>
    <mergeCell ref="AJ10:AJ19"/>
    <mergeCell ref="D13:D15"/>
    <mergeCell ref="E13:E15"/>
    <mergeCell ref="F13:F16"/>
    <mergeCell ref="G13:G15"/>
    <mergeCell ref="U13:U16"/>
    <mergeCell ref="V13:V16"/>
    <mergeCell ref="AA10:AA12"/>
    <mergeCell ref="AB10:AB12"/>
    <mergeCell ref="AC10:AC12"/>
    <mergeCell ref="AD10:AD12"/>
    <mergeCell ref="AE10:AE12"/>
    <mergeCell ref="AF10:AF12"/>
    <mergeCell ref="U10:U12"/>
    <mergeCell ref="V10:V12"/>
    <mergeCell ref="W10:W12"/>
    <mergeCell ref="X10:X12"/>
    <mergeCell ref="Y10:Y12"/>
    <mergeCell ref="Z10:Z12"/>
    <mergeCell ref="O10:O19"/>
    <mergeCell ref="P10:P19"/>
    <mergeCell ref="Q10:Q19"/>
    <mergeCell ref="R10:R19"/>
    <mergeCell ref="S10:S19"/>
    <mergeCell ref="T10:T19"/>
    <mergeCell ref="AC13:AC16"/>
    <mergeCell ref="AD13:AD16"/>
    <mergeCell ref="AE13:AE16"/>
    <mergeCell ref="AF13:AF16"/>
    <mergeCell ref="AG13:AG16"/>
    <mergeCell ref="D17:D19"/>
    <mergeCell ref="E17:E19"/>
    <mergeCell ref="F17:F19"/>
    <mergeCell ref="G17:G19"/>
    <mergeCell ref="U17:U19"/>
    <mergeCell ref="W13:W16"/>
    <mergeCell ref="X13:X16"/>
    <mergeCell ref="Y13:Y16"/>
    <mergeCell ref="Z13:Z16"/>
    <mergeCell ref="AA13:AA16"/>
    <mergeCell ref="AB13:AB16"/>
    <mergeCell ref="AG10:AG12"/>
    <mergeCell ref="N20:N22"/>
    <mergeCell ref="O20:O22"/>
    <mergeCell ref="P20:P22"/>
    <mergeCell ref="Q20:Q22"/>
    <mergeCell ref="B20:B22"/>
    <mergeCell ref="C20:C22"/>
    <mergeCell ref="D20:D22"/>
    <mergeCell ref="E20:E22"/>
    <mergeCell ref="F20:F22"/>
    <mergeCell ref="G20:G22"/>
    <mergeCell ref="AB17:AB19"/>
    <mergeCell ref="AC17:AC19"/>
    <mergeCell ref="AD17:AD19"/>
    <mergeCell ref="AE17:AE19"/>
    <mergeCell ref="AF17:AF19"/>
    <mergeCell ref="AG17:AG19"/>
    <mergeCell ref="V17:V19"/>
    <mergeCell ref="W17:W19"/>
    <mergeCell ref="X17:X19"/>
    <mergeCell ref="Y17:Y19"/>
    <mergeCell ref="Z17:Z19"/>
    <mergeCell ref="AA17:AA19"/>
    <mergeCell ref="S23:S24"/>
    <mergeCell ref="T23:T24"/>
    <mergeCell ref="AJ20:AJ22"/>
    <mergeCell ref="B23:B24"/>
    <mergeCell ref="C23:C24"/>
    <mergeCell ref="D23:D24"/>
    <mergeCell ref="E23:E24"/>
    <mergeCell ref="F23:F24"/>
    <mergeCell ref="G23:G24"/>
    <mergeCell ref="H23:H24"/>
    <mergeCell ref="I23:I24"/>
    <mergeCell ref="N23:N24"/>
    <mergeCell ref="AD20:AD22"/>
    <mergeCell ref="AE20:AE22"/>
    <mergeCell ref="AF20:AF22"/>
    <mergeCell ref="AG20:AG22"/>
    <mergeCell ref="AH20:AH22"/>
    <mergeCell ref="AI20:AI22"/>
    <mergeCell ref="X20:X22"/>
    <mergeCell ref="Y20:Y22"/>
    <mergeCell ref="Z20:Z22"/>
    <mergeCell ref="AA20:AA22"/>
    <mergeCell ref="AB20:AB22"/>
    <mergeCell ref="AC20:AC22"/>
    <mergeCell ref="R20:R22"/>
    <mergeCell ref="S20:S22"/>
    <mergeCell ref="T20:T22"/>
    <mergeCell ref="U20:U22"/>
    <mergeCell ref="V20:V22"/>
    <mergeCell ref="W20:W22"/>
    <mergeCell ref="H20:H22"/>
    <mergeCell ref="I20:I22"/>
    <mergeCell ref="H25:H27"/>
    <mergeCell ref="I25:I27"/>
    <mergeCell ref="N25:N27"/>
    <mergeCell ref="O25:O27"/>
    <mergeCell ref="P25:P27"/>
    <mergeCell ref="Q25:Q27"/>
    <mergeCell ref="AG23:AG24"/>
    <mergeCell ref="AH23:AH24"/>
    <mergeCell ref="AI23:AI24"/>
    <mergeCell ref="AJ23:AJ24"/>
    <mergeCell ref="B25:B27"/>
    <mergeCell ref="C25:C27"/>
    <mergeCell ref="D25:D27"/>
    <mergeCell ref="E25:E27"/>
    <mergeCell ref="F25:F27"/>
    <mergeCell ref="G25:G27"/>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Q28:Q33"/>
    <mergeCell ref="R28:R33"/>
    <mergeCell ref="S28:S33"/>
    <mergeCell ref="T28:T33"/>
    <mergeCell ref="AJ25:AJ27"/>
    <mergeCell ref="B28:B33"/>
    <mergeCell ref="C28:C33"/>
    <mergeCell ref="D28:D33"/>
    <mergeCell ref="E28:E33"/>
    <mergeCell ref="F28:F33"/>
    <mergeCell ref="G28:G33"/>
    <mergeCell ref="H28:H33"/>
    <mergeCell ref="I28:I33"/>
    <mergeCell ref="N28:N33"/>
    <mergeCell ref="AD25:AD27"/>
    <mergeCell ref="AE25:AE27"/>
    <mergeCell ref="AF25:AF27"/>
    <mergeCell ref="AG25:AG27"/>
    <mergeCell ref="AH25:AH27"/>
    <mergeCell ref="AI25:AI27"/>
    <mergeCell ref="X25:X27"/>
    <mergeCell ref="Y25:Y27"/>
    <mergeCell ref="Z25:Z27"/>
    <mergeCell ref="AA25:AA27"/>
    <mergeCell ref="AB25:AB27"/>
    <mergeCell ref="AC25:AC27"/>
    <mergeCell ref="R25:R27"/>
    <mergeCell ref="S25:S27"/>
    <mergeCell ref="T25:T27"/>
    <mergeCell ref="U25:U27"/>
    <mergeCell ref="V25:V27"/>
    <mergeCell ref="W25:W27"/>
    <mergeCell ref="N34:N37"/>
    <mergeCell ref="O34:O37"/>
    <mergeCell ref="P34:P37"/>
    <mergeCell ref="Q34:Q37"/>
    <mergeCell ref="B34:B37"/>
    <mergeCell ref="C34:C37"/>
    <mergeCell ref="D34:D37"/>
    <mergeCell ref="E34:E37"/>
    <mergeCell ref="F34:F37"/>
    <mergeCell ref="G34:G37"/>
    <mergeCell ref="AG28:AG33"/>
    <mergeCell ref="AH28:AH33"/>
    <mergeCell ref="AI28:AI33"/>
    <mergeCell ref="AJ28:AJ33"/>
    <mergeCell ref="J30:J33"/>
    <mergeCell ref="K30:K33"/>
    <mergeCell ref="L30:L33"/>
    <mergeCell ref="M30:M33"/>
    <mergeCell ref="AA28:AA33"/>
    <mergeCell ref="AB28:AB33"/>
    <mergeCell ref="AC28:AC33"/>
    <mergeCell ref="AD28:AD33"/>
    <mergeCell ref="AE28:AE33"/>
    <mergeCell ref="AF28:AF33"/>
    <mergeCell ref="U28:U33"/>
    <mergeCell ref="V28:V33"/>
    <mergeCell ref="W28:W33"/>
    <mergeCell ref="X28:X33"/>
    <mergeCell ref="Y28:Y33"/>
    <mergeCell ref="Z28:Z33"/>
    <mergeCell ref="O28:O33"/>
    <mergeCell ref="P28:P33"/>
    <mergeCell ref="O38:O39"/>
    <mergeCell ref="P38:P39"/>
    <mergeCell ref="AJ34:AJ37"/>
    <mergeCell ref="J35:J37"/>
    <mergeCell ref="K35:K37"/>
    <mergeCell ref="L35:L37"/>
    <mergeCell ref="M35:M37"/>
    <mergeCell ref="B38:B39"/>
    <mergeCell ref="C38:C39"/>
    <mergeCell ref="D38:D39"/>
    <mergeCell ref="E38:E39"/>
    <mergeCell ref="F38:F39"/>
    <mergeCell ref="AD34:AD37"/>
    <mergeCell ref="AE34:AE37"/>
    <mergeCell ref="AF34:AF37"/>
    <mergeCell ref="AG34:AG37"/>
    <mergeCell ref="AH34:AH37"/>
    <mergeCell ref="AI34:AI37"/>
    <mergeCell ref="X34:X37"/>
    <mergeCell ref="Y34:Y37"/>
    <mergeCell ref="Z34:Z37"/>
    <mergeCell ref="AA34:AA37"/>
    <mergeCell ref="AB34:AB37"/>
    <mergeCell ref="AC34:AC37"/>
    <mergeCell ref="R34:R37"/>
    <mergeCell ref="S34:S37"/>
    <mergeCell ref="T34:T37"/>
    <mergeCell ref="U34:U37"/>
    <mergeCell ref="V34:V37"/>
    <mergeCell ref="W34:W37"/>
    <mergeCell ref="H34:H37"/>
    <mergeCell ref="I34:I37"/>
    <mergeCell ref="AI38:AI39"/>
    <mergeCell ref="AJ38:AJ39"/>
    <mergeCell ref="B40:B41"/>
    <mergeCell ref="C40:C41"/>
    <mergeCell ref="D40:D41"/>
    <mergeCell ref="E40:E41"/>
    <mergeCell ref="F40:F41"/>
    <mergeCell ref="G40:G41"/>
    <mergeCell ref="H40:H41"/>
    <mergeCell ref="I40:I41"/>
    <mergeCell ref="AC38:AC39"/>
    <mergeCell ref="AD38:AD39"/>
    <mergeCell ref="AE38:AE39"/>
    <mergeCell ref="AF38:AF39"/>
    <mergeCell ref="AG38:AG39"/>
    <mergeCell ref="AH38:AH39"/>
    <mergeCell ref="W38:W39"/>
    <mergeCell ref="X38:X39"/>
    <mergeCell ref="Y38:Y39"/>
    <mergeCell ref="Z38:Z39"/>
    <mergeCell ref="AA38:AA39"/>
    <mergeCell ref="AB38:AB39"/>
    <mergeCell ref="Q38:Q39"/>
    <mergeCell ref="R38:R39"/>
    <mergeCell ref="S38:S39"/>
    <mergeCell ref="T38:T39"/>
    <mergeCell ref="U38:U39"/>
    <mergeCell ref="V38:V39"/>
    <mergeCell ref="G38:G39"/>
    <mergeCell ref="H38:H39"/>
    <mergeCell ref="I38:I39"/>
    <mergeCell ref="N38:N39"/>
    <mergeCell ref="AJ40:AJ41"/>
    <mergeCell ref="B42:B47"/>
    <mergeCell ref="C42:C47"/>
    <mergeCell ref="D42:D47"/>
    <mergeCell ref="E42:E47"/>
    <mergeCell ref="F42:F47"/>
    <mergeCell ref="Z40:Z41"/>
    <mergeCell ref="AA40:AA41"/>
    <mergeCell ref="AB40:AB41"/>
    <mergeCell ref="AC40:AC41"/>
    <mergeCell ref="AD40:AD41"/>
    <mergeCell ref="AE40:AE41"/>
    <mergeCell ref="T40:T41"/>
    <mergeCell ref="U40:U41"/>
    <mergeCell ref="V40:V41"/>
    <mergeCell ref="W40:W41"/>
    <mergeCell ref="X40:X41"/>
    <mergeCell ref="Y40:Y41"/>
    <mergeCell ref="N40:N41"/>
    <mergeCell ref="O40:O41"/>
    <mergeCell ref="P40:P41"/>
    <mergeCell ref="Q40:Q41"/>
    <mergeCell ref="R40:R41"/>
    <mergeCell ref="S40:S41"/>
    <mergeCell ref="AB42:AB47"/>
    <mergeCell ref="Q42:Q47"/>
    <mergeCell ref="R42:R47"/>
    <mergeCell ref="S42:S47"/>
    <mergeCell ref="T42:T47"/>
    <mergeCell ref="U42:U47"/>
    <mergeCell ref="V42:V47"/>
    <mergeCell ref="G42:G47"/>
    <mergeCell ref="H42:H47"/>
    <mergeCell ref="I42:I47"/>
    <mergeCell ref="N42:N47"/>
    <mergeCell ref="O42:O47"/>
    <mergeCell ref="P42:P47"/>
    <mergeCell ref="AF40:AF41"/>
    <mergeCell ref="AG40:AG41"/>
    <mergeCell ref="AH40:AH41"/>
    <mergeCell ref="AI40:AI41"/>
    <mergeCell ref="U48:U49"/>
    <mergeCell ref="V48:V49"/>
    <mergeCell ref="W48:W49"/>
    <mergeCell ref="H48:H49"/>
    <mergeCell ref="I48:I49"/>
    <mergeCell ref="N48:N49"/>
    <mergeCell ref="O48:O49"/>
    <mergeCell ref="P48:P49"/>
    <mergeCell ref="Q48:Q49"/>
    <mergeCell ref="B48:B49"/>
    <mergeCell ref="C48:C49"/>
    <mergeCell ref="D48:D49"/>
    <mergeCell ref="E48:E49"/>
    <mergeCell ref="F48:F49"/>
    <mergeCell ref="G48:G49"/>
    <mergeCell ref="AI42:AI47"/>
    <mergeCell ref="AJ42:AJ47"/>
    <mergeCell ref="J43:J47"/>
    <mergeCell ref="K43:K47"/>
    <mergeCell ref="L43:L47"/>
    <mergeCell ref="M43:M47"/>
    <mergeCell ref="AC42:AC47"/>
    <mergeCell ref="AD42:AD47"/>
    <mergeCell ref="AE42:AE47"/>
    <mergeCell ref="AF42:AF47"/>
    <mergeCell ref="AG42:AG47"/>
    <mergeCell ref="AH42:AH47"/>
    <mergeCell ref="W42:W47"/>
    <mergeCell ref="X42:X47"/>
    <mergeCell ref="Y42:Y47"/>
    <mergeCell ref="Z42:Z47"/>
    <mergeCell ref="AA42:AA47"/>
    <mergeCell ref="Z50:Z52"/>
    <mergeCell ref="O50:O52"/>
    <mergeCell ref="P50:P52"/>
    <mergeCell ref="Q50:Q52"/>
    <mergeCell ref="R50:R52"/>
    <mergeCell ref="S50:S52"/>
    <mergeCell ref="T50:T52"/>
    <mergeCell ref="AJ48:AJ49"/>
    <mergeCell ref="B50:B52"/>
    <mergeCell ref="C50:C52"/>
    <mergeCell ref="D50:D52"/>
    <mergeCell ref="E50:E52"/>
    <mergeCell ref="F50:F52"/>
    <mergeCell ref="G50:G52"/>
    <mergeCell ref="H50:H52"/>
    <mergeCell ref="I50:I52"/>
    <mergeCell ref="N50:N52"/>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O53:O65"/>
    <mergeCell ref="P53:P65"/>
    <mergeCell ref="Q53:Q65"/>
    <mergeCell ref="R53:R65"/>
    <mergeCell ref="S53:S65"/>
    <mergeCell ref="H53:H65"/>
    <mergeCell ref="I53:I65"/>
    <mergeCell ref="J53:J56"/>
    <mergeCell ref="K53:K56"/>
    <mergeCell ref="L53:L56"/>
    <mergeCell ref="M53:M56"/>
    <mergeCell ref="AG50:AG52"/>
    <mergeCell ref="AH50:AH52"/>
    <mergeCell ref="AI50:AI52"/>
    <mergeCell ref="AJ50:AJ52"/>
    <mergeCell ref="B53:B65"/>
    <mergeCell ref="C53:C65"/>
    <mergeCell ref="D53:D65"/>
    <mergeCell ref="E53:E65"/>
    <mergeCell ref="F53:F65"/>
    <mergeCell ref="G53:G65"/>
    <mergeCell ref="AA50:AA52"/>
    <mergeCell ref="AB50:AB52"/>
    <mergeCell ref="AC50:AC52"/>
    <mergeCell ref="AD50:AD52"/>
    <mergeCell ref="AE50:AE52"/>
    <mergeCell ref="AF50:AF52"/>
    <mergeCell ref="U50:U52"/>
    <mergeCell ref="V50:V52"/>
    <mergeCell ref="W50:W52"/>
    <mergeCell ref="X50:X52"/>
    <mergeCell ref="Y50:Y52"/>
    <mergeCell ref="N66:N68"/>
    <mergeCell ref="O66:O68"/>
    <mergeCell ref="P66:P68"/>
    <mergeCell ref="Q66:Q68"/>
    <mergeCell ref="B66:B68"/>
    <mergeCell ref="C66:C68"/>
    <mergeCell ref="D66:D68"/>
    <mergeCell ref="E66:E68"/>
    <mergeCell ref="F66:F68"/>
    <mergeCell ref="G66:G68"/>
    <mergeCell ref="AF53:AF65"/>
    <mergeCell ref="AG53:AG65"/>
    <mergeCell ref="AH53:AH65"/>
    <mergeCell ref="AI53:AI65"/>
    <mergeCell ref="AJ53:AJ65"/>
    <mergeCell ref="J58:J65"/>
    <mergeCell ref="K58:K65"/>
    <mergeCell ref="L58:L65"/>
    <mergeCell ref="M58:M65"/>
    <mergeCell ref="Z53:Z65"/>
    <mergeCell ref="AA53:AA65"/>
    <mergeCell ref="AB53:AB65"/>
    <mergeCell ref="AC53:AC65"/>
    <mergeCell ref="AD53:AD65"/>
    <mergeCell ref="AE53:AE65"/>
    <mergeCell ref="T53:T65"/>
    <mergeCell ref="U53:U65"/>
    <mergeCell ref="V53:V65"/>
    <mergeCell ref="W53:W65"/>
    <mergeCell ref="X53:X65"/>
    <mergeCell ref="Y53:Y65"/>
    <mergeCell ref="N53:N65"/>
    <mergeCell ref="O69:O79"/>
    <mergeCell ref="P69:P79"/>
    <mergeCell ref="AJ66:AJ68"/>
    <mergeCell ref="B69:B79"/>
    <mergeCell ref="C69:C79"/>
    <mergeCell ref="D69:D79"/>
    <mergeCell ref="E69:E79"/>
    <mergeCell ref="F69:F79"/>
    <mergeCell ref="G69:G79"/>
    <mergeCell ref="H69:H79"/>
    <mergeCell ref="I69:I79"/>
    <mergeCell ref="J69:J75"/>
    <mergeCell ref="AD66:AD68"/>
    <mergeCell ref="AE66:AE68"/>
    <mergeCell ref="AF66:AF68"/>
    <mergeCell ref="AG66:AG68"/>
    <mergeCell ref="AH66:AH68"/>
    <mergeCell ref="AI66:AI68"/>
    <mergeCell ref="X66:X68"/>
    <mergeCell ref="Y66:Y68"/>
    <mergeCell ref="Z66:Z68"/>
    <mergeCell ref="AA66:AA68"/>
    <mergeCell ref="AB66:AB68"/>
    <mergeCell ref="AC66:AC68"/>
    <mergeCell ref="R66:R68"/>
    <mergeCell ref="S66:S68"/>
    <mergeCell ref="T66:T68"/>
    <mergeCell ref="U66:U68"/>
    <mergeCell ref="V66:V68"/>
    <mergeCell ref="W66:W68"/>
    <mergeCell ref="H66:H68"/>
    <mergeCell ref="I66:I68"/>
    <mergeCell ref="AI69:AI79"/>
    <mergeCell ref="AJ69:AJ79"/>
    <mergeCell ref="B80:B81"/>
    <mergeCell ref="C80:C81"/>
    <mergeCell ref="D80:D81"/>
    <mergeCell ref="E80:E81"/>
    <mergeCell ref="F80:F81"/>
    <mergeCell ref="G80:G81"/>
    <mergeCell ref="H80:H81"/>
    <mergeCell ref="I80:I81"/>
    <mergeCell ref="AC69:AC79"/>
    <mergeCell ref="AD69:AD79"/>
    <mergeCell ref="AE69:AE79"/>
    <mergeCell ref="AF69:AF79"/>
    <mergeCell ref="AG69:AG79"/>
    <mergeCell ref="AH69:AH79"/>
    <mergeCell ref="W69:W79"/>
    <mergeCell ref="X69:X79"/>
    <mergeCell ref="Y69:Y79"/>
    <mergeCell ref="Z69:Z79"/>
    <mergeCell ref="AA69:AA79"/>
    <mergeCell ref="AB69:AB79"/>
    <mergeCell ref="Q69:Q79"/>
    <mergeCell ref="R69:R79"/>
    <mergeCell ref="S69:S79"/>
    <mergeCell ref="T69:T79"/>
    <mergeCell ref="U69:U79"/>
    <mergeCell ref="V69:V79"/>
    <mergeCell ref="K69:K75"/>
    <mergeCell ref="L69:L75"/>
    <mergeCell ref="M69:M75"/>
    <mergeCell ref="N69:N79"/>
    <mergeCell ref="AF80:AF81"/>
    <mergeCell ref="AG80:AG81"/>
    <mergeCell ref="AH80:AH81"/>
    <mergeCell ref="AI80:AI81"/>
    <mergeCell ref="AJ80:AJ81"/>
    <mergeCell ref="B82:B88"/>
    <mergeCell ref="C82:C88"/>
    <mergeCell ref="D82:D84"/>
    <mergeCell ref="E82:E84"/>
    <mergeCell ref="F82:F84"/>
    <mergeCell ref="Z80:Z81"/>
    <mergeCell ref="AA80:AA81"/>
    <mergeCell ref="AB80:AB81"/>
    <mergeCell ref="AC80:AC81"/>
    <mergeCell ref="AD80:AD81"/>
    <mergeCell ref="AE80:AE81"/>
    <mergeCell ref="T80:T81"/>
    <mergeCell ref="U80:U81"/>
    <mergeCell ref="V80:V81"/>
    <mergeCell ref="W80:W81"/>
    <mergeCell ref="X80:X81"/>
    <mergeCell ref="Y80:Y81"/>
    <mergeCell ref="N80:N81"/>
    <mergeCell ref="O80:O81"/>
    <mergeCell ref="P80:P81"/>
    <mergeCell ref="Q80:Q81"/>
    <mergeCell ref="R80:R81"/>
    <mergeCell ref="S80:S81"/>
    <mergeCell ref="AJ82:AJ88"/>
    <mergeCell ref="D85:D88"/>
    <mergeCell ref="E85:E88"/>
    <mergeCell ref="F85:F88"/>
    <mergeCell ref="G85:G88"/>
    <mergeCell ref="T85:T88"/>
    <mergeCell ref="U85:U88"/>
    <mergeCell ref="V85:V88"/>
    <mergeCell ref="W85:W88"/>
    <mergeCell ref="AC82:AC88"/>
    <mergeCell ref="AD82:AD88"/>
    <mergeCell ref="AE82:AE84"/>
    <mergeCell ref="AF82:AF88"/>
    <mergeCell ref="AG82:AG88"/>
    <mergeCell ref="AH82:AH88"/>
    <mergeCell ref="W82:W84"/>
    <mergeCell ref="X82:X84"/>
    <mergeCell ref="Y82:Y84"/>
    <mergeCell ref="Z82:Z84"/>
    <mergeCell ref="AA82:AA84"/>
    <mergeCell ref="AB82:AB84"/>
    <mergeCell ref="Q82:Q88"/>
    <mergeCell ref="R82:R88"/>
    <mergeCell ref="S82:S88"/>
    <mergeCell ref="T82:T84"/>
    <mergeCell ref="U82:U84"/>
    <mergeCell ref="V82:V84"/>
    <mergeCell ref="G82:G84"/>
    <mergeCell ref="H82:H88"/>
    <mergeCell ref="I82:I88"/>
    <mergeCell ref="N82:N88"/>
    <mergeCell ref="O82:O88"/>
    <mergeCell ref="N89:N90"/>
    <mergeCell ref="O89:O90"/>
    <mergeCell ref="P89:P90"/>
    <mergeCell ref="Q89:Q90"/>
    <mergeCell ref="B89:B90"/>
    <mergeCell ref="C89:C90"/>
    <mergeCell ref="D89:D90"/>
    <mergeCell ref="E89:E90"/>
    <mergeCell ref="F89:F90"/>
    <mergeCell ref="G89:G90"/>
    <mergeCell ref="X85:X88"/>
    <mergeCell ref="Y85:Y88"/>
    <mergeCell ref="Z85:Z88"/>
    <mergeCell ref="AA85:AA88"/>
    <mergeCell ref="AB85:AB88"/>
    <mergeCell ref="AE85:AE88"/>
    <mergeCell ref="AI82:AI88"/>
    <mergeCell ref="P82:P88"/>
    <mergeCell ref="O91:O93"/>
    <mergeCell ref="P91:P93"/>
    <mergeCell ref="AJ89:AJ90"/>
    <mergeCell ref="B91:B93"/>
    <mergeCell ref="C91:C93"/>
    <mergeCell ref="D91:D93"/>
    <mergeCell ref="E91:E93"/>
    <mergeCell ref="F91:F93"/>
    <mergeCell ref="G91:G93"/>
    <mergeCell ref="H91:H93"/>
    <mergeCell ref="I91:I93"/>
    <mergeCell ref="J91:J92"/>
    <mergeCell ref="AD89:AD90"/>
    <mergeCell ref="AE89:AE90"/>
    <mergeCell ref="AF89:AF90"/>
    <mergeCell ref="AG89:AG90"/>
    <mergeCell ref="AH89:AH90"/>
    <mergeCell ref="AI89:AI90"/>
    <mergeCell ref="X89:X90"/>
    <mergeCell ref="Y89:Y90"/>
    <mergeCell ref="Z89:Z90"/>
    <mergeCell ref="AA89:AA90"/>
    <mergeCell ref="AB89:AB90"/>
    <mergeCell ref="AC89:AC90"/>
    <mergeCell ref="R89:R90"/>
    <mergeCell ref="S89:S90"/>
    <mergeCell ref="T89:T90"/>
    <mergeCell ref="U89:U90"/>
    <mergeCell ref="V89:V90"/>
    <mergeCell ref="W89:W90"/>
    <mergeCell ref="H89:H90"/>
    <mergeCell ref="I89:I90"/>
    <mergeCell ref="AI91:AI93"/>
    <mergeCell ref="AJ91:AJ93"/>
    <mergeCell ref="B94:B98"/>
    <mergeCell ref="C94:C98"/>
    <mergeCell ref="D94:D98"/>
    <mergeCell ref="E94:E98"/>
    <mergeCell ref="F94:F98"/>
    <mergeCell ref="G94:G98"/>
    <mergeCell ref="H94:H98"/>
    <mergeCell ref="I94:I98"/>
    <mergeCell ref="AC91:AC93"/>
    <mergeCell ref="AD91:AD93"/>
    <mergeCell ref="AE91:AE93"/>
    <mergeCell ref="AF91:AF93"/>
    <mergeCell ref="AG91:AG93"/>
    <mergeCell ref="AH91:AH93"/>
    <mergeCell ref="W91:W93"/>
    <mergeCell ref="X91:X93"/>
    <mergeCell ref="Y91:Y93"/>
    <mergeCell ref="Z91:Z93"/>
    <mergeCell ref="AA91:AA93"/>
    <mergeCell ref="AB91:AB93"/>
    <mergeCell ref="Q91:Q93"/>
    <mergeCell ref="R91:R93"/>
    <mergeCell ref="S91:S93"/>
    <mergeCell ref="T91:T93"/>
    <mergeCell ref="U91:U93"/>
    <mergeCell ref="V91:V93"/>
    <mergeCell ref="K91:K92"/>
    <mergeCell ref="L91:L92"/>
    <mergeCell ref="M91:M92"/>
    <mergeCell ref="N91:N93"/>
    <mergeCell ref="AF94:AF98"/>
    <mergeCell ref="AG94:AG98"/>
    <mergeCell ref="AH94:AH98"/>
    <mergeCell ref="AI94:AI98"/>
    <mergeCell ref="AJ94:AJ98"/>
    <mergeCell ref="B99:B105"/>
    <mergeCell ref="C99:C105"/>
    <mergeCell ref="D99:D101"/>
    <mergeCell ref="E99:E101"/>
    <mergeCell ref="F99:F101"/>
    <mergeCell ref="Z94:Z98"/>
    <mergeCell ref="AA94:AA98"/>
    <mergeCell ref="AB94:AB98"/>
    <mergeCell ref="AC94:AC98"/>
    <mergeCell ref="AD94:AD98"/>
    <mergeCell ref="AE94:AE98"/>
    <mergeCell ref="T94:T98"/>
    <mergeCell ref="U94:U98"/>
    <mergeCell ref="V94:V98"/>
    <mergeCell ref="W94:W98"/>
    <mergeCell ref="X94:X98"/>
    <mergeCell ref="Y94:Y98"/>
    <mergeCell ref="N94:N98"/>
    <mergeCell ref="O94:O98"/>
    <mergeCell ref="P94:P98"/>
    <mergeCell ref="Q94:Q98"/>
    <mergeCell ref="R94:R98"/>
    <mergeCell ref="S94:S98"/>
    <mergeCell ref="AF102:AF105"/>
    <mergeCell ref="AG102:AG105"/>
    <mergeCell ref="W99:W101"/>
    <mergeCell ref="X99:X101"/>
    <mergeCell ref="Y99:Y101"/>
    <mergeCell ref="Z99:Z101"/>
    <mergeCell ref="AA99:AA101"/>
    <mergeCell ref="AB99:AB101"/>
    <mergeCell ref="Q99:Q105"/>
    <mergeCell ref="R99:R105"/>
    <mergeCell ref="S99:S105"/>
    <mergeCell ref="T99:T105"/>
    <mergeCell ref="U99:U101"/>
    <mergeCell ref="V99:V101"/>
    <mergeCell ref="G99:G101"/>
    <mergeCell ref="H99:H105"/>
    <mergeCell ref="I99:I105"/>
    <mergeCell ref="N99:N105"/>
    <mergeCell ref="O99:O101"/>
    <mergeCell ref="P99:P105"/>
    <mergeCell ref="P106:P108"/>
    <mergeCell ref="Q106:Q108"/>
    <mergeCell ref="B106:B108"/>
    <mergeCell ref="C106:C108"/>
    <mergeCell ref="D106:D108"/>
    <mergeCell ref="E106:E108"/>
    <mergeCell ref="F106:F108"/>
    <mergeCell ref="G106:G108"/>
    <mergeCell ref="X102:X105"/>
    <mergeCell ref="Y102:Y105"/>
    <mergeCell ref="Z102:Z105"/>
    <mergeCell ref="AA102:AA105"/>
    <mergeCell ref="AB102:AB105"/>
    <mergeCell ref="AC102:AC105"/>
    <mergeCell ref="AI99:AI105"/>
    <mergeCell ref="AJ99:AJ105"/>
    <mergeCell ref="D102:D105"/>
    <mergeCell ref="E102:E105"/>
    <mergeCell ref="F102:F105"/>
    <mergeCell ref="G102:G105"/>
    <mergeCell ref="O102:O105"/>
    <mergeCell ref="U102:U105"/>
    <mergeCell ref="V102:V105"/>
    <mergeCell ref="W102:W105"/>
    <mergeCell ref="AC99:AC101"/>
    <mergeCell ref="AD99:AD101"/>
    <mergeCell ref="AE99:AE101"/>
    <mergeCell ref="AF99:AF101"/>
    <mergeCell ref="AG99:AG101"/>
    <mergeCell ref="AH99:AH105"/>
    <mergeCell ref="AD102:AD105"/>
    <mergeCell ref="AE102:AE105"/>
    <mergeCell ref="AJ106:AJ108"/>
    <mergeCell ref="B109:B111"/>
    <mergeCell ref="C109:C111"/>
    <mergeCell ref="D109:D111"/>
    <mergeCell ref="E109:E111"/>
    <mergeCell ref="F109:F111"/>
    <mergeCell ref="G109:G111"/>
    <mergeCell ref="H109:H111"/>
    <mergeCell ref="I109:I111"/>
    <mergeCell ref="N109:N111"/>
    <mergeCell ref="AD106:AD108"/>
    <mergeCell ref="AE106:AE108"/>
    <mergeCell ref="AF106:AF108"/>
    <mergeCell ref="AG106:AG108"/>
    <mergeCell ref="AH106:AH108"/>
    <mergeCell ref="AI106:AI108"/>
    <mergeCell ref="X106:X108"/>
    <mergeCell ref="Y106:Y108"/>
    <mergeCell ref="Z106:Z108"/>
    <mergeCell ref="AA106:AA108"/>
    <mergeCell ref="AB106:AB108"/>
    <mergeCell ref="AC106:AC108"/>
    <mergeCell ref="R106:R108"/>
    <mergeCell ref="S106:S108"/>
    <mergeCell ref="T106:T108"/>
    <mergeCell ref="U106:U108"/>
    <mergeCell ref="V106:V108"/>
    <mergeCell ref="W106:W108"/>
    <mergeCell ref="H106:H108"/>
    <mergeCell ref="I106:I108"/>
    <mergeCell ref="N106:N108"/>
    <mergeCell ref="O106:O108"/>
    <mergeCell ref="N112:N113"/>
    <mergeCell ref="O112:O113"/>
    <mergeCell ref="P112:P113"/>
    <mergeCell ref="Q112:Q113"/>
    <mergeCell ref="AG109:AG111"/>
    <mergeCell ref="AH109:AH111"/>
    <mergeCell ref="AI109:AI111"/>
    <mergeCell ref="AJ109:AJ111"/>
    <mergeCell ref="B112:B113"/>
    <mergeCell ref="C112:C113"/>
    <mergeCell ref="D112:D113"/>
    <mergeCell ref="E112:E113"/>
    <mergeCell ref="F112:F113"/>
    <mergeCell ref="G112:G113"/>
    <mergeCell ref="AA109:AA111"/>
    <mergeCell ref="AB109:AB111"/>
    <mergeCell ref="AC109:AC111"/>
    <mergeCell ref="AD109:AD111"/>
    <mergeCell ref="AE109:AE111"/>
    <mergeCell ref="AF109:AF111"/>
    <mergeCell ref="U109:U111"/>
    <mergeCell ref="V109:V111"/>
    <mergeCell ref="W109:W111"/>
    <mergeCell ref="X109:X111"/>
    <mergeCell ref="Y109:Y111"/>
    <mergeCell ref="Z109:Z111"/>
    <mergeCell ref="O109:O111"/>
    <mergeCell ref="P109:P111"/>
    <mergeCell ref="Q109:Q111"/>
    <mergeCell ref="R109:R111"/>
    <mergeCell ref="S109:S111"/>
    <mergeCell ref="T109:T111"/>
    <mergeCell ref="O114:O116"/>
    <mergeCell ref="P114:P116"/>
    <mergeCell ref="AJ112:AJ113"/>
    <mergeCell ref="B114:B116"/>
    <mergeCell ref="C114:C116"/>
    <mergeCell ref="D114:D116"/>
    <mergeCell ref="E114:E116"/>
    <mergeCell ref="F114:F116"/>
    <mergeCell ref="G114:G116"/>
    <mergeCell ref="H114:H116"/>
    <mergeCell ref="I114:I116"/>
    <mergeCell ref="J114:J115"/>
    <mergeCell ref="AD112:AD113"/>
    <mergeCell ref="AE112:AE113"/>
    <mergeCell ref="AF112:AF113"/>
    <mergeCell ref="AG112:AG113"/>
    <mergeCell ref="AH112:AH113"/>
    <mergeCell ref="AI112:AI113"/>
    <mergeCell ref="X112:X113"/>
    <mergeCell ref="Y112:Y113"/>
    <mergeCell ref="Z112:Z113"/>
    <mergeCell ref="AA112:AA113"/>
    <mergeCell ref="AB112:AB113"/>
    <mergeCell ref="AC112:AC113"/>
    <mergeCell ref="R112:R113"/>
    <mergeCell ref="S112:S113"/>
    <mergeCell ref="T112:T113"/>
    <mergeCell ref="U112:U113"/>
    <mergeCell ref="V112:V113"/>
    <mergeCell ref="W112:W113"/>
    <mergeCell ref="H112:H113"/>
    <mergeCell ref="I112:I113"/>
    <mergeCell ref="AI114:AI116"/>
    <mergeCell ref="AJ114:AJ116"/>
    <mergeCell ref="B117:B120"/>
    <mergeCell ref="C117:C120"/>
    <mergeCell ref="D117:D120"/>
    <mergeCell ref="E117:E120"/>
    <mergeCell ref="F117:F120"/>
    <mergeCell ref="G117:G120"/>
    <mergeCell ref="H117:H120"/>
    <mergeCell ref="I117:I120"/>
    <mergeCell ref="AC114:AC116"/>
    <mergeCell ref="AD114:AD116"/>
    <mergeCell ref="AE114:AE116"/>
    <mergeCell ref="AF114:AF116"/>
    <mergeCell ref="AG114:AG116"/>
    <mergeCell ref="AH114:AH116"/>
    <mergeCell ref="W114:W116"/>
    <mergeCell ref="X114:X116"/>
    <mergeCell ref="Y114:Y116"/>
    <mergeCell ref="Z114:Z116"/>
    <mergeCell ref="AA114:AA116"/>
    <mergeCell ref="AB114:AB116"/>
    <mergeCell ref="Q114:Q116"/>
    <mergeCell ref="R114:R116"/>
    <mergeCell ref="S114:S116"/>
    <mergeCell ref="T114:T116"/>
    <mergeCell ref="U114:U116"/>
    <mergeCell ref="V114:V116"/>
    <mergeCell ref="K114:K115"/>
    <mergeCell ref="L114:L115"/>
    <mergeCell ref="M114:M115"/>
    <mergeCell ref="N114:N116"/>
    <mergeCell ref="P121:P123"/>
    <mergeCell ref="Q121:Q123"/>
    <mergeCell ref="B121:B123"/>
    <mergeCell ref="C121:C123"/>
    <mergeCell ref="D121:D123"/>
    <mergeCell ref="E121:E123"/>
    <mergeCell ref="F121:F123"/>
    <mergeCell ref="G121:G123"/>
    <mergeCell ref="AF117:AF120"/>
    <mergeCell ref="AG117:AG120"/>
    <mergeCell ref="AH117:AH120"/>
    <mergeCell ref="AI117:AI120"/>
    <mergeCell ref="AJ117:AJ120"/>
    <mergeCell ref="AK117:AK120"/>
    <mergeCell ref="Z117:Z120"/>
    <mergeCell ref="AA117:AA120"/>
    <mergeCell ref="AB117:AB120"/>
    <mergeCell ref="AC117:AC120"/>
    <mergeCell ref="AD117:AD120"/>
    <mergeCell ref="AE117:AE120"/>
    <mergeCell ref="T117:T120"/>
    <mergeCell ref="U117:U120"/>
    <mergeCell ref="V117:V120"/>
    <mergeCell ref="W117:W120"/>
    <mergeCell ref="X117:X120"/>
    <mergeCell ref="Y117:Y120"/>
    <mergeCell ref="N117:N120"/>
    <mergeCell ref="O117:O120"/>
    <mergeCell ref="P117:P120"/>
    <mergeCell ref="Q117:Q120"/>
    <mergeCell ref="R117:R120"/>
    <mergeCell ref="S117:S120"/>
    <mergeCell ref="AJ121:AJ123"/>
    <mergeCell ref="AK121:AK123"/>
    <mergeCell ref="B124:B126"/>
    <mergeCell ref="C124:C126"/>
    <mergeCell ref="D124:D126"/>
    <mergeCell ref="E124:E126"/>
    <mergeCell ref="F124:F126"/>
    <mergeCell ref="G124:G126"/>
    <mergeCell ref="H124:H126"/>
    <mergeCell ref="I124:I126"/>
    <mergeCell ref="AD121:AD123"/>
    <mergeCell ref="AE121:AE123"/>
    <mergeCell ref="AF121:AF123"/>
    <mergeCell ref="AG121:AG123"/>
    <mergeCell ref="AH121:AH123"/>
    <mergeCell ref="AI121:AI123"/>
    <mergeCell ref="X121:X123"/>
    <mergeCell ref="Y121:Y123"/>
    <mergeCell ref="Z121:Z123"/>
    <mergeCell ref="AA121:AA123"/>
    <mergeCell ref="AB121:AB123"/>
    <mergeCell ref="AC121:AC123"/>
    <mergeCell ref="R121:R123"/>
    <mergeCell ref="S121:S123"/>
    <mergeCell ref="T121:T123"/>
    <mergeCell ref="U121:U123"/>
    <mergeCell ref="V121:V123"/>
    <mergeCell ref="W121:W123"/>
    <mergeCell ref="H121:H123"/>
    <mergeCell ref="I121:I123"/>
    <mergeCell ref="N121:N123"/>
    <mergeCell ref="O121:O123"/>
    <mergeCell ref="AI124:AI126"/>
    <mergeCell ref="AJ124:AJ126"/>
    <mergeCell ref="AK124:AK126"/>
    <mergeCell ref="Z124:Z126"/>
    <mergeCell ref="AA124:AA126"/>
    <mergeCell ref="AB124:AB126"/>
    <mergeCell ref="AC124:AC126"/>
    <mergeCell ref="AD124:AD126"/>
    <mergeCell ref="AE124:AE126"/>
    <mergeCell ref="T124:T126"/>
    <mergeCell ref="U124:U126"/>
    <mergeCell ref="V124:V126"/>
    <mergeCell ref="W124:W126"/>
    <mergeCell ref="X124:X126"/>
    <mergeCell ref="Y124:Y126"/>
    <mergeCell ref="N124:N126"/>
    <mergeCell ref="O124:O126"/>
    <mergeCell ref="P124:P126"/>
    <mergeCell ref="Q124:Q126"/>
    <mergeCell ref="R124:R126"/>
    <mergeCell ref="S124:S126"/>
    <mergeCell ref="V127:V130"/>
    <mergeCell ref="W127:W130"/>
    <mergeCell ref="H127:H130"/>
    <mergeCell ref="I127:I130"/>
    <mergeCell ref="N127:N130"/>
    <mergeCell ref="O127:O130"/>
    <mergeCell ref="P127:P130"/>
    <mergeCell ref="Q127:Q130"/>
    <mergeCell ref="B127:B130"/>
    <mergeCell ref="C127:C130"/>
    <mergeCell ref="D127:D130"/>
    <mergeCell ref="E127:E130"/>
    <mergeCell ref="F127:F130"/>
    <mergeCell ref="G127:G130"/>
    <mergeCell ref="AF124:AF126"/>
    <mergeCell ref="AG124:AG126"/>
    <mergeCell ref="AH124:AH126"/>
    <mergeCell ref="I132:I134"/>
    <mergeCell ref="N132:N134"/>
    <mergeCell ref="O132:O134"/>
    <mergeCell ref="P132:P134"/>
    <mergeCell ref="Q132:Q134"/>
    <mergeCell ref="R132:R134"/>
    <mergeCell ref="AJ127:AJ130"/>
    <mergeCell ref="AK127:AK130"/>
    <mergeCell ref="AL127:AL130"/>
    <mergeCell ref="B132:B134"/>
    <mergeCell ref="C132:C134"/>
    <mergeCell ref="D132:D134"/>
    <mergeCell ref="E132:E134"/>
    <mergeCell ref="F132:F134"/>
    <mergeCell ref="G132:G134"/>
    <mergeCell ref="H132:H134"/>
    <mergeCell ref="AD127:AD130"/>
    <mergeCell ref="AE127:AE130"/>
    <mergeCell ref="AF127:AF130"/>
    <mergeCell ref="AG127:AG130"/>
    <mergeCell ref="AH127:AH130"/>
    <mergeCell ref="AI127:AI130"/>
    <mergeCell ref="X127:X130"/>
    <mergeCell ref="Y127:Y130"/>
    <mergeCell ref="Z127:Z130"/>
    <mergeCell ref="AA127:AA130"/>
    <mergeCell ref="AB127:AB130"/>
    <mergeCell ref="AC127:AC130"/>
    <mergeCell ref="R127:R130"/>
    <mergeCell ref="S127:S130"/>
    <mergeCell ref="T127:T130"/>
    <mergeCell ref="U127:U130"/>
    <mergeCell ref="AK132:AK134"/>
    <mergeCell ref="AE132:AE134"/>
    <mergeCell ref="AF132:AF134"/>
    <mergeCell ref="AG132:AG134"/>
    <mergeCell ref="AH132:AH134"/>
    <mergeCell ref="AI132:AI134"/>
    <mergeCell ref="AJ132:AJ134"/>
    <mergeCell ref="Y132:Y134"/>
    <mergeCell ref="Z132:Z134"/>
    <mergeCell ref="AA132:AA134"/>
    <mergeCell ref="AB132:AB134"/>
    <mergeCell ref="AC132:AC134"/>
    <mergeCell ref="AD132:AD134"/>
    <mergeCell ref="S132:S134"/>
    <mergeCell ref="T132:T134"/>
    <mergeCell ref="U132:U134"/>
    <mergeCell ref="V132:V134"/>
    <mergeCell ref="W132:W134"/>
    <mergeCell ref="X132:X134"/>
  </mergeCells>
  <dataValidations count="1">
    <dataValidation type="list" allowBlank="1" showInputMessage="1" showErrorMessage="1" sqref="P7:S7" xr:uid="{68265D79-BC13-49A3-9115-E46B8FEA1E49}">
      <formula1>#REF!</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42E20-6949-4E38-89DA-7DA9D3235D3E}">
  <dimension ref="A1:AJ74"/>
  <sheetViews>
    <sheetView zoomScale="70" zoomScaleNormal="70" workbookViewId="0">
      <pane xSplit="1" ySplit="1" topLeftCell="B2" activePane="bottomRight" state="frozen"/>
      <selection pane="topRight" activeCell="B1" sqref="B1"/>
      <selection pane="bottomLeft" activeCell="A2" sqref="A2"/>
      <selection pane="bottomRight" activeCell="E10" sqref="E10:E15"/>
    </sheetView>
  </sheetViews>
  <sheetFormatPr defaultRowHeight="15" x14ac:dyDescent="0.25"/>
  <cols>
    <col min="1" max="1" width="5" customWidth="1"/>
    <col min="2" max="2" width="16.42578125" customWidth="1"/>
    <col min="3" max="3" width="20.5703125" customWidth="1"/>
    <col min="4" max="4" width="13.7109375" customWidth="1"/>
    <col min="5" max="6" width="18.28515625" customWidth="1"/>
    <col min="7" max="7" width="56.140625" customWidth="1"/>
    <col min="8" max="8" width="10.28515625" customWidth="1"/>
    <col min="9" max="9" width="10" customWidth="1"/>
    <col min="10" max="10" width="38.7109375" customWidth="1"/>
    <col min="11" max="14" width="10.5703125" customWidth="1"/>
    <col min="15" max="16" width="15.7109375" customWidth="1"/>
    <col min="17" max="17" width="18.5703125" customWidth="1"/>
    <col min="18" max="18" width="15.7109375" customWidth="1"/>
    <col min="19" max="21" width="14" customWidth="1"/>
    <col min="22" max="22" width="12.28515625" customWidth="1"/>
    <col min="23" max="23" width="11.28515625" customWidth="1"/>
    <col min="24" max="24" width="10" customWidth="1"/>
    <col min="25" max="25" width="11.7109375" customWidth="1"/>
    <col min="26" max="27" width="12.28515625" customWidth="1"/>
    <col min="28" max="28" width="13" customWidth="1"/>
    <col min="29"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638" t="s">
        <v>40</v>
      </c>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39.6" customHeight="1" x14ac:dyDescent="0.25">
      <c r="A3" s="1"/>
      <c r="B3" s="719" t="s">
        <v>0</v>
      </c>
      <c r="C3" s="721" t="s">
        <v>1</v>
      </c>
      <c r="D3" s="721" t="s">
        <v>28</v>
      </c>
      <c r="E3" s="721" t="s">
        <v>29</v>
      </c>
      <c r="F3" s="721" t="s">
        <v>30</v>
      </c>
      <c r="G3" s="721" t="s">
        <v>3</v>
      </c>
      <c r="H3" s="721" t="s">
        <v>4</v>
      </c>
      <c r="I3" s="721" t="s">
        <v>5</v>
      </c>
      <c r="J3" s="722" t="s">
        <v>6</v>
      </c>
      <c r="K3" s="722"/>
      <c r="L3" s="722"/>
      <c r="M3" s="722"/>
      <c r="N3" s="723" t="s">
        <v>47</v>
      </c>
      <c r="O3" s="721" t="s">
        <v>31</v>
      </c>
      <c r="P3" s="736" t="s">
        <v>42</v>
      </c>
      <c r="Q3" s="736" t="s">
        <v>32</v>
      </c>
      <c r="R3" s="736" t="s">
        <v>37</v>
      </c>
      <c r="S3" s="736" t="s">
        <v>33</v>
      </c>
      <c r="T3" s="721" t="s">
        <v>55</v>
      </c>
      <c r="U3" s="721" t="s">
        <v>57</v>
      </c>
      <c r="V3" s="722" t="s">
        <v>59</v>
      </c>
      <c r="W3" s="722"/>
      <c r="X3" s="722"/>
      <c r="Y3" s="722"/>
      <c r="Z3" s="722"/>
      <c r="AA3" s="722"/>
      <c r="AB3" s="721" t="s">
        <v>69</v>
      </c>
      <c r="AC3" s="731" t="s">
        <v>75</v>
      </c>
      <c r="AD3" s="733" t="s">
        <v>77</v>
      </c>
      <c r="AE3" s="734"/>
      <c r="AF3" s="735"/>
      <c r="AG3" s="723" t="s">
        <v>27</v>
      </c>
      <c r="AH3" s="723" t="s">
        <v>36</v>
      </c>
      <c r="AI3" s="721" t="s">
        <v>34</v>
      </c>
      <c r="AJ3" s="725" t="s">
        <v>35</v>
      </c>
    </row>
    <row r="4" spans="1:36" ht="138.6" customHeight="1" thickBot="1" x14ac:dyDescent="0.3">
      <c r="A4" s="1"/>
      <c r="B4" s="720"/>
      <c r="C4" s="628"/>
      <c r="D4" s="628"/>
      <c r="E4" s="628"/>
      <c r="F4" s="628"/>
      <c r="G4" s="628"/>
      <c r="H4" s="628"/>
      <c r="I4" s="628"/>
      <c r="J4" s="159" t="s">
        <v>7</v>
      </c>
      <c r="K4" s="159" t="s">
        <v>8</v>
      </c>
      <c r="L4" s="159" t="s">
        <v>9</v>
      </c>
      <c r="M4" s="160" t="s">
        <v>10</v>
      </c>
      <c r="N4" s="724"/>
      <c r="O4" s="628"/>
      <c r="P4" s="632"/>
      <c r="Q4" s="632"/>
      <c r="R4" s="632"/>
      <c r="S4" s="632"/>
      <c r="T4" s="628"/>
      <c r="U4" s="628"/>
      <c r="V4" s="159" t="s">
        <v>61</v>
      </c>
      <c r="W4" s="159" t="s">
        <v>62</v>
      </c>
      <c r="X4" s="159" t="s">
        <v>15</v>
      </c>
      <c r="Y4" s="159" t="s">
        <v>63</v>
      </c>
      <c r="Z4" s="159" t="s">
        <v>60</v>
      </c>
      <c r="AA4" s="159" t="s">
        <v>25</v>
      </c>
      <c r="AB4" s="628"/>
      <c r="AC4" s="732"/>
      <c r="AD4" s="159" t="s">
        <v>16</v>
      </c>
      <c r="AE4" s="159" t="s">
        <v>17</v>
      </c>
      <c r="AF4" s="159" t="s">
        <v>26</v>
      </c>
      <c r="AG4" s="724"/>
      <c r="AH4" s="724"/>
      <c r="AI4" s="628"/>
      <c r="AJ4" s="726"/>
    </row>
    <row r="5" spans="1:36" ht="15.75" thickBot="1" x14ac:dyDescent="0.3">
      <c r="A5" s="1"/>
      <c r="B5" s="162">
        <v>1</v>
      </c>
      <c r="C5" s="163">
        <v>2</v>
      </c>
      <c r="D5" s="163">
        <v>3</v>
      </c>
      <c r="E5" s="163">
        <v>4</v>
      </c>
      <c r="F5" s="163">
        <v>5</v>
      </c>
      <c r="G5" s="163">
        <v>6</v>
      </c>
      <c r="H5" s="163">
        <v>7</v>
      </c>
      <c r="I5" s="163">
        <v>8</v>
      </c>
      <c r="J5" s="163">
        <v>9</v>
      </c>
      <c r="K5" s="163">
        <v>10</v>
      </c>
      <c r="L5" s="163">
        <v>11</v>
      </c>
      <c r="M5" s="163">
        <v>12</v>
      </c>
      <c r="N5" s="163">
        <v>13</v>
      </c>
      <c r="O5" s="163">
        <v>14</v>
      </c>
      <c r="P5" s="163">
        <v>15</v>
      </c>
      <c r="Q5" s="163">
        <v>16</v>
      </c>
      <c r="R5" s="163">
        <v>17</v>
      </c>
      <c r="S5" s="164">
        <v>18</v>
      </c>
      <c r="T5" s="163">
        <v>19</v>
      </c>
      <c r="U5" s="163">
        <v>20</v>
      </c>
      <c r="V5" s="163">
        <v>21</v>
      </c>
      <c r="W5" s="163">
        <v>22</v>
      </c>
      <c r="X5" s="163">
        <v>23</v>
      </c>
      <c r="Y5" s="163">
        <v>24</v>
      </c>
      <c r="Z5" s="163">
        <v>25</v>
      </c>
      <c r="AA5" s="163">
        <v>26</v>
      </c>
      <c r="AB5" s="163">
        <v>27</v>
      </c>
      <c r="AC5" s="163">
        <v>28</v>
      </c>
      <c r="AD5" s="163">
        <v>29</v>
      </c>
      <c r="AE5" s="163">
        <v>30</v>
      </c>
      <c r="AF5" s="163">
        <v>31</v>
      </c>
      <c r="AG5" s="163">
        <v>32</v>
      </c>
      <c r="AH5" s="163">
        <v>33</v>
      </c>
      <c r="AI5" s="163">
        <v>34</v>
      </c>
      <c r="AJ5" s="165">
        <v>35</v>
      </c>
    </row>
    <row r="6" spans="1:36" ht="45" customHeight="1" x14ac:dyDescent="0.25">
      <c r="A6" s="1"/>
      <c r="B6" s="727" t="s">
        <v>661</v>
      </c>
      <c r="C6" s="729" t="s">
        <v>149</v>
      </c>
      <c r="D6" s="729" t="s">
        <v>150</v>
      </c>
      <c r="E6" s="729" t="s">
        <v>151</v>
      </c>
      <c r="F6" s="729" t="s">
        <v>154</v>
      </c>
      <c r="G6" s="729" t="s">
        <v>155</v>
      </c>
      <c r="H6" s="729" t="s">
        <v>79</v>
      </c>
      <c r="I6" s="729" t="s">
        <v>79</v>
      </c>
      <c r="J6" s="183" t="s">
        <v>156</v>
      </c>
      <c r="K6" s="183" t="s">
        <v>157</v>
      </c>
      <c r="L6" s="183" t="s">
        <v>158</v>
      </c>
      <c r="M6" s="184">
        <v>95</v>
      </c>
      <c r="N6" s="729" t="s">
        <v>144</v>
      </c>
      <c r="O6" s="729" t="s">
        <v>105</v>
      </c>
      <c r="P6" s="740" t="s">
        <v>162</v>
      </c>
      <c r="Q6" s="740" t="s">
        <v>163</v>
      </c>
      <c r="R6" s="740" t="s">
        <v>85</v>
      </c>
      <c r="S6" s="740" t="s">
        <v>143</v>
      </c>
      <c r="T6" s="737">
        <f>V6</f>
        <v>1500000</v>
      </c>
      <c r="U6" s="737">
        <f>V6</f>
        <v>1500000</v>
      </c>
      <c r="V6" s="737">
        <v>1500000</v>
      </c>
      <c r="W6" s="737">
        <v>0</v>
      </c>
      <c r="X6" s="737">
        <v>0</v>
      </c>
      <c r="Y6" s="737">
        <v>0</v>
      </c>
      <c r="Z6" s="737">
        <v>0</v>
      </c>
      <c r="AA6" s="737">
        <v>0</v>
      </c>
      <c r="AB6" s="737">
        <v>264706</v>
      </c>
      <c r="AC6" s="737" t="s">
        <v>86</v>
      </c>
      <c r="AD6" s="737">
        <v>0</v>
      </c>
      <c r="AE6" s="737">
        <f>V6</f>
        <v>1500000</v>
      </c>
      <c r="AF6" s="737">
        <v>0</v>
      </c>
      <c r="AG6" s="737"/>
      <c r="AH6" s="748" t="s">
        <v>337</v>
      </c>
      <c r="AI6" s="748" t="s">
        <v>338</v>
      </c>
      <c r="AJ6" s="742">
        <v>45316</v>
      </c>
    </row>
    <row r="7" spans="1:36" ht="54.6" customHeight="1" thickBot="1" x14ac:dyDescent="0.3">
      <c r="A7" s="1"/>
      <c r="B7" s="728"/>
      <c r="C7" s="730"/>
      <c r="D7" s="730"/>
      <c r="E7" s="730"/>
      <c r="F7" s="730"/>
      <c r="G7" s="730"/>
      <c r="H7" s="730"/>
      <c r="I7" s="730"/>
      <c r="J7" s="185" t="s">
        <v>159</v>
      </c>
      <c r="K7" s="185" t="s">
        <v>160</v>
      </c>
      <c r="L7" s="185" t="s">
        <v>161</v>
      </c>
      <c r="M7" s="186">
        <v>95</v>
      </c>
      <c r="N7" s="730"/>
      <c r="O7" s="730"/>
      <c r="P7" s="741"/>
      <c r="Q7" s="741"/>
      <c r="R7" s="741"/>
      <c r="S7" s="741"/>
      <c r="T7" s="738"/>
      <c r="U7" s="739"/>
      <c r="V7" s="739"/>
      <c r="W7" s="739"/>
      <c r="X7" s="739"/>
      <c r="Y7" s="739"/>
      <c r="Z7" s="739"/>
      <c r="AA7" s="739"/>
      <c r="AB7" s="739"/>
      <c r="AC7" s="739"/>
      <c r="AD7" s="739"/>
      <c r="AE7" s="739"/>
      <c r="AF7" s="739"/>
      <c r="AG7" s="739"/>
      <c r="AH7" s="749"/>
      <c r="AI7" s="749"/>
      <c r="AJ7" s="743"/>
    </row>
    <row r="8" spans="1:36" ht="43.5" customHeight="1" x14ac:dyDescent="0.25">
      <c r="A8" s="1"/>
      <c r="B8" s="744" t="s">
        <v>164</v>
      </c>
      <c r="C8" s="746" t="s">
        <v>165</v>
      </c>
      <c r="D8" s="746" t="s">
        <v>150</v>
      </c>
      <c r="E8" s="746" t="s">
        <v>151</v>
      </c>
      <c r="F8" s="746" t="s">
        <v>153</v>
      </c>
      <c r="G8" s="746" t="s">
        <v>155</v>
      </c>
      <c r="H8" s="746" t="s">
        <v>79</v>
      </c>
      <c r="I8" s="746" t="s">
        <v>79</v>
      </c>
      <c r="J8" s="169" t="s">
        <v>156</v>
      </c>
      <c r="K8" s="169" t="s">
        <v>157</v>
      </c>
      <c r="L8" s="169" t="s">
        <v>158</v>
      </c>
      <c r="M8" s="170">
        <v>12</v>
      </c>
      <c r="N8" s="746" t="s">
        <v>144</v>
      </c>
      <c r="O8" s="746" t="s">
        <v>130</v>
      </c>
      <c r="P8" s="757" t="s">
        <v>162</v>
      </c>
      <c r="Q8" s="757" t="s">
        <v>163</v>
      </c>
      <c r="R8" s="757" t="s">
        <v>85</v>
      </c>
      <c r="S8" s="757" t="s">
        <v>143</v>
      </c>
      <c r="T8" s="755">
        <f>V8</f>
        <v>210000</v>
      </c>
      <c r="U8" s="755">
        <f>V8</f>
        <v>210000</v>
      </c>
      <c r="V8" s="755">
        <v>210000</v>
      </c>
      <c r="W8" s="755">
        <v>0</v>
      </c>
      <c r="X8" s="755">
        <v>0</v>
      </c>
      <c r="Y8" s="755">
        <v>0</v>
      </c>
      <c r="Z8" s="755">
        <v>0</v>
      </c>
      <c r="AA8" s="755">
        <v>0</v>
      </c>
      <c r="AB8" s="755">
        <v>37100</v>
      </c>
      <c r="AC8" s="755" t="s">
        <v>86</v>
      </c>
      <c r="AD8" s="755">
        <v>0</v>
      </c>
      <c r="AE8" s="755">
        <f>V8</f>
        <v>210000</v>
      </c>
      <c r="AF8" s="755">
        <v>0</v>
      </c>
      <c r="AG8" s="755"/>
      <c r="AH8" s="760" t="s">
        <v>339</v>
      </c>
      <c r="AI8" s="760" t="s">
        <v>340</v>
      </c>
      <c r="AJ8" s="750">
        <v>45392</v>
      </c>
    </row>
    <row r="9" spans="1:36" ht="46.5" customHeight="1" thickBot="1" x14ac:dyDescent="0.3">
      <c r="A9" s="1"/>
      <c r="B9" s="745"/>
      <c r="C9" s="747"/>
      <c r="D9" s="747"/>
      <c r="E9" s="747"/>
      <c r="F9" s="747"/>
      <c r="G9" s="747"/>
      <c r="H9" s="747"/>
      <c r="I9" s="747"/>
      <c r="J9" s="167" t="s">
        <v>159</v>
      </c>
      <c r="K9" s="167" t="s">
        <v>160</v>
      </c>
      <c r="L9" s="167" t="s">
        <v>161</v>
      </c>
      <c r="M9" s="168">
        <v>12</v>
      </c>
      <c r="N9" s="747"/>
      <c r="O9" s="747"/>
      <c r="P9" s="758"/>
      <c r="Q9" s="758"/>
      <c r="R9" s="758"/>
      <c r="S9" s="758"/>
      <c r="T9" s="762"/>
      <c r="U9" s="756"/>
      <c r="V9" s="756"/>
      <c r="W9" s="756"/>
      <c r="X9" s="756"/>
      <c r="Y9" s="756"/>
      <c r="Z9" s="756"/>
      <c r="AA9" s="756"/>
      <c r="AB9" s="756"/>
      <c r="AC9" s="756"/>
      <c r="AD9" s="756"/>
      <c r="AE9" s="756"/>
      <c r="AF9" s="756"/>
      <c r="AG9" s="756"/>
      <c r="AH9" s="761"/>
      <c r="AI9" s="761"/>
      <c r="AJ9" s="751"/>
    </row>
    <row r="10" spans="1:36" ht="33.6" customHeight="1" x14ac:dyDescent="0.25">
      <c r="A10" s="1"/>
      <c r="B10" s="744" t="s">
        <v>167</v>
      </c>
      <c r="C10" s="746" t="s">
        <v>168</v>
      </c>
      <c r="D10" s="746" t="s">
        <v>150</v>
      </c>
      <c r="E10" s="746" t="s">
        <v>151</v>
      </c>
      <c r="F10" s="746" t="s">
        <v>152</v>
      </c>
      <c r="G10" s="746" t="s">
        <v>155</v>
      </c>
      <c r="H10" s="746" t="s">
        <v>79</v>
      </c>
      <c r="I10" s="746" t="s">
        <v>79</v>
      </c>
      <c r="J10" s="169" t="s">
        <v>156</v>
      </c>
      <c r="K10" s="169" t="s">
        <v>157</v>
      </c>
      <c r="L10" s="169" t="s">
        <v>158</v>
      </c>
      <c r="M10" s="170">
        <v>95</v>
      </c>
      <c r="N10" s="746" t="s">
        <v>144</v>
      </c>
      <c r="O10" s="746" t="s">
        <v>138</v>
      </c>
      <c r="P10" s="757" t="s">
        <v>162</v>
      </c>
      <c r="Q10" s="757" t="s">
        <v>163</v>
      </c>
      <c r="R10" s="757" t="s">
        <v>85</v>
      </c>
      <c r="S10" s="757" t="s">
        <v>143</v>
      </c>
      <c r="T10" s="755">
        <f>U10+U12+U14</f>
        <v>12399439</v>
      </c>
      <c r="U10" s="755">
        <f>V10</f>
        <v>8370085</v>
      </c>
      <c r="V10" s="755">
        <v>8370085</v>
      </c>
      <c r="W10" s="755">
        <v>0</v>
      </c>
      <c r="X10" s="755">
        <v>0</v>
      </c>
      <c r="Y10" s="755">
        <v>0</v>
      </c>
      <c r="Z10" s="755">
        <v>0</v>
      </c>
      <c r="AA10" s="755">
        <v>0</v>
      </c>
      <c r="AB10" s="755">
        <v>6399915</v>
      </c>
      <c r="AC10" s="755" t="s">
        <v>86</v>
      </c>
      <c r="AD10" s="755">
        <v>0</v>
      </c>
      <c r="AE10" s="755">
        <f>V10</f>
        <v>8370085</v>
      </c>
      <c r="AF10" s="755">
        <v>0</v>
      </c>
      <c r="AG10" s="755"/>
      <c r="AH10" s="760" t="s">
        <v>339</v>
      </c>
      <c r="AI10" s="760" t="s">
        <v>341</v>
      </c>
      <c r="AJ10" s="750">
        <v>45392</v>
      </c>
    </row>
    <row r="11" spans="1:36" ht="37.5" customHeight="1" x14ac:dyDescent="0.25">
      <c r="A11" s="1"/>
      <c r="B11" s="752"/>
      <c r="C11" s="753"/>
      <c r="D11" s="753"/>
      <c r="E11" s="753"/>
      <c r="F11" s="754"/>
      <c r="G11" s="753"/>
      <c r="H11" s="754"/>
      <c r="I11" s="754"/>
      <c r="J11" s="124" t="s">
        <v>159</v>
      </c>
      <c r="K11" s="124" t="s">
        <v>160</v>
      </c>
      <c r="L11" s="124" t="s">
        <v>161</v>
      </c>
      <c r="M11" s="161">
        <v>95</v>
      </c>
      <c r="N11" s="754"/>
      <c r="O11" s="754"/>
      <c r="P11" s="759"/>
      <c r="Q11" s="759"/>
      <c r="R11" s="759"/>
      <c r="S11" s="759"/>
      <c r="T11" s="764"/>
      <c r="U11" s="763"/>
      <c r="V11" s="763"/>
      <c r="W11" s="763"/>
      <c r="X11" s="763"/>
      <c r="Y11" s="763"/>
      <c r="Z11" s="763"/>
      <c r="AA11" s="763"/>
      <c r="AB11" s="763"/>
      <c r="AC11" s="763"/>
      <c r="AD11" s="763"/>
      <c r="AE11" s="763"/>
      <c r="AF11" s="763"/>
      <c r="AG11" s="763"/>
      <c r="AH11" s="770"/>
      <c r="AI11" s="770"/>
      <c r="AJ11" s="766"/>
    </row>
    <row r="12" spans="1:36" s="19" customFormat="1" ht="31.5" customHeight="1" x14ac:dyDescent="0.25">
      <c r="A12" s="18"/>
      <c r="B12" s="752"/>
      <c r="C12" s="753"/>
      <c r="D12" s="753"/>
      <c r="E12" s="753"/>
      <c r="F12" s="768" t="s">
        <v>166</v>
      </c>
      <c r="G12" s="753"/>
      <c r="H12" s="768" t="s">
        <v>79</v>
      </c>
      <c r="I12" s="768" t="s">
        <v>79</v>
      </c>
      <c r="J12" s="124" t="s">
        <v>156</v>
      </c>
      <c r="K12" s="124" t="s">
        <v>157</v>
      </c>
      <c r="L12" s="124" t="s">
        <v>158</v>
      </c>
      <c r="M12" s="161">
        <v>98</v>
      </c>
      <c r="N12" s="768" t="s">
        <v>144</v>
      </c>
      <c r="O12" s="768" t="s">
        <v>114</v>
      </c>
      <c r="P12" s="759" t="s">
        <v>162</v>
      </c>
      <c r="Q12" s="759" t="s">
        <v>163</v>
      </c>
      <c r="R12" s="759" t="s">
        <v>85</v>
      </c>
      <c r="S12" s="759" t="s">
        <v>143</v>
      </c>
      <c r="T12" s="764"/>
      <c r="U12" s="765">
        <f>V12</f>
        <v>3000000</v>
      </c>
      <c r="V12" s="765">
        <v>3000000</v>
      </c>
      <c r="W12" s="765">
        <v>0</v>
      </c>
      <c r="X12" s="765">
        <v>0</v>
      </c>
      <c r="Y12" s="765">
        <v>0</v>
      </c>
      <c r="Z12" s="765">
        <v>0</v>
      </c>
      <c r="AA12" s="765">
        <v>0</v>
      </c>
      <c r="AB12" s="765">
        <v>529411.77</v>
      </c>
      <c r="AC12" s="765" t="s">
        <v>86</v>
      </c>
      <c r="AD12" s="765">
        <v>0</v>
      </c>
      <c r="AE12" s="765">
        <f>V12</f>
        <v>3000000</v>
      </c>
      <c r="AF12" s="765">
        <v>0</v>
      </c>
      <c r="AG12" s="771"/>
      <c r="AH12" s="770"/>
      <c r="AI12" s="770"/>
      <c r="AJ12" s="766"/>
    </row>
    <row r="13" spans="1:36" s="19" customFormat="1" ht="38.65" customHeight="1" x14ac:dyDescent="0.25">
      <c r="A13" s="18"/>
      <c r="B13" s="752"/>
      <c r="C13" s="753"/>
      <c r="D13" s="753"/>
      <c r="E13" s="753"/>
      <c r="F13" s="753"/>
      <c r="G13" s="753"/>
      <c r="H13" s="753"/>
      <c r="I13" s="753"/>
      <c r="J13" s="267" t="s">
        <v>159</v>
      </c>
      <c r="K13" s="267" t="s">
        <v>160</v>
      </c>
      <c r="L13" s="267" t="s">
        <v>161</v>
      </c>
      <c r="M13" s="268">
        <v>98</v>
      </c>
      <c r="N13" s="753"/>
      <c r="O13" s="753"/>
      <c r="P13" s="769"/>
      <c r="Q13" s="769"/>
      <c r="R13" s="769"/>
      <c r="S13" s="769"/>
      <c r="T13" s="764"/>
      <c r="U13" s="764"/>
      <c r="V13" s="764"/>
      <c r="W13" s="764"/>
      <c r="X13" s="764"/>
      <c r="Y13" s="764"/>
      <c r="Z13" s="764"/>
      <c r="AA13" s="764"/>
      <c r="AB13" s="764"/>
      <c r="AC13" s="764"/>
      <c r="AD13" s="764"/>
      <c r="AE13" s="764"/>
      <c r="AF13" s="764"/>
      <c r="AG13" s="772"/>
      <c r="AH13" s="770"/>
      <c r="AI13" s="770"/>
      <c r="AJ13" s="766"/>
    </row>
    <row r="14" spans="1:36" s="19" customFormat="1" ht="38.65" customHeight="1" x14ac:dyDescent="0.25">
      <c r="A14" s="18"/>
      <c r="B14" s="752"/>
      <c r="C14" s="753"/>
      <c r="D14" s="753"/>
      <c r="E14" s="753"/>
      <c r="F14" s="768" t="s">
        <v>152</v>
      </c>
      <c r="G14" s="768" t="s">
        <v>692</v>
      </c>
      <c r="H14" s="768" t="s">
        <v>79</v>
      </c>
      <c r="I14" s="768" t="s">
        <v>79</v>
      </c>
      <c r="J14" s="275" t="s">
        <v>693</v>
      </c>
      <c r="K14" s="275" t="s">
        <v>694</v>
      </c>
      <c r="L14" s="275" t="s">
        <v>158</v>
      </c>
      <c r="M14" s="161">
        <v>10</v>
      </c>
      <c r="N14" s="768" t="s">
        <v>144</v>
      </c>
      <c r="O14" s="768" t="s">
        <v>138</v>
      </c>
      <c r="P14" s="769" t="s">
        <v>162</v>
      </c>
      <c r="Q14" s="769" t="s">
        <v>163</v>
      </c>
      <c r="R14" s="769" t="s">
        <v>85</v>
      </c>
      <c r="S14" s="769" t="s">
        <v>143</v>
      </c>
      <c r="T14" s="764"/>
      <c r="U14" s="765">
        <f>V14</f>
        <v>1029354</v>
      </c>
      <c r="V14" s="765">
        <v>1029354</v>
      </c>
      <c r="W14" s="765">
        <v>0</v>
      </c>
      <c r="X14" s="765">
        <v>0</v>
      </c>
      <c r="Y14" s="765">
        <v>0</v>
      </c>
      <c r="Z14" s="765">
        <v>0</v>
      </c>
      <c r="AA14" s="765">
        <v>0</v>
      </c>
      <c r="AB14" s="765">
        <v>54176.53</v>
      </c>
      <c r="AC14" s="765" t="s">
        <v>86</v>
      </c>
      <c r="AD14" s="765">
        <v>0</v>
      </c>
      <c r="AE14" s="765">
        <f>V14</f>
        <v>1029354</v>
      </c>
      <c r="AF14" s="765">
        <v>0</v>
      </c>
      <c r="AG14" s="771"/>
      <c r="AH14" s="770"/>
      <c r="AI14" s="770"/>
      <c r="AJ14" s="766"/>
    </row>
    <row r="15" spans="1:36" s="19" customFormat="1" ht="38.65" customHeight="1" thickBot="1" x14ac:dyDescent="0.3">
      <c r="A15" s="18"/>
      <c r="B15" s="745"/>
      <c r="C15" s="747"/>
      <c r="D15" s="747"/>
      <c r="E15" s="747"/>
      <c r="F15" s="747"/>
      <c r="G15" s="747"/>
      <c r="H15" s="747"/>
      <c r="I15" s="747"/>
      <c r="J15" s="172" t="s">
        <v>695</v>
      </c>
      <c r="K15" s="172" t="s">
        <v>696</v>
      </c>
      <c r="L15" s="172" t="s">
        <v>161</v>
      </c>
      <c r="M15" s="168">
        <v>10</v>
      </c>
      <c r="N15" s="747"/>
      <c r="O15" s="747"/>
      <c r="P15" s="775"/>
      <c r="Q15" s="775"/>
      <c r="R15" s="775"/>
      <c r="S15" s="775"/>
      <c r="T15" s="756"/>
      <c r="U15" s="756"/>
      <c r="V15" s="756"/>
      <c r="W15" s="756"/>
      <c r="X15" s="756"/>
      <c r="Y15" s="756"/>
      <c r="Z15" s="756"/>
      <c r="AA15" s="756"/>
      <c r="AB15" s="756"/>
      <c r="AC15" s="756"/>
      <c r="AD15" s="756"/>
      <c r="AE15" s="756"/>
      <c r="AF15" s="756"/>
      <c r="AG15" s="762"/>
      <c r="AH15" s="761"/>
      <c r="AI15" s="761"/>
      <c r="AJ15" s="767"/>
    </row>
    <row r="16" spans="1:36" s="276" customFormat="1" ht="37.5" customHeight="1" x14ac:dyDescent="0.25">
      <c r="A16" s="18"/>
      <c r="B16" s="773" t="s">
        <v>171</v>
      </c>
      <c r="C16" s="746" t="s">
        <v>172</v>
      </c>
      <c r="D16" s="746" t="s">
        <v>150</v>
      </c>
      <c r="E16" s="746" t="s">
        <v>151</v>
      </c>
      <c r="F16" s="746" t="s">
        <v>169</v>
      </c>
      <c r="G16" s="746" t="s">
        <v>155</v>
      </c>
      <c r="H16" s="746" t="s">
        <v>79</v>
      </c>
      <c r="I16" s="746" t="s">
        <v>79</v>
      </c>
      <c r="J16" s="169" t="s">
        <v>156</v>
      </c>
      <c r="K16" s="169" t="s">
        <v>157</v>
      </c>
      <c r="L16" s="169" t="s">
        <v>158</v>
      </c>
      <c r="M16" s="169">
        <v>94</v>
      </c>
      <c r="N16" s="746" t="s">
        <v>144</v>
      </c>
      <c r="O16" s="746" t="s">
        <v>170</v>
      </c>
      <c r="P16" s="757" t="s">
        <v>162</v>
      </c>
      <c r="Q16" s="757" t="s">
        <v>163</v>
      </c>
      <c r="R16" s="757" t="s">
        <v>85</v>
      </c>
      <c r="S16" s="757" t="s">
        <v>143</v>
      </c>
      <c r="T16" s="755">
        <f>U16</f>
        <v>4500000</v>
      </c>
      <c r="U16" s="776">
        <f>V16</f>
        <v>4500000</v>
      </c>
      <c r="V16" s="776">
        <v>4500000</v>
      </c>
      <c r="W16" s="776">
        <v>0</v>
      </c>
      <c r="X16" s="776">
        <v>0</v>
      </c>
      <c r="Y16" s="776">
        <v>0</v>
      </c>
      <c r="Z16" s="776">
        <v>0</v>
      </c>
      <c r="AA16" s="778">
        <v>0</v>
      </c>
      <c r="AB16" s="776">
        <v>794117.65</v>
      </c>
      <c r="AC16" s="778" t="s">
        <v>86</v>
      </c>
      <c r="AD16" s="778">
        <v>0</v>
      </c>
      <c r="AE16" s="778">
        <f>V16</f>
        <v>4500000</v>
      </c>
      <c r="AF16" s="778">
        <v>0</v>
      </c>
      <c r="AG16" s="778"/>
      <c r="AH16" s="786" t="s">
        <v>342</v>
      </c>
      <c r="AI16" s="786" t="s">
        <v>343</v>
      </c>
      <c r="AJ16" s="780">
        <v>45483</v>
      </c>
    </row>
    <row r="17" spans="1:36" s="276" customFormat="1" ht="47.65" customHeight="1" thickBot="1" x14ac:dyDescent="0.3">
      <c r="A17" s="18"/>
      <c r="B17" s="774"/>
      <c r="C17" s="747"/>
      <c r="D17" s="747"/>
      <c r="E17" s="747"/>
      <c r="F17" s="747"/>
      <c r="G17" s="747"/>
      <c r="H17" s="747"/>
      <c r="I17" s="747"/>
      <c r="J17" s="167" t="s">
        <v>159</v>
      </c>
      <c r="K17" s="167" t="s">
        <v>160</v>
      </c>
      <c r="L17" s="167" t="s">
        <v>161</v>
      </c>
      <c r="M17" s="167">
        <v>94</v>
      </c>
      <c r="N17" s="747"/>
      <c r="O17" s="747"/>
      <c r="P17" s="758"/>
      <c r="Q17" s="758"/>
      <c r="R17" s="758"/>
      <c r="S17" s="758"/>
      <c r="T17" s="762"/>
      <c r="U17" s="777"/>
      <c r="V17" s="777"/>
      <c r="W17" s="777"/>
      <c r="X17" s="777"/>
      <c r="Y17" s="777"/>
      <c r="Z17" s="777"/>
      <c r="AA17" s="779"/>
      <c r="AB17" s="777"/>
      <c r="AC17" s="779"/>
      <c r="AD17" s="779"/>
      <c r="AE17" s="779"/>
      <c r="AF17" s="779"/>
      <c r="AG17" s="779"/>
      <c r="AH17" s="787"/>
      <c r="AI17" s="787"/>
      <c r="AJ17" s="781"/>
    </row>
    <row r="18" spans="1:36" s="276" customFormat="1" ht="47.65" customHeight="1" x14ac:dyDescent="0.25">
      <c r="A18" s="18"/>
      <c r="B18" s="782" t="s">
        <v>344</v>
      </c>
      <c r="C18" s="784" t="s">
        <v>345</v>
      </c>
      <c r="D18" s="784" t="s">
        <v>346</v>
      </c>
      <c r="E18" s="784" t="s">
        <v>151</v>
      </c>
      <c r="F18" s="784" t="s">
        <v>347</v>
      </c>
      <c r="G18" s="784" t="s">
        <v>155</v>
      </c>
      <c r="H18" s="784" t="s">
        <v>79</v>
      </c>
      <c r="I18" s="784" t="s">
        <v>79</v>
      </c>
      <c r="J18" s="171" t="s">
        <v>348</v>
      </c>
      <c r="K18" s="171" t="s">
        <v>349</v>
      </c>
      <c r="L18" s="171" t="s">
        <v>317</v>
      </c>
      <c r="M18" s="169">
        <v>15</v>
      </c>
      <c r="N18" s="746" t="s">
        <v>144</v>
      </c>
      <c r="O18" s="746" t="s">
        <v>114</v>
      </c>
      <c r="P18" s="757" t="s">
        <v>162</v>
      </c>
      <c r="Q18" s="757" t="s">
        <v>163</v>
      </c>
      <c r="R18" s="757" t="s">
        <v>85</v>
      </c>
      <c r="S18" s="757" t="s">
        <v>143</v>
      </c>
      <c r="T18" s="755">
        <f>U18</f>
        <v>200000</v>
      </c>
      <c r="U18" s="776">
        <f>V18</f>
        <v>200000</v>
      </c>
      <c r="V18" s="794">
        <v>200000</v>
      </c>
      <c r="W18" s="794">
        <v>0</v>
      </c>
      <c r="X18" s="794">
        <v>0</v>
      </c>
      <c r="Y18" s="794">
        <v>0</v>
      </c>
      <c r="Z18" s="794">
        <v>0</v>
      </c>
      <c r="AA18" s="788">
        <v>0</v>
      </c>
      <c r="AB18" s="794">
        <v>35294.120000000003</v>
      </c>
      <c r="AC18" s="778" t="s">
        <v>86</v>
      </c>
      <c r="AD18" s="788">
        <v>0</v>
      </c>
      <c r="AE18" s="778">
        <f>V18</f>
        <v>200000</v>
      </c>
      <c r="AF18" s="788">
        <v>0</v>
      </c>
      <c r="AG18" s="788"/>
      <c r="AH18" s="790" t="s">
        <v>343</v>
      </c>
      <c r="AI18" s="790" t="s">
        <v>350</v>
      </c>
      <c r="AJ18" s="792">
        <v>45545</v>
      </c>
    </row>
    <row r="19" spans="1:36" s="276" customFormat="1" ht="47.65" customHeight="1" thickBot="1" x14ac:dyDescent="0.3">
      <c r="A19" s="18"/>
      <c r="B19" s="783"/>
      <c r="C19" s="785"/>
      <c r="D19" s="785"/>
      <c r="E19" s="785"/>
      <c r="F19" s="785"/>
      <c r="G19" s="785"/>
      <c r="H19" s="785"/>
      <c r="I19" s="785"/>
      <c r="J19" s="172" t="s">
        <v>351</v>
      </c>
      <c r="K19" s="172" t="s">
        <v>352</v>
      </c>
      <c r="L19" s="172" t="s">
        <v>353</v>
      </c>
      <c r="M19" s="167">
        <v>17</v>
      </c>
      <c r="N19" s="747"/>
      <c r="O19" s="747"/>
      <c r="P19" s="758"/>
      <c r="Q19" s="758"/>
      <c r="R19" s="758"/>
      <c r="S19" s="758"/>
      <c r="T19" s="762"/>
      <c r="U19" s="777"/>
      <c r="V19" s="795"/>
      <c r="W19" s="795"/>
      <c r="X19" s="795"/>
      <c r="Y19" s="795"/>
      <c r="Z19" s="795"/>
      <c r="AA19" s="789"/>
      <c r="AB19" s="795"/>
      <c r="AC19" s="779"/>
      <c r="AD19" s="789"/>
      <c r="AE19" s="779"/>
      <c r="AF19" s="789"/>
      <c r="AG19" s="789"/>
      <c r="AH19" s="791"/>
      <c r="AI19" s="791"/>
      <c r="AJ19" s="793"/>
    </row>
    <row r="20" spans="1:36" s="276" customFormat="1" ht="47.65" customHeight="1" x14ac:dyDescent="0.25">
      <c r="A20" s="18"/>
      <c r="B20" s="773" t="s">
        <v>354</v>
      </c>
      <c r="C20" s="746" t="s">
        <v>355</v>
      </c>
      <c r="D20" s="746" t="s">
        <v>346</v>
      </c>
      <c r="E20" s="746" t="s">
        <v>151</v>
      </c>
      <c r="F20" s="746" t="s">
        <v>356</v>
      </c>
      <c r="G20" s="746" t="s">
        <v>155</v>
      </c>
      <c r="H20" s="784" t="s">
        <v>79</v>
      </c>
      <c r="I20" s="784" t="s">
        <v>79</v>
      </c>
      <c r="J20" s="171" t="s">
        <v>348</v>
      </c>
      <c r="K20" s="171" t="s">
        <v>349</v>
      </c>
      <c r="L20" s="171" t="s">
        <v>317</v>
      </c>
      <c r="M20" s="169">
        <v>36</v>
      </c>
      <c r="N20" s="746" t="s">
        <v>144</v>
      </c>
      <c r="O20" s="746" t="s">
        <v>170</v>
      </c>
      <c r="P20" s="757" t="s">
        <v>162</v>
      </c>
      <c r="Q20" s="757" t="s">
        <v>163</v>
      </c>
      <c r="R20" s="757" t="s">
        <v>85</v>
      </c>
      <c r="S20" s="757" t="s">
        <v>143</v>
      </c>
      <c r="T20" s="755">
        <f>U20</f>
        <v>1900000</v>
      </c>
      <c r="U20" s="776">
        <f>V20</f>
        <v>1900000</v>
      </c>
      <c r="V20" s="776">
        <v>1900000</v>
      </c>
      <c r="W20" s="776">
        <v>0</v>
      </c>
      <c r="X20" s="776">
        <v>0</v>
      </c>
      <c r="Y20" s="776">
        <v>0</v>
      </c>
      <c r="Z20" s="776">
        <v>0</v>
      </c>
      <c r="AA20" s="778">
        <v>0</v>
      </c>
      <c r="AB20" s="776">
        <v>335295</v>
      </c>
      <c r="AC20" s="778" t="s">
        <v>86</v>
      </c>
      <c r="AD20" s="778">
        <v>0</v>
      </c>
      <c r="AE20" s="778">
        <f>V20</f>
        <v>1900000</v>
      </c>
      <c r="AF20" s="778">
        <v>0</v>
      </c>
      <c r="AG20" s="778"/>
      <c r="AH20" s="786" t="s">
        <v>343</v>
      </c>
      <c r="AI20" s="786" t="s">
        <v>350</v>
      </c>
      <c r="AJ20" s="780">
        <v>45545</v>
      </c>
    </row>
    <row r="21" spans="1:36" s="276" customFormat="1" ht="47.65" customHeight="1" thickBot="1" x14ac:dyDescent="0.3">
      <c r="A21" s="18"/>
      <c r="B21" s="774"/>
      <c r="C21" s="747"/>
      <c r="D21" s="747"/>
      <c r="E21" s="747"/>
      <c r="F21" s="747"/>
      <c r="G21" s="747"/>
      <c r="H21" s="785"/>
      <c r="I21" s="785"/>
      <c r="J21" s="172" t="s">
        <v>351</v>
      </c>
      <c r="K21" s="172" t="s">
        <v>352</v>
      </c>
      <c r="L21" s="172" t="s">
        <v>353</v>
      </c>
      <c r="M21" s="167">
        <v>36</v>
      </c>
      <c r="N21" s="747"/>
      <c r="O21" s="747"/>
      <c r="P21" s="758"/>
      <c r="Q21" s="758"/>
      <c r="R21" s="758"/>
      <c r="S21" s="758"/>
      <c r="T21" s="762"/>
      <c r="U21" s="777"/>
      <c r="V21" s="777"/>
      <c r="W21" s="777"/>
      <c r="X21" s="777"/>
      <c r="Y21" s="777"/>
      <c r="Z21" s="777"/>
      <c r="AA21" s="779"/>
      <c r="AB21" s="777"/>
      <c r="AC21" s="779"/>
      <c r="AD21" s="779"/>
      <c r="AE21" s="779"/>
      <c r="AF21" s="779"/>
      <c r="AG21" s="779"/>
      <c r="AH21" s="787"/>
      <c r="AI21" s="787"/>
      <c r="AJ21" s="781"/>
    </row>
    <row r="22" spans="1:36" s="276" customFormat="1" ht="47.65" customHeight="1" x14ac:dyDescent="0.25">
      <c r="A22" s="18"/>
      <c r="B22" s="773" t="s">
        <v>357</v>
      </c>
      <c r="C22" s="746" t="s">
        <v>358</v>
      </c>
      <c r="D22" s="746" t="s">
        <v>346</v>
      </c>
      <c r="E22" s="746" t="s">
        <v>151</v>
      </c>
      <c r="F22" s="746" t="s">
        <v>359</v>
      </c>
      <c r="G22" s="746" t="s">
        <v>155</v>
      </c>
      <c r="H22" s="746" t="s">
        <v>79</v>
      </c>
      <c r="I22" s="746" t="s">
        <v>79</v>
      </c>
      <c r="J22" s="171" t="s">
        <v>348</v>
      </c>
      <c r="K22" s="171" t="s">
        <v>349</v>
      </c>
      <c r="L22" s="171" t="s">
        <v>317</v>
      </c>
      <c r="M22" s="169">
        <v>28</v>
      </c>
      <c r="N22" s="746" t="s">
        <v>144</v>
      </c>
      <c r="O22" s="746" t="s">
        <v>95</v>
      </c>
      <c r="P22" s="757" t="s">
        <v>162</v>
      </c>
      <c r="Q22" s="757" t="s">
        <v>163</v>
      </c>
      <c r="R22" s="757" t="s">
        <v>85</v>
      </c>
      <c r="S22" s="757" t="s">
        <v>143</v>
      </c>
      <c r="T22" s="755">
        <f>U22</f>
        <v>1200000</v>
      </c>
      <c r="U22" s="776">
        <f>V22</f>
        <v>1200000</v>
      </c>
      <c r="V22" s="776">
        <v>1200000</v>
      </c>
      <c r="W22" s="776">
        <v>0</v>
      </c>
      <c r="X22" s="776">
        <v>0</v>
      </c>
      <c r="Y22" s="776">
        <v>0</v>
      </c>
      <c r="Z22" s="776">
        <v>0</v>
      </c>
      <c r="AA22" s="778">
        <v>0</v>
      </c>
      <c r="AB22" s="776">
        <v>211764.11</v>
      </c>
      <c r="AC22" s="778" t="s">
        <v>86</v>
      </c>
      <c r="AD22" s="778">
        <v>0</v>
      </c>
      <c r="AE22" s="778">
        <f>V22</f>
        <v>1200000</v>
      </c>
      <c r="AF22" s="778">
        <v>0</v>
      </c>
      <c r="AG22" s="778"/>
      <c r="AH22" s="786" t="s">
        <v>350</v>
      </c>
      <c r="AI22" s="786" t="s">
        <v>360</v>
      </c>
      <c r="AJ22" s="780">
        <v>45579</v>
      </c>
    </row>
    <row r="23" spans="1:36" s="276" customFormat="1" ht="47.65" customHeight="1" thickBot="1" x14ac:dyDescent="0.3">
      <c r="A23" s="18"/>
      <c r="B23" s="774"/>
      <c r="C23" s="747"/>
      <c r="D23" s="747"/>
      <c r="E23" s="747"/>
      <c r="F23" s="747"/>
      <c r="G23" s="747"/>
      <c r="H23" s="747"/>
      <c r="I23" s="747"/>
      <c r="J23" s="172" t="s">
        <v>351</v>
      </c>
      <c r="K23" s="172" t="s">
        <v>352</v>
      </c>
      <c r="L23" s="172" t="s">
        <v>353</v>
      </c>
      <c r="M23" s="167">
        <v>18</v>
      </c>
      <c r="N23" s="747"/>
      <c r="O23" s="747"/>
      <c r="P23" s="758"/>
      <c r="Q23" s="758"/>
      <c r="R23" s="758"/>
      <c r="S23" s="758"/>
      <c r="T23" s="762"/>
      <c r="U23" s="777"/>
      <c r="V23" s="777"/>
      <c r="W23" s="777"/>
      <c r="X23" s="777"/>
      <c r="Y23" s="777"/>
      <c r="Z23" s="777"/>
      <c r="AA23" s="779"/>
      <c r="AB23" s="777"/>
      <c r="AC23" s="779"/>
      <c r="AD23" s="779"/>
      <c r="AE23" s="779"/>
      <c r="AF23" s="779"/>
      <c r="AG23" s="779"/>
      <c r="AH23" s="787"/>
      <c r="AI23" s="787"/>
      <c r="AJ23" s="781"/>
    </row>
    <row r="24" spans="1:36" s="276" customFormat="1" ht="47.65" customHeight="1" x14ac:dyDescent="0.25">
      <c r="A24" s="18"/>
      <c r="B24" s="796" t="s">
        <v>361</v>
      </c>
      <c r="C24" s="798" t="s">
        <v>362</v>
      </c>
      <c r="D24" s="798" t="s">
        <v>346</v>
      </c>
      <c r="E24" s="798" t="s">
        <v>151</v>
      </c>
      <c r="F24" s="798" t="s">
        <v>363</v>
      </c>
      <c r="G24" s="798" t="s">
        <v>155</v>
      </c>
      <c r="H24" s="798" t="s">
        <v>79</v>
      </c>
      <c r="I24" s="798" t="s">
        <v>79</v>
      </c>
      <c r="J24" s="173" t="s">
        <v>348</v>
      </c>
      <c r="K24" s="173" t="s">
        <v>349</v>
      </c>
      <c r="L24" s="173" t="s">
        <v>317</v>
      </c>
      <c r="M24" s="174">
        <v>8</v>
      </c>
      <c r="N24" s="798" t="s">
        <v>144</v>
      </c>
      <c r="O24" s="798" t="s">
        <v>130</v>
      </c>
      <c r="P24" s="802" t="s">
        <v>162</v>
      </c>
      <c r="Q24" s="802" t="s">
        <v>163</v>
      </c>
      <c r="R24" s="802" t="s">
        <v>85</v>
      </c>
      <c r="S24" s="802" t="s">
        <v>143</v>
      </c>
      <c r="T24" s="755">
        <f>U24</f>
        <v>290000</v>
      </c>
      <c r="U24" s="776">
        <f>V24</f>
        <v>290000</v>
      </c>
      <c r="V24" s="776">
        <v>290000</v>
      </c>
      <c r="W24" s="776">
        <v>0</v>
      </c>
      <c r="X24" s="776">
        <v>0</v>
      </c>
      <c r="Y24" s="776">
        <v>0</v>
      </c>
      <c r="Z24" s="776">
        <v>0</v>
      </c>
      <c r="AA24" s="778">
        <v>0</v>
      </c>
      <c r="AB24" s="776">
        <v>51200</v>
      </c>
      <c r="AC24" s="800" t="s">
        <v>86</v>
      </c>
      <c r="AD24" s="778">
        <v>0</v>
      </c>
      <c r="AE24" s="778">
        <f>V24</f>
        <v>290000</v>
      </c>
      <c r="AF24" s="778">
        <v>0</v>
      </c>
      <c r="AG24" s="800"/>
      <c r="AH24" s="798" t="s">
        <v>350</v>
      </c>
      <c r="AI24" s="798" t="s">
        <v>364</v>
      </c>
      <c r="AJ24" s="780">
        <v>45579</v>
      </c>
    </row>
    <row r="25" spans="1:36" s="276" customFormat="1" ht="47.65" customHeight="1" thickBot="1" x14ac:dyDescent="0.3">
      <c r="A25" s="18"/>
      <c r="B25" s="797"/>
      <c r="C25" s="799"/>
      <c r="D25" s="799"/>
      <c r="E25" s="799"/>
      <c r="F25" s="799"/>
      <c r="G25" s="799"/>
      <c r="H25" s="799"/>
      <c r="I25" s="799"/>
      <c r="J25" s="175" t="s">
        <v>351</v>
      </c>
      <c r="K25" s="175" t="s">
        <v>352</v>
      </c>
      <c r="L25" s="175" t="s">
        <v>353</v>
      </c>
      <c r="M25" s="176">
        <v>8</v>
      </c>
      <c r="N25" s="799"/>
      <c r="O25" s="799"/>
      <c r="P25" s="803"/>
      <c r="Q25" s="803"/>
      <c r="R25" s="803"/>
      <c r="S25" s="803"/>
      <c r="T25" s="756"/>
      <c r="U25" s="777"/>
      <c r="V25" s="777"/>
      <c r="W25" s="777"/>
      <c r="X25" s="777"/>
      <c r="Y25" s="777"/>
      <c r="Z25" s="777"/>
      <c r="AA25" s="779"/>
      <c r="AB25" s="777"/>
      <c r="AC25" s="801"/>
      <c r="AD25" s="779"/>
      <c r="AE25" s="779"/>
      <c r="AF25" s="779"/>
      <c r="AG25" s="801"/>
      <c r="AH25" s="799"/>
      <c r="AI25" s="799"/>
      <c r="AJ25" s="781"/>
    </row>
    <row r="26" spans="1:36" s="276" customFormat="1" ht="47.65" customHeight="1" x14ac:dyDescent="0.25">
      <c r="A26" s="18"/>
      <c r="B26" s="773" t="s">
        <v>365</v>
      </c>
      <c r="C26" s="746" t="s">
        <v>366</v>
      </c>
      <c r="D26" s="798" t="s">
        <v>346</v>
      </c>
      <c r="E26" s="798" t="s">
        <v>151</v>
      </c>
      <c r="F26" s="746" t="s">
        <v>367</v>
      </c>
      <c r="G26" s="746" t="s">
        <v>155</v>
      </c>
      <c r="H26" s="746" t="s">
        <v>79</v>
      </c>
      <c r="I26" s="746" t="s">
        <v>79</v>
      </c>
      <c r="J26" s="173" t="s">
        <v>348</v>
      </c>
      <c r="K26" s="173" t="s">
        <v>349</v>
      </c>
      <c r="L26" s="173" t="s">
        <v>317</v>
      </c>
      <c r="M26" s="169">
        <v>36</v>
      </c>
      <c r="N26" s="746" t="s">
        <v>144</v>
      </c>
      <c r="O26" s="746" t="s">
        <v>138</v>
      </c>
      <c r="P26" s="757" t="s">
        <v>162</v>
      </c>
      <c r="Q26" s="757" t="s">
        <v>163</v>
      </c>
      <c r="R26" s="757" t="s">
        <v>85</v>
      </c>
      <c r="S26" s="757" t="s">
        <v>143</v>
      </c>
      <c r="T26" s="755">
        <f>U26</f>
        <v>1258306</v>
      </c>
      <c r="U26" s="776">
        <f>V26</f>
        <v>1258306</v>
      </c>
      <c r="V26" s="776">
        <v>1258306</v>
      </c>
      <c r="W26" s="776">
        <v>0</v>
      </c>
      <c r="X26" s="776">
        <v>0</v>
      </c>
      <c r="Y26" s="776">
        <v>0</v>
      </c>
      <c r="Z26" s="776">
        <v>0</v>
      </c>
      <c r="AA26" s="778">
        <v>0</v>
      </c>
      <c r="AB26" s="776">
        <v>222054</v>
      </c>
      <c r="AC26" s="778" t="s">
        <v>86</v>
      </c>
      <c r="AD26" s="778">
        <v>0</v>
      </c>
      <c r="AE26" s="778">
        <f>V26</f>
        <v>1258306</v>
      </c>
      <c r="AF26" s="778">
        <v>0</v>
      </c>
      <c r="AG26" s="778"/>
      <c r="AH26" s="786" t="s">
        <v>368</v>
      </c>
      <c r="AI26" s="786" t="s">
        <v>369</v>
      </c>
      <c r="AJ26" s="780">
        <v>45667</v>
      </c>
    </row>
    <row r="27" spans="1:36" s="276" customFormat="1" ht="47.65" customHeight="1" thickBot="1" x14ac:dyDescent="0.3">
      <c r="A27" s="18"/>
      <c r="B27" s="774"/>
      <c r="C27" s="747"/>
      <c r="D27" s="799"/>
      <c r="E27" s="799"/>
      <c r="F27" s="747"/>
      <c r="G27" s="747"/>
      <c r="H27" s="747"/>
      <c r="I27" s="747"/>
      <c r="J27" s="175" t="s">
        <v>351</v>
      </c>
      <c r="K27" s="175" t="s">
        <v>352</v>
      </c>
      <c r="L27" s="175" t="s">
        <v>353</v>
      </c>
      <c r="M27" s="167">
        <v>36</v>
      </c>
      <c r="N27" s="747"/>
      <c r="O27" s="747"/>
      <c r="P27" s="758"/>
      <c r="Q27" s="758"/>
      <c r="R27" s="758"/>
      <c r="S27" s="758"/>
      <c r="T27" s="756"/>
      <c r="U27" s="777"/>
      <c r="V27" s="777"/>
      <c r="W27" s="777"/>
      <c r="X27" s="777"/>
      <c r="Y27" s="777"/>
      <c r="Z27" s="777"/>
      <c r="AA27" s="779"/>
      <c r="AB27" s="777"/>
      <c r="AC27" s="779"/>
      <c r="AD27" s="779"/>
      <c r="AE27" s="779"/>
      <c r="AF27" s="779"/>
      <c r="AG27" s="779"/>
      <c r="AH27" s="787"/>
      <c r="AI27" s="787"/>
      <c r="AJ27" s="781"/>
    </row>
    <row r="28" spans="1:36" s="276" customFormat="1" ht="47.65" customHeight="1" x14ac:dyDescent="0.25">
      <c r="A28" s="18"/>
      <c r="B28" s="773" t="s">
        <v>370</v>
      </c>
      <c r="C28" s="746" t="s">
        <v>371</v>
      </c>
      <c r="D28" s="798" t="s">
        <v>346</v>
      </c>
      <c r="E28" s="798" t="s">
        <v>151</v>
      </c>
      <c r="F28" s="746" t="s">
        <v>372</v>
      </c>
      <c r="G28" s="746" t="s">
        <v>155</v>
      </c>
      <c r="H28" s="746" t="s">
        <v>79</v>
      </c>
      <c r="I28" s="746" t="s">
        <v>79</v>
      </c>
      <c r="J28" s="173" t="s">
        <v>348</v>
      </c>
      <c r="K28" s="173" t="s">
        <v>349</v>
      </c>
      <c r="L28" s="173" t="s">
        <v>317</v>
      </c>
      <c r="M28" s="169">
        <v>30</v>
      </c>
      <c r="N28" s="746" t="s">
        <v>144</v>
      </c>
      <c r="O28" s="746" t="s">
        <v>114</v>
      </c>
      <c r="P28" s="757" t="s">
        <v>162</v>
      </c>
      <c r="Q28" s="757" t="s">
        <v>163</v>
      </c>
      <c r="R28" s="757" t="s">
        <v>85</v>
      </c>
      <c r="S28" s="757" t="s">
        <v>143</v>
      </c>
      <c r="T28" s="755">
        <f>U28</f>
        <v>2000000</v>
      </c>
      <c r="U28" s="776">
        <f>V28</f>
        <v>2000000</v>
      </c>
      <c r="V28" s="776">
        <v>2000000</v>
      </c>
      <c r="W28" s="776">
        <v>0</v>
      </c>
      <c r="X28" s="776">
        <v>0</v>
      </c>
      <c r="Y28" s="776">
        <v>0</v>
      </c>
      <c r="Z28" s="776">
        <v>0</v>
      </c>
      <c r="AA28" s="778">
        <v>0</v>
      </c>
      <c r="AB28" s="776">
        <v>352941.18</v>
      </c>
      <c r="AC28" s="778" t="s">
        <v>86</v>
      </c>
      <c r="AD28" s="778">
        <v>0</v>
      </c>
      <c r="AE28" s="778">
        <f>V28</f>
        <v>2000000</v>
      </c>
      <c r="AF28" s="778">
        <v>0</v>
      </c>
      <c r="AG28" s="778"/>
      <c r="AH28" s="786" t="s">
        <v>350</v>
      </c>
      <c r="AI28" s="786" t="s">
        <v>369</v>
      </c>
      <c r="AJ28" s="780">
        <v>45579</v>
      </c>
    </row>
    <row r="29" spans="1:36" s="276" customFormat="1" ht="47.65" customHeight="1" thickBot="1" x14ac:dyDescent="0.3">
      <c r="A29" s="18"/>
      <c r="B29" s="774"/>
      <c r="C29" s="747"/>
      <c r="D29" s="799"/>
      <c r="E29" s="799"/>
      <c r="F29" s="747"/>
      <c r="G29" s="747"/>
      <c r="H29" s="747"/>
      <c r="I29" s="747"/>
      <c r="J29" s="175" t="s">
        <v>351</v>
      </c>
      <c r="K29" s="175" t="s">
        <v>352</v>
      </c>
      <c r="L29" s="175" t="s">
        <v>353</v>
      </c>
      <c r="M29" s="167">
        <v>30</v>
      </c>
      <c r="N29" s="747"/>
      <c r="O29" s="747"/>
      <c r="P29" s="758"/>
      <c r="Q29" s="758"/>
      <c r="R29" s="758"/>
      <c r="S29" s="758"/>
      <c r="T29" s="756"/>
      <c r="U29" s="777"/>
      <c r="V29" s="777"/>
      <c r="W29" s="777"/>
      <c r="X29" s="777"/>
      <c r="Y29" s="777"/>
      <c r="Z29" s="777"/>
      <c r="AA29" s="779"/>
      <c r="AB29" s="777"/>
      <c r="AC29" s="779"/>
      <c r="AD29" s="779"/>
      <c r="AE29" s="779"/>
      <c r="AF29" s="779"/>
      <c r="AG29" s="779"/>
      <c r="AH29" s="787"/>
      <c r="AI29" s="787"/>
      <c r="AJ29" s="781"/>
    </row>
    <row r="30" spans="1:36" s="276" customFormat="1" ht="59.1" customHeight="1" x14ac:dyDescent="0.25">
      <c r="A30" s="18"/>
      <c r="B30" s="773" t="s">
        <v>373</v>
      </c>
      <c r="C30" s="746" t="s">
        <v>374</v>
      </c>
      <c r="D30" s="798" t="s">
        <v>346</v>
      </c>
      <c r="E30" s="798" t="s">
        <v>151</v>
      </c>
      <c r="F30" s="746" t="s">
        <v>375</v>
      </c>
      <c r="G30" s="746" t="s">
        <v>155</v>
      </c>
      <c r="H30" s="746" t="s">
        <v>79</v>
      </c>
      <c r="I30" s="746" t="s">
        <v>79</v>
      </c>
      <c r="J30" s="173" t="s">
        <v>348</v>
      </c>
      <c r="K30" s="173" t="s">
        <v>349</v>
      </c>
      <c r="L30" s="173" t="s">
        <v>317</v>
      </c>
      <c r="M30" s="169">
        <v>72</v>
      </c>
      <c r="N30" s="746" t="s">
        <v>144</v>
      </c>
      <c r="O30" s="746" t="s">
        <v>105</v>
      </c>
      <c r="P30" s="757" t="s">
        <v>162</v>
      </c>
      <c r="Q30" s="757" t="s">
        <v>163</v>
      </c>
      <c r="R30" s="757" t="s">
        <v>85</v>
      </c>
      <c r="S30" s="757" t="s">
        <v>143</v>
      </c>
      <c r="T30" s="755">
        <f>U30</f>
        <v>1450000</v>
      </c>
      <c r="U30" s="776">
        <f>V30</f>
        <v>1450000</v>
      </c>
      <c r="V30" s="776">
        <v>1450000</v>
      </c>
      <c r="W30" s="776">
        <v>0</v>
      </c>
      <c r="X30" s="776">
        <v>0</v>
      </c>
      <c r="Y30" s="776">
        <v>0</v>
      </c>
      <c r="Z30" s="776">
        <v>0</v>
      </c>
      <c r="AA30" s="778">
        <v>0</v>
      </c>
      <c r="AB30" s="776">
        <v>255883</v>
      </c>
      <c r="AC30" s="778" t="s">
        <v>86</v>
      </c>
      <c r="AD30" s="778">
        <v>0</v>
      </c>
      <c r="AE30" s="778">
        <f>V30</f>
        <v>1450000</v>
      </c>
      <c r="AF30" s="778">
        <v>0</v>
      </c>
      <c r="AG30" s="778"/>
      <c r="AH30" s="786" t="s">
        <v>376</v>
      </c>
      <c r="AI30" s="786" t="s">
        <v>377</v>
      </c>
      <c r="AJ30" s="780">
        <v>45915</v>
      </c>
    </row>
    <row r="31" spans="1:36" s="276" customFormat="1" ht="54.6" customHeight="1" thickBot="1" x14ac:dyDescent="0.3">
      <c r="A31" s="18"/>
      <c r="B31" s="774"/>
      <c r="C31" s="747"/>
      <c r="D31" s="799"/>
      <c r="E31" s="799"/>
      <c r="F31" s="747"/>
      <c r="G31" s="747"/>
      <c r="H31" s="747"/>
      <c r="I31" s="747"/>
      <c r="J31" s="175" t="s">
        <v>351</v>
      </c>
      <c r="K31" s="175" t="s">
        <v>352</v>
      </c>
      <c r="L31" s="175" t="s">
        <v>353</v>
      </c>
      <c r="M31" s="167">
        <v>72</v>
      </c>
      <c r="N31" s="747"/>
      <c r="O31" s="747"/>
      <c r="P31" s="758"/>
      <c r="Q31" s="758"/>
      <c r="R31" s="758"/>
      <c r="S31" s="758"/>
      <c r="T31" s="756"/>
      <c r="U31" s="777"/>
      <c r="V31" s="777"/>
      <c r="W31" s="777"/>
      <c r="X31" s="777"/>
      <c r="Y31" s="777"/>
      <c r="Z31" s="777"/>
      <c r="AA31" s="779"/>
      <c r="AB31" s="777"/>
      <c r="AC31" s="779"/>
      <c r="AD31" s="779"/>
      <c r="AE31" s="779"/>
      <c r="AF31" s="779"/>
      <c r="AG31" s="779"/>
      <c r="AH31" s="787"/>
      <c r="AI31" s="787"/>
      <c r="AJ31" s="781"/>
    </row>
    <row r="32" spans="1:36" s="276" customFormat="1" ht="54.6" customHeight="1" x14ac:dyDescent="0.25">
      <c r="A32" s="18"/>
      <c r="B32" s="773" t="s">
        <v>378</v>
      </c>
      <c r="C32" s="746" t="s">
        <v>379</v>
      </c>
      <c r="D32" s="798" t="s">
        <v>346</v>
      </c>
      <c r="E32" s="798" t="s">
        <v>151</v>
      </c>
      <c r="F32" s="746" t="s">
        <v>380</v>
      </c>
      <c r="G32" s="746" t="s">
        <v>155</v>
      </c>
      <c r="H32" s="746" t="s">
        <v>79</v>
      </c>
      <c r="I32" s="746" t="s">
        <v>79</v>
      </c>
      <c r="J32" s="173" t="s">
        <v>348</v>
      </c>
      <c r="K32" s="173" t="s">
        <v>349</v>
      </c>
      <c r="L32" s="173" t="s">
        <v>317</v>
      </c>
      <c r="M32" s="169">
        <v>8</v>
      </c>
      <c r="N32" s="746" t="s">
        <v>144</v>
      </c>
      <c r="O32" s="746" t="s">
        <v>138</v>
      </c>
      <c r="P32" s="757" t="s">
        <v>162</v>
      </c>
      <c r="Q32" s="757" t="s">
        <v>163</v>
      </c>
      <c r="R32" s="757" t="s">
        <v>85</v>
      </c>
      <c r="S32" s="757" t="s">
        <v>143</v>
      </c>
      <c r="T32" s="755">
        <f>U32</f>
        <v>680000</v>
      </c>
      <c r="U32" s="776">
        <f>V32</f>
        <v>680000</v>
      </c>
      <c r="V32" s="776">
        <v>680000</v>
      </c>
      <c r="W32" s="776">
        <v>0</v>
      </c>
      <c r="X32" s="776">
        <v>0</v>
      </c>
      <c r="Y32" s="776">
        <v>0</v>
      </c>
      <c r="Z32" s="776">
        <v>0</v>
      </c>
      <c r="AA32" s="778">
        <v>0</v>
      </c>
      <c r="AB32" s="776">
        <v>120000</v>
      </c>
      <c r="AC32" s="778" t="s">
        <v>86</v>
      </c>
      <c r="AD32" s="778">
        <v>0</v>
      </c>
      <c r="AE32" s="778">
        <f>V32</f>
        <v>680000</v>
      </c>
      <c r="AF32" s="778">
        <v>0</v>
      </c>
      <c r="AG32" s="778"/>
      <c r="AH32" s="786" t="s">
        <v>368</v>
      </c>
      <c r="AI32" s="786" t="s">
        <v>369</v>
      </c>
      <c r="AJ32" s="780">
        <v>45667</v>
      </c>
    </row>
    <row r="33" spans="1:36" s="276" customFormat="1" ht="54.6" customHeight="1" thickBot="1" x14ac:dyDescent="0.3">
      <c r="A33" s="18"/>
      <c r="B33" s="774"/>
      <c r="C33" s="747"/>
      <c r="D33" s="799"/>
      <c r="E33" s="799"/>
      <c r="F33" s="747"/>
      <c r="G33" s="747"/>
      <c r="H33" s="747"/>
      <c r="I33" s="747"/>
      <c r="J33" s="175" t="s">
        <v>351</v>
      </c>
      <c r="K33" s="175" t="s">
        <v>352</v>
      </c>
      <c r="L33" s="175" t="s">
        <v>353</v>
      </c>
      <c r="M33" s="167">
        <v>8</v>
      </c>
      <c r="N33" s="747"/>
      <c r="O33" s="747"/>
      <c r="P33" s="758"/>
      <c r="Q33" s="758"/>
      <c r="R33" s="758"/>
      <c r="S33" s="758"/>
      <c r="T33" s="756"/>
      <c r="U33" s="777"/>
      <c r="V33" s="777"/>
      <c r="W33" s="777"/>
      <c r="X33" s="777"/>
      <c r="Y33" s="777"/>
      <c r="Z33" s="777"/>
      <c r="AA33" s="779"/>
      <c r="AB33" s="777"/>
      <c r="AC33" s="779"/>
      <c r="AD33" s="779"/>
      <c r="AE33" s="779"/>
      <c r="AF33" s="779"/>
      <c r="AG33" s="779"/>
      <c r="AH33" s="787"/>
      <c r="AI33" s="787"/>
      <c r="AJ33" s="781"/>
    </row>
    <row r="34" spans="1:36" s="276" customFormat="1" ht="47.65" customHeight="1" x14ac:dyDescent="0.25">
      <c r="A34" s="18"/>
      <c r="B34" s="773" t="s">
        <v>381</v>
      </c>
      <c r="C34" s="746" t="s">
        <v>382</v>
      </c>
      <c r="D34" s="798" t="s">
        <v>346</v>
      </c>
      <c r="E34" s="798" t="s">
        <v>151</v>
      </c>
      <c r="F34" s="746" t="s">
        <v>383</v>
      </c>
      <c r="G34" s="746" t="s">
        <v>155</v>
      </c>
      <c r="H34" s="746" t="s">
        <v>79</v>
      </c>
      <c r="I34" s="746" t="s">
        <v>79</v>
      </c>
      <c r="J34" s="173" t="s">
        <v>348</v>
      </c>
      <c r="K34" s="173" t="s">
        <v>349</v>
      </c>
      <c r="L34" s="173" t="s">
        <v>317</v>
      </c>
      <c r="M34" s="169">
        <v>40</v>
      </c>
      <c r="N34" s="746" t="s">
        <v>144</v>
      </c>
      <c r="O34" s="746" t="s">
        <v>138</v>
      </c>
      <c r="P34" s="757" t="s">
        <v>162</v>
      </c>
      <c r="Q34" s="757" t="s">
        <v>163</v>
      </c>
      <c r="R34" s="757" t="s">
        <v>85</v>
      </c>
      <c r="S34" s="757" t="s">
        <v>143</v>
      </c>
      <c r="T34" s="755">
        <f>U34</f>
        <v>2550000</v>
      </c>
      <c r="U34" s="776">
        <f>V34</f>
        <v>2550000</v>
      </c>
      <c r="V34" s="776">
        <v>2550000</v>
      </c>
      <c r="W34" s="776">
        <v>0</v>
      </c>
      <c r="X34" s="776">
        <v>0</v>
      </c>
      <c r="Y34" s="776">
        <v>0</v>
      </c>
      <c r="Z34" s="776">
        <v>0</v>
      </c>
      <c r="AA34" s="778">
        <v>0</v>
      </c>
      <c r="AB34" s="776">
        <v>450000</v>
      </c>
      <c r="AC34" s="778" t="s">
        <v>86</v>
      </c>
      <c r="AD34" s="778">
        <v>0</v>
      </c>
      <c r="AE34" s="778">
        <f>V34</f>
        <v>2550000</v>
      </c>
      <c r="AF34" s="778">
        <v>0</v>
      </c>
      <c r="AG34" s="778"/>
      <c r="AH34" s="786" t="s">
        <v>369</v>
      </c>
      <c r="AI34" s="786" t="s">
        <v>384</v>
      </c>
      <c r="AJ34" s="780">
        <v>45733</v>
      </c>
    </row>
    <row r="35" spans="1:36" s="276" customFormat="1" ht="47.65" customHeight="1" thickBot="1" x14ac:dyDescent="0.3">
      <c r="A35" s="18"/>
      <c r="B35" s="774"/>
      <c r="C35" s="747"/>
      <c r="D35" s="799"/>
      <c r="E35" s="799"/>
      <c r="F35" s="747"/>
      <c r="G35" s="747"/>
      <c r="H35" s="747"/>
      <c r="I35" s="747"/>
      <c r="J35" s="175" t="s">
        <v>351</v>
      </c>
      <c r="K35" s="175" t="s">
        <v>352</v>
      </c>
      <c r="L35" s="175" t="s">
        <v>353</v>
      </c>
      <c r="M35" s="166">
        <v>40</v>
      </c>
      <c r="N35" s="747"/>
      <c r="O35" s="747"/>
      <c r="P35" s="758"/>
      <c r="Q35" s="758"/>
      <c r="R35" s="758"/>
      <c r="S35" s="758"/>
      <c r="T35" s="756"/>
      <c r="U35" s="777"/>
      <c r="V35" s="777"/>
      <c r="W35" s="777"/>
      <c r="X35" s="777"/>
      <c r="Y35" s="777"/>
      <c r="Z35" s="777"/>
      <c r="AA35" s="779"/>
      <c r="AB35" s="777"/>
      <c r="AC35" s="779"/>
      <c r="AD35" s="779"/>
      <c r="AE35" s="779"/>
      <c r="AF35" s="779"/>
      <c r="AG35" s="779"/>
      <c r="AH35" s="787"/>
      <c r="AI35" s="787"/>
      <c r="AJ35" s="781"/>
    </row>
    <row r="36" spans="1:36" s="276" customFormat="1" ht="47.65" customHeight="1" x14ac:dyDescent="0.25">
      <c r="A36" s="18"/>
      <c r="B36" s="773" t="s">
        <v>385</v>
      </c>
      <c r="C36" s="746" t="s">
        <v>386</v>
      </c>
      <c r="D36" s="798" t="s">
        <v>346</v>
      </c>
      <c r="E36" s="798" t="s">
        <v>151</v>
      </c>
      <c r="F36" s="746" t="s">
        <v>387</v>
      </c>
      <c r="G36" s="746" t="s">
        <v>155</v>
      </c>
      <c r="H36" s="746" t="s">
        <v>79</v>
      </c>
      <c r="I36" s="746" t="s">
        <v>79</v>
      </c>
      <c r="J36" s="173" t="s">
        <v>348</v>
      </c>
      <c r="K36" s="173" t="s">
        <v>349</v>
      </c>
      <c r="L36" s="173" t="s">
        <v>317</v>
      </c>
      <c r="M36" s="169">
        <v>10</v>
      </c>
      <c r="N36" s="746" t="s">
        <v>144</v>
      </c>
      <c r="O36" s="746" t="s">
        <v>114</v>
      </c>
      <c r="P36" s="757" t="s">
        <v>162</v>
      </c>
      <c r="Q36" s="757" t="s">
        <v>163</v>
      </c>
      <c r="R36" s="757" t="s">
        <v>85</v>
      </c>
      <c r="S36" s="757" t="s">
        <v>143</v>
      </c>
      <c r="T36" s="755">
        <f>U36+U38</f>
        <v>814802.75</v>
      </c>
      <c r="U36" s="776">
        <f>V36</f>
        <v>614802.75</v>
      </c>
      <c r="V36" s="776">
        <v>614802.75</v>
      </c>
      <c r="W36" s="776">
        <v>0</v>
      </c>
      <c r="X36" s="776">
        <v>0</v>
      </c>
      <c r="Y36" s="776">
        <v>0</v>
      </c>
      <c r="Z36" s="776">
        <v>0</v>
      </c>
      <c r="AA36" s="778">
        <v>0</v>
      </c>
      <c r="AB36" s="776">
        <v>108494.61</v>
      </c>
      <c r="AC36" s="778" t="s">
        <v>86</v>
      </c>
      <c r="AD36" s="778">
        <v>0</v>
      </c>
      <c r="AE36" s="778">
        <f>V36</f>
        <v>614802.75</v>
      </c>
      <c r="AF36" s="778">
        <v>0</v>
      </c>
      <c r="AG36" s="778"/>
      <c r="AH36" s="786" t="s">
        <v>388</v>
      </c>
      <c r="AI36" s="786" t="s">
        <v>389</v>
      </c>
      <c r="AJ36" s="780">
        <v>45939</v>
      </c>
    </row>
    <row r="37" spans="1:36" s="276" customFormat="1" ht="47.65" customHeight="1" x14ac:dyDescent="0.25">
      <c r="A37" s="18"/>
      <c r="B37" s="804"/>
      <c r="C37" s="753"/>
      <c r="D37" s="805"/>
      <c r="E37" s="805"/>
      <c r="F37" s="753"/>
      <c r="G37" s="753"/>
      <c r="H37" s="754"/>
      <c r="I37" s="754"/>
      <c r="J37" s="269" t="s">
        <v>351</v>
      </c>
      <c r="K37" s="269" t="s">
        <v>352</v>
      </c>
      <c r="L37" s="269" t="s">
        <v>353</v>
      </c>
      <c r="M37" s="123">
        <v>40</v>
      </c>
      <c r="N37" s="754"/>
      <c r="O37" s="754"/>
      <c r="P37" s="759"/>
      <c r="Q37" s="759"/>
      <c r="R37" s="759"/>
      <c r="S37" s="759"/>
      <c r="T37" s="764"/>
      <c r="U37" s="806"/>
      <c r="V37" s="806"/>
      <c r="W37" s="806"/>
      <c r="X37" s="806"/>
      <c r="Y37" s="806"/>
      <c r="Z37" s="806"/>
      <c r="AA37" s="807"/>
      <c r="AB37" s="806"/>
      <c r="AC37" s="807"/>
      <c r="AD37" s="807"/>
      <c r="AE37" s="807"/>
      <c r="AF37" s="807"/>
      <c r="AG37" s="807"/>
      <c r="AH37" s="812"/>
      <c r="AI37" s="812"/>
      <c r="AJ37" s="811"/>
    </row>
    <row r="38" spans="1:36" s="276" customFormat="1" ht="47.65" customHeight="1" x14ac:dyDescent="0.25">
      <c r="A38" s="18"/>
      <c r="B38" s="804"/>
      <c r="C38" s="753"/>
      <c r="D38" s="805"/>
      <c r="E38" s="805"/>
      <c r="F38" s="768" t="s">
        <v>391</v>
      </c>
      <c r="G38" s="768" t="s">
        <v>155</v>
      </c>
      <c r="H38" s="753" t="s">
        <v>79</v>
      </c>
      <c r="I38" s="753" t="s">
        <v>79</v>
      </c>
      <c r="J38" s="270" t="s">
        <v>348</v>
      </c>
      <c r="K38" s="270" t="s">
        <v>349</v>
      </c>
      <c r="L38" s="270" t="s">
        <v>317</v>
      </c>
      <c r="M38" s="124">
        <v>15</v>
      </c>
      <c r="N38" s="753" t="s">
        <v>144</v>
      </c>
      <c r="O38" s="753" t="s">
        <v>114</v>
      </c>
      <c r="P38" s="808" t="s">
        <v>162</v>
      </c>
      <c r="Q38" s="808" t="s">
        <v>163</v>
      </c>
      <c r="R38" s="808" t="s">
        <v>85</v>
      </c>
      <c r="S38" s="808" t="s">
        <v>143</v>
      </c>
      <c r="T38" s="764"/>
      <c r="U38" s="809">
        <f>V38</f>
        <v>200000</v>
      </c>
      <c r="V38" s="809">
        <v>200000</v>
      </c>
      <c r="W38" s="809">
        <v>0</v>
      </c>
      <c r="X38" s="809">
        <v>0</v>
      </c>
      <c r="Y38" s="809">
        <v>0</v>
      </c>
      <c r="Z38" s="809">
        <v>0</v>
      </c>
      <c r="AA38" s="810">
        <v>0</v>
      </c>
      <c r="AB38" s="809">
        <v>35294.120000000003</v>
      </c>
      <c r="AC38" s="810" t="s">
        <v>86</v>
      </c>
      <c r="AD38" s="810">
        <v>0</v>
      </c>
      <c r="AE38" s="810">
        <f>V38</f>
        <v>200000</v>
      </c>
      <c r="AF38" s="810">
        <v>0</v>
      </c>
      <c r="AG38" s="810"/>
      <c r="AH38" s="812"/>
      <c r="AI38" s="812"/>
      <c r="AJ38" s="811"/>
    </row>
    <row r="39" spans="1:36" s="276" customFormat="1" ht="47.65" customHeight="1" thickBot="1" x14ac:dyDescent="0.3">
      <c r="A39" s="18"/>
      <c r="B39" s="774"/>
      <c r="C39" s="747"/>
      <c r="D39" s="799"/>
      <c r="E39" s="799"/>
      <c r="F39" s="747"/>
      <c r="G39" s="747"/>
      <c r="H39" s="747"/>
      <c r="I39" s="747"/>
      <c r="J39" s="175" t="s">
        <v>351</v>
      </c>
      <c r="K39" s="175" t="s">
        <v>352</v>
      </c>
      <c r="L39" s="175" t="s">
        <v>353</v>
      </c>
      <c r="M39" s="167">
        <v>17</v>
      </c>
      <c r="N39" s="747"/>
      <c r="O39" s="747"/>
      <c r="P39" s="775"/>
      <c r="Q39" s="775"/>
      <c r="R39" s="775"/>
      <c r="S39" s="775"/>
      <c r="T39" s="756"/>
      <c r="U39" s="777"/>
      <c r="V39" s="777"/>
      <c r="W39" s="777"/>
      <c r="X39" s="777"/>
      <c r="Y39" s="777"/>
      <c r="Z39" s="777"/>
      <c r="AA39" s="779"/>
      <c r="AB39" s="777"/>
      <c r="AC39" s="779"/>
      <c r="AD39" s="779"/>
      <c r="AE39" s="779"/>
      <c r="AF39" s="779"/>
      <c r="AG39" s="779"/>
      <c r="AH39" s="787"/>
      <c r="AI39" s="787"/>
      <c r="AJ39" s="781"/>
    </row>
    <row r="40" spans="1:36" s="276" customFormat="1" ht="47.65" customHeight="1" x14ac:dyDescent="0.25">
      <c r="A40" s="18"/>
      <c r="B40" s="813" t="s">
        <v>684</v>
      </c>
      <c r="C40" s="815" t="s">
        <v>390</v>
      </c>
      <c r="D40" s="816" t="s">
        <v>346</v>
      </c>
      <c r="E40" s="816" t="s">
        <v>151</v>
      </c>
      <c r="F40" s="815" t="s">
        <v>391</v>
      </c>
      <c r="G40" s="815" t="s">
        <v>155</v>
      </c>
      <c r="H40" s="815" t="s">
        <v>79</v>
      </c>
      <c r="I40" s="815" t="s">
        <v>79</v>
      </c>
      <c r="J40" s="271" t="s">
        <v>348</v>
      </c>
      <c r="K40" s="271" t="s">
        <v>349</v>
      </c>
      <c r="L40" s="271" t="s">
        <v>317</v>
      </c>
      <c r="M40" s="272">
        <v>15</v>
      </c>
      <c r="N40" s="815" t="s">
        <v>144</v>
      </c>
      <c r="O40" s="815" t="s">
        <v>114</v>
      </c>
      <c r="P40" s="820" t="s">
        <v>162</v>
      </c>
      <c r="Q40" s="820" t="s">
        <v>163</v>
      </c>
      <c r="R40" s="820" t="s">
        <v>85</v>
      </c>
      <c r="S40" s="820" t="s">
        <v>143</v>
      </c>
      <c r="T40" s="821">
        <f>U40</f>
        <v>200000</v>
      </c>
      <c r="U40" s="818">
        <f>V40</f>
        <v>200000</v>
      </c>
      <c r="V40" s="818">
        <v>200000</v>
      </c>
      <c r="W40" s="818">
        <v>0</v>
      </c>
      <c r="X40" s="818">
        <v>0</v>
      </c>
      <c r="Y40" s="818">
        <v>0</v>
      </c>
      <c r="Z40" s="818">
        <v>0</v>
      </c>
      <c r="AA40" s="818">
        <v>0</v>
      </c>
      <c r="AB40" s="818">
        <v>35294.120000000003</v>
      </c>
      <c r="AC40" s="818" t="s">
        <v>86</v>
      </c>
      <c r="AD40" s="818">
        <v>0</v>
      </c>
      <c r="AE40" s="818">
        <f>V40</f>
        <v>200000</v>
      </c>
      <c r="AF40" s="818">
        <v>0</v>
      </c>
      <c r="AG40" s="818"/>
      <c r="AH40" s="824" t="s">
        <v>388</v>
      </c>
      <c r="AI40" s="824" t="s">
        <v>389</v>
      </c>
      <c r="AJ40" s="822">
        <v>45939</v>
      </c>
    </row>
    <row r="41" spans="1:36" s="276" customFormat="1" ht="55.15" customHeight="1" thickBot="1" x14ac:dyDescent="0.3">
      <c r="A41" s="18"/>
      <c r="B41" s="814"/>
      <c r="C41" s="730"/>
      <c r="D41" s="817"/>
      <c r="E41" s="817"/>
      <c r="F41" s="730"/>
      <c r="G41" s="730"/>
      <c r="H41" s="730"/>
      <c r="I41" s="730"/>
      <c r="J41" s="273" t="s">
        <v>351</v>
      </c>
      <c r="K41" s="273" t="s">
        <v>352</v>
      </c>
      <c r="L41" s="273" t="s">
        <v>353</v>
      </c>
      <c r="M41" s="261">
        <v>17</v>
      </c>
      <c r="N41" s="730"/>
      <c r="O41" s="730"/>
      <c r="P41" s="741"/>
      <c r="Q41" s="741"/>
      <c r="R41" s="741"/>
      <c r="S41" s="741"/>
      <c r="T41" s="739"/>
      <c r="U41" s="819"/>
      <c r="V41" s="819"/>
      <c r="W41" s="819"/>
      <c r="X41" s="819"/>
      <c r="Y41" s="819"/>
      <c r="Z41" s="819"/>
      <c r="AA41" s="819"/>
      <c r="AB41" s="819"/>
      <c r="AC41" s="819"/>
      <c r="AD41" s="819"/>
      <c r="AE41" s="819"/>
      <c r="AF41" s="819"/>
      <c r="AG41" s="819"/>
      <c r="AH41" s="825"/>
      <c r="AI41" s="825"/>
      <c r="AJ41" s="823"/>
    </row>
    <row r="42" spans="1:36" s="276" customFormat="1" ht="47.65" customHeight="1" x14ac:dyDescent="0.25">
      <c r="A42" s="18"/>
      <c r="B42" s="773" t="s">
        <v>392</v>
      </c>
      <c r="C42" s="746" t="s">
        <v>393</v>
      </c>
      <c r="D42" s="798" t="s">
        <v>346</v>
      </c>
      <c r="E42" s="798" t="s">
        <v>151</v>
      </c>
      <c r="F42" s="746" t="s">
        <v>394</v>
      </c>
      <c r="G42" s="746" t="s">
        <v>155</v>
      </c>
      <c r="H42" s="746" t="s">
        <v>79</v>
      </c>
      <c r="I42" s="746" t="s">
        <v>79</v>
      </c>
      <c r="J42" s="173" t="s">
        <v>348</v>
      </c>
      <c r="K42" s="173" t="s">
        <v>349</v>
      </c>
      <c r="L42" s="173" t="s">
        <v>317</v>
      </c>
      <c r="M42" s="169">
        <v>8</v>
      </c>
      <c r="N42" s="746" t="s">
        <v>144</v>
      </c>
      <c r="O42" s="746" t="s">
        <v>114</v>
      </c>
      <c r="P42" s="757" t="s">
        <v>162</v>
      </c>
      <c r="Q42" s="757" t="s">
        <v>163</v>
      </c>
      <c r="R42" s="757" t="s">
        <v>85</v>
      </c>
      <c r="S42" s="757" t="s">
        <v>143</v>
      </c>
      <c r="T42" s="755">
        <f>U42</f>
        <v>250000</v>
      </c>
      <c r="U42" s="776">
        <f>V42</f>
        <v>250000</v>
      </c>
      <c r="V42" s="776">
        <v>250000</v>
      </c>
      <c r="W42" s="776">
        <v>0</v>
      </c>
      <c r="X42" s="776">
        <v>0</v>
      </c>
      <c r="Y42" s="776">
        <v>0</v>
      </c>
      <c r="Z42" s="776">
        <v>0</v>
      </c>
      <c r="AA42" s="778">
        <v>0</v>
      </c>
      <c r="AB42" s="776">
        <v>44117.65</v>
      </c>
      <c r="AC42" s="778" t="s">
        <v>86</v>
      </c>
      <c r="AD42" s="778">
        <v>0</v>
      </c>
      <c r="AE42" s="778">
        <f>V42</f>
        <v>250000</v>
      </c>
      <c r="AF42" s="778">
        <v>0</v>
      </c>
      <c r="AG42" s="778"/>
      <c r="AH42" s="786" t="s">
        <v>384</v>
      </c>
      <c r="AI42" s="786" t="s">
        <v>395</v>
      </c>
      <c r="AJ42" s="780">
        <v>45804</v>
      </c>
    </row>
    <row r="43" spans="1:36" s="276" customFormat="1" ht="47.65" customHeight="1" thickBot="1" x14ac:dyDescent="0.3">
      <c r="A43" s="18"/>
      <c r="B43" s="774"/>
      <c r="C43" s="747"/>
      <c r="D43" s="799"/>
      <c r="E43" s="799"/>
      <c r="F43" s="747"/>
      <c r="G43" s="747"/>
      <c r="H43" s="747"/>
      <c r="I43" s="747"/>
      <c r="J43" s="175" t="s">
        <v>351</v>
      </c>
      <c r="K43" s="175" t="s">
        <v>352</v>
      </c>
      <c r="L43" s="175" t="s">
        <v>353</v>
      </c>
      <c r="M43" s="167">
        <v>8</v>
      </c>
      <c r="N43" s="747"/>
      <c r="O43" s="747"/>
      <c r="P43" s="758"/>
      <c r="Q43" s="758"/>
      <c r="R43" s="758"/>
      <c r="S43" s="758"/>
      <c r="T43" s="756"/>
      <c r="U43" s="777"/>
      <c r="V43" s="777"/>
      <c r="W43" s="777"/>
      <c r="X43" s="777"/>
      <c r="Y43" s="777"/>
      <c r="Z43" s="777"/>
      <c r="AA43" s="779"/>
      <c r="AB43" s="777"/>
      <c r="AC43" s="779"/>
      <c r="AD43" s="779"/>
      <c r="AE43" s="779"/>
      <c r="AF43" s="779"/>
      <c r="AG43" s="779"/>
      <c r="AH43" s="787"/>
      <c r="AI43" s="787"/>
      <c r="AJ43" s="781"/>
    </row>
    <row r="44" spans="1:36" s="276" customFormat="1" ht="60.6" customHeight="1" x14ac:dyDescent="0.25">
      <c r="A44" s="18"/>
      <c r="B44" s="782" t="s">
        <v>396</v>
      </c>
      <c r="C44" s="784" t="s">
        <v>397</v>
      </c>
      <c r="D44" s="798" t="s">
        <v>346</v>
      </c>
      <c r="E44" s="798" t="s">
        <v>151</v>
      </c>
      <c r="F44" s="784" t="s">
        <v>398</v>
      </c>
      <c r="G44" s="746" t="s">
        <v>155</v>
      </c>
      <c r="H44" s="746" t="s">
        <v>79</v>
      </c>
      <c r="I44" s="746" t="s">
        <v>79</v>
      </c>
      <c r="J44" s="171" t="s">
        <v>399</v>
      </c>
      <c r="K44" s="171" t="s">
        <v>400</v>
      </c>
      <c r="L44" s="171" t="s">
        <v>317</v>
      </c>
      <c r="M44" s="169">
        <v>12</v>
      </c>
      <c r="N44" s="798" t="s">
        <v>144</v>
      </c>
      <c r="O44" s="798" t="s">
        <v>130</v>
      </c>
      <c r="P44" s="802" t="s">
        <v>162</v>
      </c>
      <c r="Q44" s="802" t="s">
        <v>163</v>
      </c>
      <c r="R44" s="802" t="s">
        <v>85</v>
      </c>
      <c r="S44" s="802" t="s">
        <v>143</v>
      </c>
      <c r="T44" s="826">
        <f>U44</f>
        <v>1275000</v>
      </c>
      <c r="U44" s="794">
        <f>V44</f>
        <v>1275000</v>
      </c>
      <c r="V44" s="794">
        <v>1275000</v>
      </c>
      <c r="W44" s="794">
        <v>0</v>
      </c>
      <c r="X44" s="794">
        <v>0</v>
      </c>
      <c r="Y44" s="794">
        <v>0</v>
      </c>
      <c r="Z44" s="794">
        <v>0</v>
      </c>
      <c r="AA44" s="788">
        <v>0</v>
      </c>
      <c r="AB44" s="794">
        <v>225000</v>
      </c>
      <c r="AC44" s="778" t="s">
        <v>86</v>
      </c>
      <c r="AD44" s="788">
        <v>0</v>
      </c>
      <c r="AE44" s="788">
        <f>V44</f>
        <v>1275000</v>
      </c>
      <c r="AF44" s="788">
        <v>0</v>
      </c>
      <c r="AG44" s="788"/>
      <c r="AH44" s="790" t="s">
        <v>350</v>
      </c>
      <c r="AI44" s="790" t="s">
        <v>364</v>
      </c>
      <c r="AJ44" s="792">
        <v>45579</v>
      </c>
    </row>
    <row r="45" spans="1:36" s="276" customFormat="1" ht="47.65" customHeight="1" thickBot="1" x14ac:dyDescent="0.3">
      <c r="A45" s="18"/>
      <c r="B45" s="783"/>
      <c r="C45" s="785"/>
      <c r="D45" s="799"/>
      <c r="E45" s="799"/>
      <c r="F45" s="785"/>
      <c r="G45" s="747"/>
      <c r="H45" s="747"/>
      <c r="I45" s="747"/>
      <c r="J45" s="172" t="s">
        <v>401</v>
      </c>
      <c r="K45" s="172" t="s">
        <v>402</v>
      </c>
      <c r="L45" s="172" t="s">
        <v>353</v>
      </c>
      <c r="M45" s="167">
        <v>15</v>
      </c>
      <c r="N45" s="799"/>
      <c r="O45" s="799"/>
      <c r="P45" s="803"/>
      <c r="Q45" s="803"/>
      <c r="R45" s="803"/>
      <c r="S45" s="803"/>
      <c r="T45" s="827"/>
      <c r="U45" s="795"/>
      <c r="V45" s="795"/>
      <c r="W45" s="795"/>
      <c r="X45" s="795"/>
      <c r="Y45" s="795"/>
      <c r="Z45" s="795"/>
      <c r="AA45" s="789"/>
      <c r="AB45" s="795"/>
      <c r="AC45" s="779"/>
      <c r="AD45" s="789"/>
      <c r="AE45" s="789"/>
      <c r="AF45" s="789"/>
      <c r="AG45" s="789"/>
      <c r="AH45" s="791"/>
      <c r="AI45" s="791"/>
      <c r="AJ45" s="793"/>
    </row>
    <row r="46" spans="1:36" s="276" customFormat="1" ht="47.65" customHeight="1" x14ac:dyDescent="0.25">
      <c r="A46" s="18"/>
      <c r="B46" s="782" t="s">
        <v>403</v>
      </c>
      <c r="C46" s="784" t="s">
        <v>404</v>
      </c>
      <c r="D46" s="798" t="s">
        <v>346</v>
      </c>
      <c r="E46" s="798" t="s">
        <v>151</v>
      </c>
      <c r="F46" s="784" t="s">
        <v>405</v>
      </c>
      <c r="G46" s="746" t="s">
        <v>155</v>
      </c>
      <c r="H46" s="746" t="s">
        <v>79</v>
      </c>
      <c r="I46" s="746" t="s">
        <v>79</v>
      </c>
      <c r="J46" s="171" t="s">
        <v>399</v>
      </c>
      <c r="K46" s="171" t="s">
        <v>400</v>
      </c>
      <c r="L46" s="171" t="s">
        <v>317</v>
      </c>
      <c r="M46" s="169">
        <v>10</v>
      </c>
      <c r="N46" s="746" t="s">
        <v>144</v>
      </c>
      <c r="O46" s="746" t="s">
        <v>105</v>
      </c>
      <c r="P46" s="757" t="s">
        <v>162</v>
      </c>
      <c r="Q46" s="757" t="s">
        <v>163</v>
      </c>
      <c r="R46" s="757" t="s">
        <v>85</v>
      </c>
      <c r="S46" s="757" t="s">
        <v>143</v>
      </c>
      <c r="T46" s="826">
        <f>U46</f>
        <v>100000</v>
      </c>
      <c r="U46" s="794">
        <f>V46</f>
        <v>100000</v>
      </c>
      <c r="V46" s="794">
        <v>100000</v>
      </c>
      <c r="W46" s="794">
        <v>0</v>
      </c>
      <c r="X46" s="794">
        <v>0</v>
      </c>
      <c r="Y46" s="794">
        <v>0</v>
      </c>
      <c r="Z46" s="794">
        <v>0</v>
      </c>
      <c r="AA46" s="788">
        <v>0</v>
      </c>
      <c r="AB46" s="794">
        <v>17648</v>
      </c>
      <c r="AC46" s="778" t="s">
        <v>86</v>
      </c>
      <c r="AD46" s="788">
        <v>0</v>
      </c>
      <c r="AE46" s="788">
        <f>V46</f>
        <v>100000</v>
      </c>
      <c r="AF46" s="788">
        <v>0</v>
      </c>
      <c r="AG46" s="788"/>
      <c r="AH46" s="790" t="s">
        <v>406</v>
      </c>
      <c r="AI46" s="790" t="s">
        <v>343</v>
      </c>
      <c r="AJ46" s="792">
        <v>45513</v>
      </c>
    </row>
    <row r="47" spans="1:36" s="276" customFormat="1" ht="47.65" customHeight="1" thickBot="1" x14ac:dyDescent="0.3">
      <c r="A47" s="18"/>
      <c r="B47" s="783"/>
      <c r="C47" s="785"/>
      <c r="D47" s="799"/>
      <c r="E47" s="799"/>
      <c r="F47" s="785"/>
      <c r="G47" s="747"/>
      <c r="H47" s="747"/>
      <c r="I47" s="747"/>
      <c r="J47" s="172" t="s">
        <v>401</v>
      </c>
      <c r="K47" s="172" t="s">
        <v>402</v>
      </c>
      <c r="L47" s="172" t="s">
        <v>353</v>
      </c>
      <c r="M47" s="167">
        <v>20</v>
      </c>
      <c r="N47" s="747"/>
      <c r="O47" s="747"/>
      <c r="P47" s="758"/>
      <c r="Q47" s="758"/>
      <c r="R47" s="758"/>
      <c r="S47" s="758"/>
      <c r="T47" s="827"/>
      <c r="U47" s="795"/>
      <c r="V47" s="795"/>
      <c r="W47" s="795"/>
      <c r="X47" s="795"/>
      <c r="Y47" s="795"/>
      <c r="Z47" s="795"/>
      <c r="AA47" s="789"/>
      <c r="AB47" s="795"/>
      <c r="AC47" s="779"/>
      <c r="AD47" s="789"/>
      <c r="AE47" s="789"/>
      <c r="AF47" s="789"/>
      <c r="AG47" s="789"/>
      <c r="AH47" s="791"/>
      <c r="AI47" s="791"/>
      <c r="AJ47" s="793"/>
    </row>
    <row r="48" spans="1:36" s="276" customFormat="1" ht="47.65" customHeight="1" x14ac:dyDescent="0.25">
      <c r="A48" s="18"/>
      <c r="B48" s="782" t="s">
        <v>407</v>
      </c>
      <c r="C48" s="784" t="s">
        <v>408</v>
      </c>
      <c r="D48" s="828" t="s">
        <v>346</v>
      </c>
      <c r="E48" s="828" t="s">
        <v>151</v>
      </c>
      <c r="F48" s="784" t="s">
        <v>409</v>
      </c>
      <c r="G48" s="784" t="s">
        <v>155</v>
      </c>
      <c r="H48" s="784" t="s">
        <v>79</v>
      </c>
      <c r="I48" s="784" t="s">
        <v>79</v>
      </c>
      <c r="J48" s="171" t="s">
        <v>399</v>
      </c>
      <c r="K48" s="171" t="s">
        <v>400</v>
      </c>
      <c r="L48" s="171" t="s">
        <v>317</v>
      </c>
      <c r="M48" s="169">
        <v>80</v>
      </c>
      <c r="N48" s="784" t="s">
        <v>144</v>
      </c>
      <c r="O48" s="784" t="s">
        <v>105</v>
      </c>
      <c r="P48" s="757" t="s">
        <v>162</v>
      </c>
      <c r="Q48" s="757" t="s">
        <v>163</v>
      </c>
      <c r="R48" s="757" t="s">
        <v>85</v>
      </c>
      <c r="S48" s="757" t="s">
        <v>143</v>
      </c>
      <c r="T48" s="826">
        <f>U48</f>
        <v>400000</v>
      </c>
      <c r="U48" s="794">
        <f>V48</f>
        <v>400000</v>
      </c>
      <c r="V48" s="794">
        <v>400000</v>
      </c>
      <c r="W48" s="794">
        <v>0</v>
      </c>
      <c r="X48" s="794">
        <v>0</v>
      </c>
      <c r="Y48" s="794">
        <v>0</v>
      </c>
      <c r="Z48" s="794">
        <v>0</v>
      </c>
      <c r="AA48" s="788">
        <v>0</v>
      </c>
      <c r="AB48" s="794">
        <v>70589</v>
      </c>
      <c r="AC48" s="788" t="s">
        <v>86</v>
      </c>
      <c r="AD48" s="788">
        <v>0</v>
      </c>
      <c r="AE48" s="788">
        <f>V48</f>
        <v>400000</v>
      </c>
      <c r="AF48" s="788">
        <v>0</v>
      </c>
      <c r="AG48" s="788"/>
      <c r="AH48" s="790" t="s">
        <v>410</v>
      </c>
      <c r="AI48" s="790" t="s">
        <v>369</v>
      </c>
      <c r="AJ48" s="792">
        <v>45716</v>
      </c>
    </row>
    <row r="49" spans="1:36" s="276" customFormat="1" ht="47.65" customHeight="1" thickBot="1" x14ac:dyDescent="0.3">
      <c r="A49" s="18"/>
      <c r="B49" s="783"/>
      <c r="C49" s="785"/>
      <c r="D49" s="829"/>
      <c r="E49" s="829"/>
      <c r="F49" s="785"/>
      <c r="G49" s="785"/>
      <c r="H49" s="785"/>
      <c r="I49" s="785"/>
      <c r="J49" s="172" t="s">
        <v>401</v>
      </c>
      <c r="K49" s="172" t="s">
        <v>402</v>
      </c>
      <c r="L49" s="172" t="s">
        <v>353</v>
      </c>
      <c r="M49" s="167">
        <v>300</v>
      </c>
      <c r="N49" s="785"/>
      <c r="O49" s="785"/>
      <c r="P49" s="758"/>
      <c r="Q49" s="758"/>
      <c r="R49" s="758"/>
      <c r="S49" s="758"/>
      <c r="T49" s="827"/>
      <c r="U49" s="795"/>
      <c r="V49" s="795"/>
      <c r="W49" s="795"/>
      <c r="X49" s="795"/>
      <c r="Y49" s="795"/>
      <c r="Z49" s="795"/>
      <c r="AA49" s="789"/>
      <c r="AB49" s="795"/>
      <c r="AC49" s="789"/>
      <c r="AD49" s="789"/>
      <c r="AE49" s="789"/>
      <c r="AF49" s="789"/>
      <c r="AG49" s="789"/>
      <c r="AH49" s="791"/>
      <c r="AI49" s="791"/>
      <c r="AJ49" s="793"/>
    </row>
    <row r="50" spans="1:36" s="276" customFormat="1" ht="47.65" customHeight="1" x14ac:dyDescent="0.25">
      <c r="A50" s="18"/>
      <c r="B50" s="782" t="s">
        <v>411</v>
      </c>
      <c r="C50" s="784" t="s">
        <v>412</v>
      </c>
      <c r="D50" s="828" t="s">
        <v>346</v>
      </c>
      <c r="E50" s="828" t="s">
        <v>151</v>
      </c>
      <c r="F50" s="784" t="s">
        <v>413</v>
      </c>
      <c r="G50" s="784" t="s">
        <v>155</v>
      </c>
      <c r="H50" s="784" t="s">
        <v>79</v>
      </c>
      <c r="I50" s="784" t="s">
        <v>79</v>
      </c>
      <c r="J50" s="171" t="s">
        <v>399</v>
      </c>
      <c r="K50" s="171" t="s">
        <v>400</v>
      </c>
      <c r="L50" s="171" t="s">
        <v>317</v>
      </c>
      <c r="M50" s="169">
        <v>20</v>
      </c>
      <c r="N50" s="784" t="s">
        <v>144</v>
      </c>
      <c r="O50" s="784" t="s">
        <v>138</v>
      </c>
      <c r="P50" s="757" t="s">
        <v>162</v>
      </c>
      <c r="Q50" s="757" t="s">
        <v>163</v>
      </c>
      <c r="R50" s="757" t="s">
        <v>85</v>
      </c>
      <c r="S50" s="757" t="s">
        <v>143</v>
      </c>
      <c r="T50" s="826">
        <f>U50</f>
        <v>722500</v>
      </c>
      <c r="U50" s="794">
        <f>V50</f>
        <v>722500</v>
      </c>
      <c r="V50" s="794">
        <v>722500</v>
      </c>
      <c r="W50" s="794">
        <v>0</v>
      </c>
      <c r="X50" s="794">
        <v>0</v>
      </c>
      <c r="Y50" s="794">
        <v>0</v>
      </c>
      <c r="Z50" s="794">
        <v>0</v>
      </c>
      <c r="AA50" s="788">
        <v>0</v>
      </c>
      <c r="AB50" s="794">
        <v>127500</v>
      </c>
      <c r="AC50" s="788" t="s">
        <v>86</v>
      </c>
      <c r="AD50" s="788">
        <v>0</v>
      </c>
      <c r="AE50" s="788">
        <f>V50</f>
        <v>722500</v>
      </c>
      <c r="AF50" s="788">
        <v>0</v>
      </c>
      <c r="AG50" s="788"/>
      <c r="AH50" s="790" t="s">
        <v>350</v>
      </c>
      <c r="AI50" s="790" t="s">
        <v>360</v>
      </c>
      <c r="AJ50" s="792">
        <v>45579</v>
      </c>
    </row>
    <row r="51" spans="1:36" s="276" customFormat="1" ht="47.65" customHeight="1" thickBot="1" x14ac:dyDescent="0.3">
      <c r="A51" s="18"/>
      <c r="B51" s="783"/>
      <c r="C51" s="785"/>
      <c r="D51" s="829"/>
      <c r="E51" s="829"/>
      <c r="F51" s="785"/>
      <c r="G51" s="785"/>
      <c r="H51" s="785"/>
      <c r="I51" s="785"/>
      <c r="J51" s="172" t="s">
        <v>401</v>
      </c>
      <c r="K51" s="172" t="s">
        <v>402</v>
      </c>
      <c r="L51" s="172" t="s">
        <v>353</v>
      </c>
      <c r="M51" s="167">
        <v>200</v>
      </c>
      <c r="N51" s="785"/>
      <c r="O51" s="785"/>
      <c r="P51" s="758"/>
      <c r="Q51" s="758"/>
      <c r="R51" s="758"/>
      <c r="S51" s="758"/>
      <c r="T51" s="827"/>
      <c r="U51" s="795"/>
      <c r="V51" s="795"/>
      <c r="W51" s="795"/>
      <c r="X51" s="795"/>
      <c r="Y51" s="795"/>
      <c r="Z51" s="795"/>
      <c r="AA51" s="789"/>
      <c r="AB51" s="795"/>
      <c r="AC51" s="789"/>
      <c r="AD51" s="789"/>
      <c r="AE51" s="789"/>
      <c r="AF51" s="789"/>
      <c r="AG51" s="789"/>
      <c r="AH51" s="791"/>
      <c r="AI51" s="791"/>
      <c r="AJ51" s="793"/>
    </row>
    <row r="52" spans="1:36" s="276" customFormat="1" ht="47.65" customHeight="1" x14ac:dyDescent="0.25">
      <c r="A52" s="18"/>
      <c r="B52" s="782" t="s">
        <v>414</v>
      </c>
      <c r="C52" s="784" t="s">
        <v>415</v>
      </c>
      <c r="D52" s="828" t="s">
        <v>346</v>
      </c>
      <c r="E52" s="828" t="s">
        <v>151</v>
      </c>
      <c r="F52" s="784" t="s">
        <v>416</v>
      </c>
      <c r="G52" s="784" t="s">
        <v>417</v>
      </c>
      <c r="H52" s="784" t="s">
        <v>79</v>
      </c>
      <c r="I52" s="784" t="s">
        <v>79</v>
      </c>
      <c r="J52" s="171" t="s">
        <v>418</v>
      </c>
      <c r="K52" s="171" t="s">
        <v>419</v>
      </c>
      <c r="L52" s="171" t="s">
        <v>353</v>
      </c>
      <c r="M52" s="169">
        <v>80</v>
      </c>
      <c r="N52" s="784" t="s">
        <v>144</v>
      </c>
      <c r="O52" s="784" t="s">
        <v>138</v>
      </c>
      <c r="P52" s="757" t="s">
        <v>162</v>
      </c>
      <c r="Q52" s="757" t="s">
        <v>163</v>
      </c>
      <c r="R52" s="757" t="s">
        <v>85</v>
      </c>
      <c r="S52" s="757" t="s">
        <v>143</v>
      </c>
      <c r="T52" s="826">
        <f>U52</f>
        <v>8273192</v>
      </c>
      <c r="U52" s="794">
        <f>V52</f>
        <v>8273192</v>
      </c>
      <c r="V52" s="794">
        <v>8273192</v>
      </c>
      <c r="W52" s="794">
        <v>0</v>
      </c>
      <c r="X52" s="794">
        <v>0</v>
      </c>
      <c r="Y52" s="794">
        <v>0</v>
      </c>
      <c r="Z52" s="794">
        <v>0</v>
      </c>
      <c r="AA52" s="788">
        <v>0</v>
      </c>
      <c r="AB52" s="794">
        <v>3979299</v>
      </c>
      <c r="AC52" s="788" t="s">
        <v>86</v>
      </c>
      <c r="AD52" s="788">
        <v>0</v>
      </c>
      <c r="AE52" s="788">
        <f>V52</f>
        <v>8273192</v>
      </c>
      <c r="AF52" s="788">
        <v>0</v>
      </c>
      <c r="AG52" s="788"/>
      <c r="AH52" s="790" t="s">
        <v>406</v>
      </c>
      <c r="AI52" s="790" t="s">
        <v>343</v>
      </c>
      <c r="AJ52" s="792">
        <v>45513</v>
      </c>
    </row>
    <row r="53" spans="1:36" s="276" customFormat="1" ht="47.65" customHeight="1" thickBot="1" x14ac:dyDescent="0.3">
      <c r="A53" s="18"/>
      <c r="B53" s="783"/>
      <c r="C53" s="785"/>
      <c r="D53" s="829"/>
      <c r="E53" s="829"/>
      <c r="F53" s="785"/>
      <c r="G53" s="785"/>
      <c r="H53" s="785"/>
      <c r="I53" s="785"/>
      <c r="J53" s="172" t="s">
        <v>420</v>
      </c>
      <c r="K53" s="172" t="s">
        <v>421</v>
      </c>
      <c r="L53" s="172" t="s">
        <v>161</v>
      </c>
      <c r="M53" s="167">
        <v>80</v>
      </c>
      <c r="N53" s="785"/>
      <c r="O53" s="785"/>
      <c r="P53" s="758"/>
      <c r="Q53" s="758"/>
      <c r="R53" s="758"/>
      <c r="S53" s="758"/>
      <c r="T53" s="827"/>
      <c r="U53" s="795"/>
      <c r="V53" s="795"/>
      <c r="W53" s="795"/>
      <c r="X53" s="795"/>
      <c r="Y53" s="795"/>
      <c r="Z53" s="795"/>
      <c r="AA53" s="789"/>
      <c r="AB53" s="795"/>
      <c r="AC53" s="789"/>
      <c r="AD53" s="789"/>
      <c r="AE53" s="789"/>
      <c r="AF53" s="789"/>
      <c r="AG53" s="789"/>
      <c r="AH53" s="791"/>
      <c r="AI53" s="791"/>
      <c r="AJ53" s="793"/>
    </row>
    <row r="54" spans="1:36" s="276" customFormat="1" ht="47.65" customHeight="1" x14ac:dyDescent="0.25">
      <c r="A54" s="18"/>
      <c r="B54" s="782" t="s">
        <v>422</v>
      </c>
      <c r="C54" s="784" t="s">
        <v>423</v>
      </c>
      <c r="D54" s="828" t="s">
        <v>346</v>
      </c>
      <c r="E54" s="828" t="s">
        <v>151</v>
      </c>
      <c r="F54" s="784" t="s">
        <v>424</v>
      </c>
      <c r="G54" s="784" t="s">
        <v>417</v>
      </c>
      <c r="H54" s="784" t="s">
        <v>79</v>
      </c>
      <c r="I54" s="784" t="s">
        <v>79</v>
      </c>
      <c r="J54" s="171" t="s">
        <v>418</v>
      </c>
      <c r="K54" s="171" t="s">
        <v>419</v>
      </c>
      <c r="L54" s="171" t="s">
        <v>353</v>
      </c>
      <c r="M54" s="169">
        <v>127</v>
      </c>
      <c r="N54" s="784" t="s">
        <v>144</v>
      </c>
      <c r="O54" s="784" t="s">
        <v>650</v>
      </c>
      <c r="P54" s="757" t="s">
        <v>162</v>
      </c>
      <c r="Q54" s="757" t="s">
        <v>163</v>
      </c>
      <c r="R54" s="757" t="s">
        <v>85</v>
      </c>
      <c r="S54" s="757" t="s">
        <v>143</v>
      </c>
      <c r="T54" s="826">
        <f>U54</f>
        <v>3550000</v>
      </c>
      <c r="U54" s="794">
        <f>V54</f>
        <v>3550000</v>
      </c>
      <c r="V54" s="794">
        <v>3550000</v>
      </c>
      <c r="W54" s="794">
        <v>0</v>
      </c>
      <c r="X54" s="794">
        <v>0</v>
      </c>
      <c r="Y54" s="794">
        <v>0</v>
      </c>
      <c r="Z54" s="794">
        <v>0</v>
      </c>
      <c r="AA54" s="788">
        <v>0</v>
      </c>
      <c r="AB54" s="794">
        <v>626470.59</v>
      </c>
      <c r="AC54" s="788" t="s">
        <v>86</v>
      </c>
      <c r="AD54" s="788">
        <v>0</v>
      </c>
      <c r="AE54" s="788">
        <f>V54</f>
        <v>3550000</v>
      </c>
      <c r="AF54" s="788">
        <v>0</v>
      </c>
      <c r="AG54" s="788"/>
      <c r="AH54" s="790" t="s">
        <v>360</v>
      </c>
      <c r="AI54" s="790" t="s">
        <v>368</v>
      </c>
      <c r="AJ54" s="792">
        <v>45644</v>
      </c>
    </row>
    <row r="55" spans="1:36" s="276" customFormat="1" ht="47.65" customHeight="1" thickBot="1" x14ac:dyDescent="0.3">
      <c r="A55" s="18"/>
      <c r="B55" s="783"/>
      <c r="C55" s="785"/>
      <c r="D55" s="829"/>
      <c r="E55" s="829"/>
      <c r="F55" s="785"/>
      <c r="G55" s="785"/>
      <c r="H55" s="785"/>
      <c r="I55" s="785"/>
      <c r="J55" s="172" t="s">
        <v>420</v>
      </c>
      <c r="K55" s="172" t="s">
        <v>421</v>
      </c>
      <c r="L55" s="172" t="s">
        <v>161</v>
      </c>
      <c r="M55" s="167">
        <v>140</v>
      </c>
      <c r="N55" s="785"/>
      <c r="O55" s="785"/>
      <c r="P55" s="758"/>
      <c r="Q55" s="758"/>
      <c r="R55" s="758"/>
      <c r="S55" s="758"/>
      <c r="T55" s="827"/>
      <c r="U55" s="795"/>
      <c r="V55" s="795"/>
      <c r="W55" s="795"/>
      <c r="X55" s="795"/>
      <c r="Y55" s="795"/>
      <c r="Z55" s="795"/>
      <c r="AA55" s="789"/>
      <c r="AB55" s="795"/>
      <c r="AC55" s="789"/>
      <c r="AD55" s="789"/>
      <c r="AE55" s="789"/>
      <c r="AF55" s="789"/>
      <c r="AG55" s="789"/>
      <c r="AH55" s="791"/>
      <c r="AI55" s="791"/>
      <c r="AJ55" s="793"/>
    </row>
    <row r="56" spans="1:36" s="276" customFormat="1" ht="47.65" customHeight="1" x14ac:dyDescent="0.25">
      <c r="A56" s="18"/>
      <c r="B56" s="830" t="s">
        <v>685</v>
      </c>
      <c r="C56" s="820" t="s">
        <v>425</v>
      </c>
      <c r="D56" s="832" t="s">
        <v>346</v>
      </c>
      <c r="E56" s="832" t="s">
        <v>151</v>
      </c>
      <c r="F56" s="820" t="s">
        <v>426</v>
      </c>
      <c r="G56" s="820" t="s">
        <v>417</v>
      </c>
      <c r="H56" s="820" t="s">
        <v>79</v>
      </c>
      <c r="I56" s="820" t="s">
        <v>79</v>
      </c>
      <c r="J56" s="272" t="s">
        <v>418</v>
      </c>
      <c r="K56" s="272" t="s">
        <v>419</v>
      </c>
      <c r="L56" s="272" t="s">
        <v>353</v>
      </c>
      <c r="M56" s="272">
        <v>40</v>
      </c>
      <c r="N56" s="820" t="s">
        <v>144</v>
      </c>
      <c r="O56" s="820" t="s">
        <v>105</v>
      </c>
      <c r="P56" s="820" t="s">
        <v>162</v>
      </c>
      <c r="Q56" s="820" t="s">
        <v>163</v>
      </c>
      <c r="R56" s="820" t="s">
        <v>85</v>
      </c>
      <c r="S56" s="820" t="s">
        <v>143</v>
      </c>
      <c r="T56" s="836">
        <f>U56</f>
        <v>2437500</v>
      </c>
      <c r="U56" s="834">
        <f>V56</f>
        <v>2437500</v>
      </c>
      <c r="V56" s="834">
        <v>2437500</v>
      </c>
      <c r="W56" s="834">
        <v>0</v>
      </c>
      <c r="X56" s="834">
        <v>0</v>
      </c>
      <c r="Y56" s="834">
        <v>0</v>
      </c>
      <c r="Z56" s="834">
        <v>0</v>
      </c>
      <c r="AA56" s="834">
        <v>0</v>
      </c>
      <c r="AB56" s="834">
        <v>430148</v>
      </c>
      <c r="AC56" s="834" t="s">
        <v>86</v>
      </c>
      <c r="AD56" s="834">
        <v>0</v>
      </c>
      <c r="AE56" s="834">
        <f>V56</f>
        <v>2437500</v>
      </c>
      <c r="AF56" s="834">
        <v>0</v>
      </c>
      <c r="AG56" s="834"/>
      <c r="AH56" s="841" t="s">
        <v>388</v>
      </c>
      <c r="AI56" s="841" t="s">
        <v>389</v>
      </c>
      <c r="AJ56" s="839">
        <v>45943</v>
      </c>
    </row>
    <row r="57" spans="1:36" s="276" customFormat="1" ht="47.65" customHeight="1" thickBot="1" x14ac:dyDescent="0.3">
      <c r="A57" s="18"/>
      <c r="B57" s="831"/>
      <c r="C57" s="741"/>
      <c r="D57" s="833"/>
      <c r="E57" s="833"/>
      <c r="F57" s="741"/>
      <c r="G57" s="741"/>
      <c r="H57" s="741"/>
      <c r="I57" s="741"/>
      <c r="J57" s="185" t="s">
        <v>420</v>
      </c>
      <c r="K57" s="185" t="s">
        <v>421</v>
      </c>
      <c r="L57" s="185" t="s">
        <v>161</v>
      </c>
      <c r="M57" s="185">
        <v>40</v>
      </c>
      <c r="N57" s="741"/>
      <c r="O57" s="741"/>
      <c r="P57" s="741"/>
      <c r="Q57" s="741"/>
      <c r="R57" s="741"/>
      <c r="S57" s="741"/>
      <c r="T57" s="837"/>
      <c r="U57" s="835"/>
      <c r="V57" s="835"/>
      <c r="W57" s="835"/>
      <c r="X57" s="835"/>
      <c r="Y57" s="835"/>
      <c r="Z57" s="835"/>
      <c r="AA57" s="835"/>
      <c r="AB57" s="835"/>
      <c r="AC57" s="835"/>
      <c r="AD57" s="835"/>
      <c r="AE57" s="835"/>
      <c r="AF57" s="835"/>
      <c r="AG57" s="835"/>
      <c r="AH57" s="842"/>
      <c r="AI57" s="842"/>
      <c r="AJ57" s="840"/>
    </row>
    <row r="58" spans="1:36" s="276" customFormat="1" ht="47.65" customHeight="1" x14ac:dyDescent="0.25">
      <c r="A58" s="18"/>
      <c r="B58" s="782" t="s">
        <v>575</v>
      </c>
      <c r="C58" s="784" t="s">
        <v>576</v>
      </c>
      <c r="D58" s="828" t="s">
        <v>150</v>
      </c>
      <c r="E58" s="828" t="s">
        <v>151</v>
      </c>
      <c r="F58" s="784" t="s">
        <v>154</v>
      </c>
      <c r="G58" s="784" t="s">
        <v>155</v>
      </c>
      <c r="H58" s="784" t="s">
        <v>79</v>
      </c>
      <c r="I58" s="784" t="s">
        <v>79</v>
      </c>
      <c r="J58" s="123" t="s">
        <v>156</v>
      </c>
      <c r="K58" s="123" t="s">
        <v>157</v>
      </c>
      <c r="L58" s="123" t="s">
        <v>158</v>
      </c>
      <c r="M58" s="169">
        <v>32</v>
      </c>
      <c r="N58" s="753" t="s">
        <v>144</v>
      </c>
      <c r="O58" s="753" t="s">
        <v>105</v>
      </c>
      <c r="P58" s="838" t="s">
        <v>162</v>
      </c>
      <c r="Q58" s="838" t="s">
        <v>163</v>
      </c>
      <c r="R58" s="838" t="s">
        <v>85</v>
      </c>
      <c r="S58" s="838" t="s">
        <v>143</v>
      </c>
      <c r="T58" s="826">
        <f>U58</f>
        <v>1511045.28</v>
      </c>
      <c r="U58" s="794">
        <f>V58</f>
        <v>1511045.28</v>
      </c>
      <c r="V58" s="794">
        <v>1511045.28</v>
      </c>
      <c r="W58" s="794">
        <v>0</v>
      </c>
      <c r="X58" s="794">
        <v>0</v>
      </c>
      <c r="Y58" s="794">
        <v>0</v>
      </c>
      <c r="Z58" s="794">
        <v>0</v>
      </c>
      <c r="AA58" s="788">
        <v>0</v>
      </c>
      <c r="AB58" s="794">
        <v>266655.06</v>
      </c>
      <c r="AC58" s="788" t="s">
        <v>86</v>
      </c>
      <c r="AD58" s="788">
        <v>0</v>
      </c>
      <c r="AE58" s="788">
        <f>V58</f>
        <v>1511045.28</v>
      </c>
      <c r="AF58" s="788">
        <v>0</v>
      </c>
      <c r="AG58" s="788"/>
      <c r="AH58" s="790" t="s">
        <v>651</v>
      </c>
      <c r="AI58" s="790" t="s">
        <v>652</v>
      </c>
      <c r="AJ58" s="792">
        <v>46029</v>
      </c>
    </row>
    <row r="59" spans="1:36" s="276" customFormat="1" ht="47.65" customHeight="1" thickBot="1" x14ac:dyDescent="0.3">
      <c r="A59" s="18"/>
      <c r="B59" s="783"/>
      <c r="C59" s="785"/>
      <c r="D59" s="829"/>
      <c r="E59" s="829"/>
      <c r="F59" s="785"/>
      <c r="G59" s="785"/>
      <c r="H59" s="785"/>
      <c r="I59" s="785"/>
      <c r="J59" s="167" t="s">
        <v>159</v>
      </c>
      <c r="K59" s="167" t="s">
        <v>160</v>
      </c>
      <c r="L59" s="167" t="s">
        <v>161</v>
      </c>
      <c r="M59" s="167">
        <v>32</v>
      </c>
      <c r="N59" s="747"/>
      <c r="O59" s="747"/>
      <c r="P59" s="758"/>
      <c r="Q59" s="758"/>
      <c r="R59" s="758"/>
      <c r="S59" s="758"/>
      <c r="T59" s="827"/>
      <c r="U59" s="795"/>
      <c r="V59" s="795"/>
      <c r="W59" s="795"/>
      <c r="X59" s="795"/>
      <c r="Y59" s="795"/>
      <c r="Z59" s="795"/>
      <c r="AA59" s="789"/>
      <c r="AB59" s="795"/>
      <c r="AC59" s="789"/>
      <c r="AD59" s="789"/>
      <c r="AE59" s="789"/>
      <c r="AF59" s="789"/>
      <c r="AG59" s="789"/>
      <c r="AH59" s="791"/>
      <c r="AI59" s="791"/>
      <c r="AJ59" s="793"/>
    </row>
    <row r="60" spans="1:36" s="276" customFormat="1" ht="47.65" customHeight="1" x14ac:dyDescent="0.25">
      <c r="A60" s="18"/>
      <c r="B60" s="773" t="s">
        <v>686</v>
      </c>
      <c r="C60" s="746" t="s">
        <v>687</v>
      </c>
      <c r="D60" s="798" t="s">
        <v>150</v>
      </c>
      <c r="E60" s="798" t="s">
        <v>151</v>
      </c>
      <c r="F60" s="746" t="s">
        <v>426</v>
      </c>
      <c r="G60" s="746" t="s">
        <v>417</v>
      </c>
      <c r="H60" s="746" t="s">
        <v>79</v>
      </c>
      <c r="I60" s="746" t="s">
        <v>79</v>
      </c>
      <c r="J60" s="171" t="s">
        <v>418</v>
      </c>
      <c r="K60" s="171" t="s">
        <v>419</v>
      </c>
      <c r="L60" s="171" t="s">
        <v>353</v>
      </c>
      <c r="M60" s="169">
        <v>40</v>
      </c>
      <c r="N60" s="845" t="s">
        <v>144</v>
      </c>
      <c r="O60" s="845" t="s">
        <v>105</v>
      </c>
      <c r="P60" s="845" t="s">
        <v>162</v>
      </c>
      <c r="Q60" s="845" t="s">
        <v>163</v>
      </c>
      <c r="R60" s="845" t="s">
        <v>85</v>
      </c>
      <c r="S60" s="845" t="s">
        <v>143</v>
      </c>
      <c r="T60" s="853">
        <f>U60</f>
        <v>2437500</v>
      </c>
      <c r="U60" s="843">
        <f>V60</f>
        <v>2437500</v>
      </c>
      <c r="V60" s="843">
        <v>2437500</v>
      </c>
      <c r="W60" s="843">
        <v>0</v>
      </c>
      <c r="X60" s="843">
        <v>0</v>
      </c>
      <c r="Y60" s="843">
        <v>0</v>
      </c>
      <c r="Z60" s="843">
        <v>0</v>
      </c>
      <c r="AA60" s="843">
        <v>0</v>
      </c>
      <c r="AB60" s="843">
        <v>430148</v>
      </c>
      <c r="AC60" s="843" t="s">
        <v>86</v>
      </c>
      <c r="AD60" s="843">
        <v>0</v>
      </c>
      <c r="AE60" s="843">
        <f>V60</f>
        <v>2437500</v>
      </c>
      <c r="AF60" s="843">
        <v>0</v>
      </c>
      <c r="AG60" s="778"/>
      <c r="AH60" s="786" t="s">
        <v>688</v>
      </c>
      <c r="AI60" s="786" t="s">
        <v>689</v>
      </c>
      <c r="AJ60" s="780">
        <v>46265</v>
      </c>
    </row>
    <row r="61" spans="1:36" s="276" customFormat="1" ht="47.65" customHeight="1" thickBot="1" x14ac:dyDescent="0.3">
      <c r="A61" s="18"/>
      <c r="B61" s="774"/>
      <c r="C61" s="747"/>
      <c r="D61" s="799"/>
      <c r="E61" s="799"/>
      <c r="F61" s="747"/>
      <c r="G61" s="747"/>
      <c r="H61" s="747"/>
      <c r="I61" s="747"/>
      <c r="J61" s="172" t="s">
        <v>420</v>
      </c>
      <c r="K61" s="172" t="s">
        <v>421</v>
      </c>
      <c r="L61" s="172" t="s">
        <v>161</v>
      </c>
      <c r="M61" s="167">
        <v>40</v>
      </c>
      <c r="N61" s="846"/>
      <c r="O61" s="846"/>
      <c r="P61" s="846"/>
      <c r="Q61" s="846"/>
      <c r="R61" s="846"/>
      <c r="S61" s="846"/>
      <c r="T61" s="854"/>
      <c r="U61" s="844"/>
      <c r="V61" s="844"/>
      <c r="W61" s="844"/>
      <c r="X61" s="844"/>
      <c r="Y61" s="844"/>
      <c r="Z61" s="844"/>
      <c r="AA61" s="844"/>
      <c r="AB61" s="844"/>
      <c r="AC61" s="844"/>
      <c r="AD61" s="844"/>
      <c r="AE61" s="844"/>
      <c r="AF61" s="844"/>
      <c r="AG61" s="779"/>
      <c r="AH61" s="787"/>
      <c r="AI61" s="787"/>
      <c r="AJ61" s="781"/>
    </row>
    <row r="62" spans="1:36" s="276" customFormat="1" ht="47.65" customHeight="1" x14ac:dyDescent="0.25">
      <c r="A62" s="18"/>
      <c r="B62" s="773" t="s">
        <v>697</v>
      </c>
      <c r="C62" s="746" t="s">
        <v>698</v>
      </c>
      <c r="D62" s="798" t="s">
        <v>150</v>
      </c>
      <c r="E62" s="798" t="s">
        <v>151</v>
      </c>
      <c r="F62" s="746" t="s">
        <v>699</v>
      </c>
      <c r="G62" s="746" t="s">
        <v>692</v>
      </c>
      <c r="H62" s="746" t="s">
        <v>79</v>
      </c>
      <c r="I62" s="746" t="s">
        <v>79</v>
      </c>
      <c r="J62" s="275" t="s">
        <v>693</v>
      </c>
      <c r="K62" s="275" t="s">
        <v>694</v>
      </c>
      <c r="L62" s="275" t="s">
        <v>158</v>
      </c>
      <c r="M62" s="169">
        <v>2</v>
      </c>
      <c r="N62" s="847" t="s">
        <v>144</v>
      </c>
      <c r="O62" s="847" t="s">
        <v>95</v>
      </c>
      <c r="P62" s="847" t="s">
        <v>162</v>
      </c>
      <c r="Q62" s="847" t="s">
        <v>163</v>
      </c>
      <c r="R62" s="847" t="s">
        <v>85</v>
      </c>
      <c r="S62" s="847" t="s">
        <v>143</v>
      </c>
      <c r="T62" s="851">
        <f>U62</f>
        <v>121786</v>
      </c>
      <c r="U62" s="849">
        <f>V62</f>
        <v>121786</v>
      </c>
      <c r="V62" s="849">
        <v>121786</v>
      </c>
      <c r="W62" s="849">
        <v>0</v>
      </c>
      <c r="X62" s="849">
        <v>0</v>
      </c>
      <c r="Y62" s="849">
        <v>0</v>
      </c>
      <c r="Z62" s="849">
        <v>0</v>
      </c>
      <c r="AA62" s="849">
        <v>0</v>
      </c>
      <c r="AB62" s="849">
        <v>6409.79</v>
      </c>
      <c r="AC62" s="849" t="s">
        <v>86</v>
      </c>
      <c r="AD62" s="849">
        <v>0</v>
      </c>
      <c r="AE62" s="849">
        <f>V62</f>
        <v>121786</v>
      </c>
      <c r="AF62" s="849">
        <v>0</v>
      </c>
      <c r="AG62" s="778"/>
      <c r="AH62" s="786" t="s">
        <v>700</v>
      </c>
      <c r="AI62" s="786" t="s">
        <v>701</v>
      </c>
      <c r="AJ62" s="855"/>
    </row>
    <row r="63" spans="1:36" s="276" customFormat="1" ht="47.65" customHeight="1" thickBot="1" x14ac:dyDescent="0.3">
      <c r="A63" s="18"/>
      <c r="B63" s="774"/>
      <c r="C63" s="747"/>
      <c r="D63" s="799"/>
      <c r="E63" s="799"/>
      <c r="F63" s="747"/>
      <c r="G63" s="747"/>
      <c r="H63" s="747"/>
      <c r="I63" s="747"/>
      <c r="J63" s="172" t="s">
        <v>695</v>
      </c>
      <c r="K63" s="172" t="s">
        <v>696</v>
      </c>
      <c r="L63" s="172" t="s">
        <v>161</v>
      </c>
      <c r="M63" s="167">
        <v>2</v>
      </c>
      <c r="N63" s="848"/>
      <c r="O63" s="848"/>
      <c r="P63" s="848"/>
      <c r="Q63" s="848"/>
      <c r="R63" s="848"/>
      <c r="S63" s="848"/>
      <c r="T63" s="852"/>
      <c r="U63" s="850"/>
      <c r="V63" s="850"/>
      <c r="W63" s="850"/>
      <c r="X63" s="850"/>
      <c r="Y63" s="850"/>
      <c r="Z63" s="850"/>
      <c r="AA63" s="850"/>
      <c r="AB63" s="850"/>
      <c r="AC63" s="850"/>
      <c r="AD63" s="850"/>
      <c r="AE63" s="850"/>
      <c r="AF63" s="850"/>
      <c r="AG63" s="779"/>
      <c r="AH63" s="787"/>
      <c r="AI63" s="787"/>
      <c r="AJ63" s="781"/>
    </row>
    <row r="64" spans="1:36" s="276" customFormat="1" ht="47.65" customHeight="1" x14ac:dyDescent="0.25">
      <c r="A64" s="18"/>
      <c r="B64" s="773" t="s">
        <v>702</v>
      </c>
      <c r="C64" s="746" t="s">
        <v>703</v>
      </c>
      <c r="D64" s="798" t="s">
        <v>150</v>
      </c>
      <c r="E64" s="798" t="s">
        <v>151</v>
      </c>
      <c r="F64" s="746" t="s">
        <v>704</v>
      </c>
      <c r="G64" s="746" t="s">
        <v>692</v>
      </c>
      <c r="H64" s="746" t="s">
        <v>79</v>
      </c>
      <c r="I64" s="746" t="s">
        <v>79</v>
      </c>
      <c r="J64" s="275" t="s">
        <v>693</v>
      </c>
      <c r="K64" s="275" t="s">
        <v>694</v>
      </c>
      <c r="L64" s="275" t="s">
        <v>158</v>
      </c>
      <c r="M64" s="123">
        <v>12</v>
      </c>
      <c r="N64" s="847" t="s">
        <v>144</v>
      </c>
      <c r="O64" s="847" t="s">
        <v>130</v>
      </c>
      <c r="P64" s="847" t="s">
        <v>162</v>
      </c>
      <c r="Q64" s="847" t="s">
        <v>163</v>
      </c>
      <c r="R64" s="847" t="s">
        <v>85</v>
      </c>
      <c r="S64" s="847" t="s">
        <v>143</v>
      </c>
      <c r="T64" s="851">
        <f>U64</f>
        <v>518839</v>
      </c>
      <c r="U64" s="849">
        <f>V64</f>
        <v>518839</v>
      </c>
      <c r="V64" s="849">
        <v>518839</v>
      </c>
      <c r="W64" s="849">
        <v>0</v>
      </c>
      <c r="X64" s="849">
        <v>0</v>
      </c>
      <c r="Y64" s="849">
        <v>0</v>
      </c>
      <c r="Z64" s="849">
        <v>0</v>
      </c>
      <c r="AA64" s="849">
        <v>0</v>
      </c>
      <c r="AB64" s="849">
        <v>27308</v>
      </c>
      <c r="AC64" s="849" t="s">
        <v>86</v>
      </c>
      <c r="AD64" s="849">
        <v>0</v>
      </c>
      <c r="AE64" s="849">
        <f>V64</f>
        <v>518839</v>
      </c>
      <c r="AF64" s="849">
        <v>0</v>
      </c>
      <c r="AG64" s="778"/>
      <c r="AH64" s="786" t="s">
        <v>705</v>
      </c>
      <c r="AI64" s="786" t="s">
        <v>706</v>
      </c>
      <c r="AJ64" s="855"/>
    </row>
    <row r="65" spans="1:36" s="276" customFormat="1" ht="47.65" customHeight="1" thickBot="1" x14ac:dyDescent="0.3">
      <c r="A65" s="18"/>
      <c r="B65" s="774"/>
      <c r="C65" s="747"/>
      <c r="D65" s="799"/>
      <c r="E65" s="799"/>
      <c r="F65" s="747"/>
      <c r="G65" s="747"/>
      <c r="H65" s="747"/>
      <c r="I65" s="747"/>
      <c r="J65" s="172" t="s">
        <v>695</v>
      </c>
      <c r="K65" s="172" t="s">
        <v>696</v>
      </c>
      <c r="L65" s="172" t="s">
        <v>161</v>
      </c>
      <c r="M65" s="167">
        <v>12</v>
      </c>
      <c r="N65" s="848"/>
      <c r="O65" s="848"/>
      <c r="P65" s="848"/>
      <c r="Q65" s="848"/>
      <c r="R65" s="848"/>
      <c r="S65" s="848"/>
      <c r="T65" s="852"/>
      <c r="U65" s="850"/>
      <c r="V65" s="850"/>
      <c r="W65" s="850"/>
      <c r="X65" s="850"/>
      <c r="Y65" s="850"/>
      <c r="Z65" s="850"/>
      <c r="AA65" s="850"/>
      <c r="AB65" s="850"/>
      <c r="AC65" s="850"/>
      <c r="AD65" s="850"/>
      <c r="AE65" s="850"/>
      <c r="AF65" s="850"/>
      <c r="AG65" s="779"/>
      <c r="AH65" s="787"/>
      <c r="AI65" s="787"/>
      <c r="AJ65" s="781"/>
    </row>
    <row r="66" spans="1:36" x14ac:dyDescent="0.25">
      <c r="A66" s="1"/>
      <c r="B66" s="8" t="s">
        <v>23</v>
      </c>
      <c r="C66" s="9"/>
      <c r="D66" s="9"/>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9"/>
      <c r="B67" s="9" t="s">
        <v>73</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1:36" x14ac:dyDescent="0.25">
      <c r="A68" s="9"/>
      <c r="B68" s="9" t="s">
        <v>74</v>
      </c>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1:36" x14ac:dyDescent="0.25">
      <c r="A69" s="1"/>
      <c r="B69" s="1" t="s">
        <v>427</v>
      </c>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856" t="s">
        <v>662</v>
      </c>
      <c r="C72" s="857"/>
      <c r="D72" s="857"/>
      <c r="E72" s="857"/>
      <c r="F72" s="857"/>
      <c r="G72" s="857"/>
      <c r="H72" s="857"/>
      <c r="I72" s="857"/>
      <c r="J72" s="857"/>
      <c r="K72" s="857"/>
      <c r="L72" s="857"/>
      <c r="M72" s="857"/>
      <c r="N72" s="857"/>
      <c r="O72" s="857"/>
      <c r="P72" s="857"/>
      <c r="Q72" s="857"/>
      <c r="R72" s="857"/>
      <c r="S72" s="857"/>
      <c r="T72" s="857"/>
      <c r="U72" s="857"/>
      <c r="V72" s="857"/>
      <c r="W72" s="857"/>
      <c r="X72" s="857"/>
      <c r="Y72" s="857"/>
      <c r="Z72" s="857"/>
      <c r="AA72" s="857"/>
      <c r="AB72" s="857"/>
      <c r="AC72" s="857"/>
      <c r="AD72" s="857"/>
      <c r="AE72" s="857"/>
      <c r="AF72" s="857"/>
      <c r="AG72" s="857"/>
      <c r="AH72" s="857"/>
      <c r="AI72" s="857"/>
      <c r="AJ72" s="857"/>
    </row>
    <row r="73" spans="1:36" x14ac:dyDescent="0.25">
      <c r="B73" s="856" t="s">
        <v>690</v>
      </c>
      <c r="C73" s="857"/>
      <c r="D73" s="857"/>
      <c r="E73" s="857"/>
      <c r="F73" s="857"/>
      <c r="G73" s="857"/>
      <c r="H73" s="857"/>
      <c r="I73" s="857"/>
    </row>
    <row r="74" spans="1:36" x14ac:dyDescent="0.25">
      <c r="B74" s="856" t="s">
        <v>691</v>
      </c>
      <c r="C74" s="857"/>
      <c r="D74" s="857"/>
      <c r="E74" s="857"/>
      <c r="F74" s="857"/>
      <c r="G74" s="857"/>
      <c r="H74" s="857"/>
      <c r="I74" s="857"/>
    </row>
  </sheetData>
  <mergeCells count="934">
    <mergeCell ref="AJ64:AJ65"/>
    <mergeCell ref="B72:AJ72"/>
    <mergeCell ref="B73:I73"/>
    <mergeCell ref="B74:I74"/>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0:AJ61"/>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B62:B63"/>
    <mergeCell ref="C62:C63"/>
    <mergeCell ref="D62:D63"/>
    <mergeCell ref="E62:E63"/>
    <mergeCell ref="F62:F63"/>
    <mergeCell ref="G62:G63"/>
    <mergeCell ref="H62:H63"/>
    <mergeCell ref="I62:I63"/>
    <mergeCell ref="N62:N63"/>
    <mergeCell ref="U60:U61"/>
    <mergeCell ref="V60:V61"/>
    <mergeCell ref="W60:W61"/>
    <mergeCell ref="H60:H61"/>
    <mergeCell ref="I60:I61"/>
    <mergeCell ref="N60:N61"/>
    <mergeCell ref="O60:O61"/>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T44:T45"/>
    <mergeCell ref="U44:U45"/>
    <mergeCell ref="V44:V45"/>
    <mergeCell ref="W44:W45"/>
    <mergeCell ref="H44:H45"/>
    <mergeCell ref="I44:I45"/>
    <mergeCell ref="N44:N45"/>
    <mergeCell ref="O44:O45"/>
    <mergeCell ref="P44:P45"/>
    <mergeCell ref="Q44:Q45"/>
    <mergeCell ref="AG42:AG43"/>
    <mergeCell ref="AH42:AH43"/>
    <mergeCell ref="AI42:AI43"/>
    <mergeCell ref="AJ42:AJ43"/>
    <mergeCell ref="B44:B45"/>
    <mergeCell ref="C44:C45"/>
    <mergeCell ref="D44:D45"/>
    <mergeCell ref="E44:E45"/>
    <mergeCell ref="F44:F45"/>
    <mergeCell ref="G44:G45"/>
    <mergeCell ref="AA42:AA43"/>
    <mergeCell ref="AB42:AB43"/>
    <mergeCell ref="AC42:AC43"/>
    <mergeCell ref="AD42:AD43"/>
    <mergeCell ref="AE42:AE43"/>
    <mergeCell ref="AF42:AF43"/>
    <mergeCell ref="U42:U43"/>
    <mergeCell ref="V42:V43"/>
    <mergeCell ref="W42:W43"/>
    <mergeCell ref="X42:X43"/>
    <mergeCell ref="Y42:Y43"/>
    <mergeCell ref="Z42:Z43"/>
    <mergeCell ref="O42:O43"/>
    <mergeCell ref="P42:P43"/>
    <mergeCell ref="Q42:Q43"/>
    <mergeCell ref="R42:R43"/>
    <mergeCell ref="S42:S43"/>
    <mergeCell ref="T42:T43"/>
    <mergeCell ref="AJ40:AJ41"/>
    <mergeCell ref="B42:B43"/>
    <mergeCell ref="C42:C43"/>
    <mergeCell ref="D42:D43"/>
    <mergeCell ref="E42:E43"/>
    <mergeCell ref="F42:F43"/>
    <mergeCell ref="G42:G43"/>
    <mergeCell ref="H42:H43"/>
    <mergeCell ref="I42:I43"/>
    <mergeCell ref="N42:N43"/>
    <mergeCell ref="AD40:AD41"/>
    <mergeCell ref="AE40:AE41"/>
    <mergeCell ref="AF40:AF41"/>
    <mergeCell ref="AG40:AG41"/>
    <mergeCell ref="AH40:AH41"/>
    <mergeCell ref="AI40:AI41"/>
    <mergeCell ref="X40:X41"/>
    <mergeCell ref="Y40:Y41"/>
    <mergeCell ref="Z40:Z41"/>
    <mergeCell ref="AA40:AA41"/>
    <mergeCell ref="Z38:Z39"/>
    <mergeCell ref="AB40:AB41"/>
    <mergeCell ref="AC40:AC41"/>
    <mergeCell ref="R40:R41"/>
    <mergeCell ref="S40:S41"/>
    <mergeCell ref="T40:T41"/>
    <mergeCell ref="U40:U41"/>
    <mergeCell ref="V40:V41"/>
    <mergeCell ref="W40:W41"/>
    <mergeCell ref="X36:X37"/>
    <mergeCell ref="B40:B41"/>
    <mergeCell ref="C40:C41"/>
    <mergeCell ref="D40:D41"/>
    <mergeCell ref="E40:E41"/>
    <mergeCell ref="F40:F41"/>
    <mergeCell ref="G40:G41"/>
    <mergeCell ref="X38:X39"/>
    <mergeCell ref="Y38:Y39"/>
    <mergeCell ref="H40:H41"/>
    <mergeCell ref="I40:I41"/>
    <mergeCell ref="N40:N41"/>
    <mergeCell ref="O40:O41"/>
    <mergeCell ref="P40:P41"/>
    <mergeCell ref="Q40:Q41"/>
    <mergeCell ref="W38:W39"/>
    <mergeCell ref="AA38:AA39"/>
    <mergeCell ref="AB38:AB39"/>
    <mergeCell ref="AC38:AC39"/>
    <mergeCell ref="AJ36:AJ39"/>
    <mergeCell ref="F38:F39"/>
    <mergeCell ref="G38:G39"/>
    <mergeCell ref="H38:H39"/>
    <mergeCell ref="I38:I39"/>
    <mergeCell ref="N38:N39"/>
    <mergeCell ref="O38:O39"/>
    <mergeCell ref="P38:P39"/>
    <mergeCell ref="Q38:Q39"/>
    <mergeCell ref="R38:R39"/>
    <mergeCell ref="AD36:AD37"/>
    <mergeCell ref="AE36:AE37"/>
    <mergeCell ref="AF36:AF37"/>
    <mergeCell ref="AG36:AG37"/>
    <mergeCell ref="AH36:AH39"/>
    <mergeCell ref="AI36:AI39"/>
    <mergeCell ref="AD38:AD39"/>
    <mergeCell ref="AE38:AE39"/>
    <mergeCell ref="AF38:AF39"/>
    <mergeCell ref="AG38:AG39"/>
    <mergeCell ref="H36:H37"/>
    <mergeCell ref="I36:I37"/>
    <mergeCell ref="N36:N37"/>
    <mergeCell ref="O36:O37"/>
    <mergeCell ref="P36:P37"/>
    <mergeCell ref="Q36:Q37"/>
    <mergeCell ref="AG34:AG35"/>
    <mergeCell ref="AH34:AH35"/>
    <mergeCell ref="AI34:AI35"/>
    <mergeCell ref="T34:T35"/>
    <mergeCell ref="Y36:Y37"/>
    <mergeCell ref="Z36:Z37"/>
    <mergeCell ref="AA36:AA37"/>
    <mergeCell ref="AB36:AB37"/>
    <mergeCell ref="AC36:AC37"/>
    <mergeCell ref="R36:R37"/>
    <mergeCell ref="S36:S37"/>
    <mergeCell ref="T36:T39"/>
    <mergeCell ref="U36:U37"/>
    <mergeCell ref="V36:V37"/>
    <mergeCell ref="W36:W37"/>
    <mergeCell ref="S38:S39"/>
    <mergeCell ref="U38:U39"/>
    <mergeCell ref="V38:V39"/>
    <mergeCell ref="AJ34:AJ35"/>
    <mergeCell ref="B36:B39"/>
    <mergeCell ref="C36:C39"/>
    <mergeCell ref="D36:D39"/>
    <mergeCell ref="E36:E39"/>
    <mergeCell ref="F36:F37"/>
    <mergeCell ref="G36:G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Q34:Q35"/>
    <mergeCell ref="R34:R35"/>
    <mergeCell ref="S34:S35"/>
    <mergeCell ref="AJ32:AJ33"/>
    <mergeCell ref="B34:B35"/>
    <mergeCell ref="C34:C35"/>
    <mergeCell ref="D34:D35"/>
    <mergeCell ref="E34:E35"/>
    <mergeCell ref="F34:F35"/>
    <mergeCell ref="G34:G35"/>
    <mergeCell ref="H34:H35"/>
    <mergeCell ref="I34:I35"/>
    <mergeCell ref="N34:N35"/>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T32:T33"/>
    <mergeCell ref="U32:U33"/>
    <mergeCell ref="V32:V33"/>
    <mergeCell ref="W32:W33"/>
    <mergeCell ref="H32:H33"/>
    <mergeCell ref="I32:I33"/>
    <mergeCell ref="N32:N33"/>
    <mergeCell ref="O32:O33"/>
    <mergeCell ref="P32:P33"/>
    <mergeCell ref="Q32:Q33"/>
    <mergeCell ref="AG30:AG31"/>
    <mergeCell ref="AH30:AH31"/>
    <mergeCell ref="AI30:AI31"/>
    <mergeCell ref="AJ30:AJ31"/>
    <mergeCell ref="B32:B33"/>
    <mergeCell ref="C32:C33"/>
    <mergeCell ref="D32:D33"/>
    <mergeCell ref="E32:E33"/>
    <mergeCell ref="F32:F33"/>
    <mergeCell ref="G32:G33"/>
    <mergeCell ref="AA30:AA31"/>
    <mergeCell ref="AB30:AB31"/>
    <mergeCell ref="AC30:AC31"/>
    <mergeCell ref="AD30:AD31"/>
    <mergeCell ref="AE30:AE31"/>
    <mergeCell ref="AF30:AF31"/>
    <mergeCell ref="U30:U31"/>
    <mergeCell ref="V30:V31"/>
    <mergeCell ref="W30:W31"/>
    <mergeCell ref="X30:X31"/>
    <mergeCell ref="Y30:Y31"/>
    <mergeCell ref="Z30:Z31"/>
    <mergeCell ref="O30:O31"/>
    <mergeCell ref="P30:P31"/>
    <mergeCell ref="Q30:Q31"/>
    <mergeCell ref="R30:R31"/>
    <mergeCell ref="S30:S31"/>
    <mergeCell ref="T30:T31"/>
    <mergeCell ref="AJ28:AJ29"/>
    <mergeCell ref="B30:B31"/>
    <mergeCell ref="C30:C31"/>
    <mergeCell ref="D30:D31"/>
    <mergeCell ref="E30:E31"/>
    <mergeCell ref="F30:F31"/>
    <mergeCell ref="G30:G31"/>
    <mergeCell ref="H30:H31"/>
    <mergeCell ref="I30:I31"/>
    <mergeCell ref="N30:N31"/>
    <mergeCell ref="AD28:AD29"/>
    <mergeCell ref="AE28:AE29"/>
    <mergeCell ref="AF28:AF29"/>
    <mergeCell ref="AG28:AG29"/>
    <mergeCell ref="AH28:AH29"/>
    <mergeCell ref="AI28:AI29"/>
    <mergeCell ref="X28:X29"/>
    <mergeCell ref="Y28:Y29"/>
    <mergeCell ref="Z28:Z29"/>
    <mergeCell ref="AA28:AA29"/>
    <mergeCell ref="AB28:AB29"/>
    <mergeCell ref="AC28:AC29"/>
    <mergeCell ref="R28:R29"/>
    <mergeCell ref="S28:S29"/>
    <mergeCell ref="T28:T29"/>
    <mergeCell ref="U28:U29"/>
    <mergeCell ref="V28:V29"/>
    <mergeCell ref="W28:W29"/>
    <mergeCell ref="H28:H29"/>
    <mergeCell ref="I28:I29"/>
    <mergeCell ref="N28:N29"/>
    <mergeCell ref="O28:O29"/>
    <mergeCell ref="P28:P29"/>
    <mergeCell ref="Q28:Q29"/>
    <mergeCell ref="AG26:AG27"/>
    <mergeCell ref="AH26:AH27"/>
    <mergeCell ref="AI26:AI27"/>
    <mergeCell ref="AJ26:AJ27"/>
    <mergeCell ref="B28:B29"/>
    <mergeCell ref="C28:C29"/>
    <mergeCell ref="D28:D29"/>
    <mergeCell ref="E28:E29"/>
    <mergeCell ref="F28:F29"/>
    <mergeCell ref="G28:G29"/>
    <mergeCell ref="AA26:AA27"/>
    <mergeCell ref="AB26:AB27"/>
    <mergeCell ref="AC26:AC27"/>
    <mergeCell ref="AD26:AD27"/>
    <mergeCell ref="AE26:AE27"/>
    <mergeCell ref="AF26:AF27"/>
    <mergeCell ref="U26:U27"/>
    <mergeCell ref="V26:V27"/>
    <mergeCell ref="W26:W27"/>
    <mergeCell ref="X26:X27"/>
    <mergeCell ref="Y26:Y27"/>
    <mergeCell ref="Z26:Z27"/>
    <mergeCell ref="O26:O27"/>
    <mergeCell ref="P26:P27"/>
    <mergeCell ref="Q26:Q27"/>
    <mergeCell ref="R26:R27"/>
    <mergeCell ref="S26:S27"/>
    <mergeCell ref="T26:T27"/>
    <mergeCell ref="AJ24:AJ25"/>
    <mergeCell ref="B26:B27"/>
    <mergeCell ref="C26:C27"/>
    <mergeCell ref="D26:D27"/>
    <mergeCell ref="E26:E27"/>
    <mergeCell ref="F26:F27"/>
    <mergeCell ref="G26:G27"/>
    <mergeCell ref="H26:H27"/>
    <mergeCell ref="I26:I27"/>
    <mergeCell ref="N26:N27"/>
    <mergeCell ref="AD24:AD25"/>
    <mergeCell ref="AE24:AE25"/>
    <mergeCell ref="AF24:AF25"/>
    <mergeCell ref="AG24:AG25"/>
    <mergeCell ref="AH24:AH25"/>
    <mergeCell ref="AI24:AI25"/>
    <mergeCell ref="X24:X25"/>
    <mergeCell ref="Y24:Y25"/>
    <mergeCell ref="Z24:Z25"/>
    <mergeCell ref="AA24:AA25"/>
    <mergeCell ref="AB24:AB25"/>
    <mergeCell ref="AC24:AC25"/>
    <mergeCell ref="R24:R25"/>
    <mergeCell ref="S24:S25"/>
    <mergeCell ref="T24:T25"/>
    <mergeCell ref="U24:U25"/>
    <mergeCell ref="V24:V25"/>
    <mergeCell ref="W24:W25"/>
    <mergeCell ref="H24:H25"/>
    <mergeCell ref="I24:I25"/>
    <mergeCell ref="N24:N25"/>
    <mergeCell ref="O24:O25"/>
    <mergeCell ref="P24:P25"/>
    <mergeCell ref="Q24:Q25"/>
    <mergeCell ref="AG22:AG23"/>
    <mergeCell ref="AH22:AH23"/>
    <mergeCell ref="AI22:AI23"/>
    <mergeCell ref="AJ22:AJ23"/>
    <mergeCell ref="B24:B25"/>
    <mergeCell ref="C24:C25"/>
    <mergeCell ref="D24:D25"/>
    <mergeCell ref="E24:E25"/>
    <mergeCell ref="F24:F25"/>
    <mergeCell ref="G24:G25"/>
    <mergeCell ref="AA22:AA23"/>
    <mergeCell ref="AB22:AB23"/>
    <mergeCell ref="AC22:AC23"/>
    <mergeCell ref="AD22:AD23"/>
    <mergeCell ref="AE22:AE23"/>
    <mergeCell ref="AF22:AF23"/>
    <mergeCell ref="U22:U23"/>
    <mergeCell ref="V22:V23"/>
    <mergeCell ref="W22:W23"/>
    <mergeCell ref="X22:X23"/>
    <mergeCell ref="Y22:Y23"/>
    <mergeCell ref="Z22:Z23"/>
    <mergeCell ref="O22:O23"/>
    <mergeCell ref="P22:P23"/>
    <mergeCell ref="Q22:Q23"/>
    <mergeCell ref="R22:R23"/>
    <mergeCell ref="S22:S23"/>
    <mergeCell ref="T22:T23"/>
    <mergeCell ref="AJ20:AJ21"/>
    <mergeCell ref="B22:B23"/>
    <mergeCell ref="C22:C23"/>
    <mergeCell ref="D22:D23"/>
    <mergeCell ref="E22:E23"/>
    <mergeCell ref="F22:F23"/>
    <mergeCell ref="G22:G23"/>
    <mergeCell ref="H22:H23"/>
    <mergeCell ref="I22:I23"/>
    <mergeCell ref="N22:N23"/>
    <mergeCell ref="AD20:AD21"/>
    <mergeCell ref="AE20:AE21"/>
    <mergeCell ref="AF20:AF21"/>
    <mergeCell ref="AG20:AG21"/>
    <mergeCell ref="AH20:AH21"/>
    <mergeCell ref="AI20:AI21"/>
    <mergeCell ref="X20:X21"/>
    <mergeCell ref="Y20:Y21"/>
    <mergeCell ref="Z20:Z21"/>
    <mergeCell ref="AA20:AA21"/>
    <mergeCell ref="AB20:AB21"/>
    <mergeCell ref="AC20:AC21"/>
    <mergeCell ref="R20:R21"/>
    <mergeCell ref="S20:S21"/>
    <mergeCell ref="T20:T21"/>
    <mergeCell ref="U20:U21"/>
    <mergeCell ref="V20:V21"/>
    <mergeCell ref="W20:W21"/>
    <mergeCell ref="H20:H21"/>
    <mergeCell ref="I20:I21"/>
    <mergeCell ref="N20:N21"/>
    <mergeCell ref="O20:O21"/>
    <mergeCell ref="P20:P21"/>
    <mergeCell ref="Q20:Q21"/>
    <mergeCell ref="AG18:AG19"/>
    <mergeCell ref="AH18:AH19"/>
    <mergeCell ref="AI18:AI19"/>
    <mergeCell ref="AJ18:AJ19"/>
    <mergeCell ref="B20:B21"/>
    <mergeCell ref="C20:C21"/>
    <mergeCell ref="D20:D21"/>
    <mergeCell ref="E20:E21"/>
    <mergeCell ref="F20:F21"/>
    <mergeCell ref="G20:G21"/>
    <mergeCell ref="AA18:AA19"/>
    <mergeCell ref="AB18:AB19"/>
    <mergeCell ref="AC18:AC19"/>
    <mergeCell ref="AD18:AD19"/>
    <mergeCell ref="AE18:AE19"/>
    <mergeCell ref="AF18:AF19"/>
    <mergeCell ref="U18:U19"/>
    <mergeCell ref="V18:V19"/>
    <mergeCell ref="W18:W19"/>
    <mergeCell ref="X18:X19"/>
    <mergeCell ref="Y18:Y19"/>
    <mergeCell ref="Z18:Z19"/>
    <mergeCell ref="O18:O19"/>
    <mergeCell ref="P18:P19"/>
    <mergeCell ref="Q18:Q19"/>
    <mergeCell ref="R18:R19"/>
    <mergeCell ref="S18:S19"/>
    <mergeCell ref="T18:T19"/>
    <mergeCell ref="AJ16:AJ17"/>
    <mergeCell ref="B18:B19"/>
    <mergeCell ref="C18:C19"/>
    <mergeCell ref="D18:D19"/>
    <mergeCell ref="E18:E19"/>
    <mergeCell ref="F18:F19"/>
    <mergeCell ref="G18:G19"/>
    <mergeCell ref="H18:H19"/>
    <mergeCell ref="I18:I19"/>
    <mergeCell ref="N18:N19"/>
    <mergeCell ref="AD16:AD17"/>
    <mergeCell ref="AE16:AE17"/>
    <mergeCell ref="AF16:AF17"/>
    <mergeCell ref="AG16:AG17"/>
    <mergeCell ref="AH16:AH17"/>
    <mergeCell ref="AI16:AI17"/>
    <mergeCell ref="X16:X17"/>
    <mergeCell ref="Y16:Y17"/>
    <mergeCell ref="Z16:Z17"/>
    <mergeCell ref="AA16:AA17"/>
    <mergeCell ref="AB16:AB17"/>
    <mergeCell ref="AC16:AC17"/>
    <mergeCell ref="R16:R17"/>
    <mergeCell ref="S16:S17"/>
    <mergeCell ref="T16:T17"/>
    <mergeCell ref="U16:U17"/>
    <mergeCell ref="V16:V17"/>
    <mergeCell ref="W16:W17"/>
    <mergeCell ref="H16:H17"/>
    <mergeCell ref="I16:I17"/>
    <mergeCell ref="N16:N17"/>
    <mergeCell ref="O16:O17"/>
    <mergeCell ref="P16:P17"/>
    <mergeCell ref="Q16:Q17"/>
    <mergeCell ref="B16:B17"/>
    <mergeCell ref="C16:C17"/>
    <mergeCell ref="D16:D17"/>
    <mergeCell ref="E16:E17"/>
    <mergeCell ref="F16:F17"/>
    <mergeCell ref="G16:G17"/>
    <mergeCell ref="X14:X15"/>
    <mergeCell ref="Y14:Y15"/>
    <mergeCell ref="Z14:Z15"/>
    <mergeCell ref="P14:P15"/>
    <mergeCell ref="Q14:Q15"/>
    <mergeCell ref="R14:R15"/>
    <mergeCell ref="S14:S15"/>
    <mergeCell ref="U14:U15"/>
    <mergeCell ref="V14:V15"/>
    <mergeCell ref="F14:F15"/>
    <mergeCell ref="G14:G15"/>
    <mergeCell ref="I14:I15"/>
    <mergeCell ref="N14:N15"/>
    <mergeCell ref="O14:O15"/>
    <mergeCell ref="X12:X13"/>
    <mergeCell ref="Y12:Y13"/>
    <mergeCell ref="Z12:Z13"/>
    <mergeCell ref="AA12:AA13"/>
    <mergeCell ref="AB12:AB13"/>
    <mergeCell ref="AD14:AD15"/>
    <mergeCell ref="AA14:AA15"/>
    <mergeCell ref="AB14:AB15"/>
    <mergeCell ref="AC14:AC15"/>
    <mergeCell ref="AJ10:AJ15"/>
    <mergeCell ref="F12:F13"/>
    <mergeCell ref="H12:H13"/>
    <mergeCell ref="I12:I13"/>
    <mergeCell ref="N12:N13"/>
    <mergeCell ref="O12:O13"/>
    <mergeCell ref="P12:P13"/>
    <mergeCell ref="Q12:Q13"/>
    <mergeCell ref="R12:R13"/>
    <mergeCell ref="S12:S13"/>
    <mergeCell ref="AD10:AD11"/>
    <mergeCell ref="AE10:AE11"/>
    <mergeCell ref="AF10:AF11"/>
    <mergeCell ref="AG10:AG11"/>
    <mergeCell ref="AH10:AH15"/>
    <mergeCell ref="AI10:AI15"/>
    <mergeCell ref="AD12:AD13"/>
    <mergeCell ref="AE12:AE13"/>
    <mergeCell ref="AF12:AF13"/>
    <mergeCell ref="AG12:AG13"/>
    <mergeCell ref="X10:X11"/>
    <mergeCell ref="Y10:Y11"/>
    <mergeCell ref="Z10:Z11"/>
    <mergeCell ref="H14:H15"/>
    <mergeCell ref="AG8:AG9"/>
    <mergeCell ref="AH8:AH9"/>
    <mergeCell ref="AI8:AI9"/>
    <mergeCell ref="T8:T9"/>
    <mergeCell ref="AA10:AA11"/>
    <mergeCell ref="AB10:AB11"/>
    <mergeCell ref="AC10:AC11"/>
    <mergeCell ref="R10:R11"/>
    <mergeCell ref="S10:S11"/>
    <mergeCell ref="T10:T15"/>
    <mergeCell ref="U10:U11"/>
    <mergeCell ref="V10:V11"/>
    <mergeCell ref="W10:W11"/>
    <mergeCell ref="U12:U13"/>
    <mergeCell ref="V12:V13"/>
    <mergeCell ref="W12:W13"/>
    <mergeCell ref="W14:W15"/>
    <mergeCell ref="AC12:AC13"/>
    <mergeCell ref="AE14:AE15"/>
    <mergeCell ref="AF14:AF15"/>
    <mergeCell ref="AG14:AG15"/>
    <mergeCell ref="O8:O9"/>
    <mergeCell ref="P8:P9"/>
    <mergeCell ref="Q8:Q9"/>
    <mergeCell ref="R8:R9"/>
    <mergeCell ref="S8:S9"/>
    <mergeCell ref="H10:H11"/>
    <mergeCell ref="I10:I11"/>
    <mergeCell ref="N10:N11"/>
    <mergeCell ref="O10:O11"/>
    <mergeCell ref="P10:P11"/>
    <mergeCell ref="Q10:Q11"/>
    <mergeCell ref="AA6:AA7"/>
    <mergeCell ref="AB6:AB7"/>
    <mergeCell ref="AC6:AC7"/>
    <mergeCell ref="R6:R7"/>
    <mergeCell ref="S6:S7"/>
    <mergeCell ref="AJ8:AJ9"/>
    <mergeCell ref="B10:B15"/>
    <mergeCell ref="C10:C15"/>
    <mergeCell ref="D10:D15"/>
    <mergeCell ref="E10:E15"/>
    <mergeCell ref="F10:F11"/>
    <mergeCell ref="G10:G13"/>
    <mergeCell ref="AA8:AA9"/>
    <mergeCell ref="AB8:AB9"/>
    <mergeCell ref="AC8:AC9"/>
    <mergeCell ref="AD8:AD9"/>
    <mergeCell ref="AE8:AE9"/>
    <mergeCell ref="AF8:AF9"/>
    <mergeCell ref="U8:U9"/>
    <mergeCell ref="V8:V9"/>
    <mergeCell ref="W8:W9"/>
    <mergeCell ref="X8:X9"/>
    <mergeCell ref="Y8:Y9"/>
    <mergeCell ref="Z8:Z9"/>
    <mergeCell ref="I6:I7"/>
    <mergeCell ref="N6:N7"/>
    <mergeCell ref="O6:O7"/>
    <mergeCell ref="P6:P7"/>
    <mergeCell ref="Q6:Q7"/>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T6:T7"/>
    <mergeCell ref="U6:U7"/>
    <mergeCell ref="V6:V7"/>
    <mergeCell ref="W6:W7"/>
    <mergeCell ref="H6:H7"/>
    <mergeCell ref="B1:AI1"/>
    <mergeCell ref="B3:B4"/>
    <mergeCell ref="C3:C4"/>
    <mergeCell ref="D3:D4"/>
    <mergeCell ref="E3:E4"/>
    <mergeCell ref="F3:F4"/>
    <mergeCell ref="G3:G4"/>
    <mergeCell ref="H3:H4"/>
    <mergeCell ref="I3:I4"/>
    <mergeCell ref="J3:M3"/>
    <mergeCell ref="AG3:AG4"/>
    <mergeCell ref="AH3:AH4"/>
    <mergeCell ref="AI3:AI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63"/>
  <sheetViews>
    <sheetView topLeftCell="A47" workbookViewId="0">
      <selection activeCell="L1" sqref="A1:XFD1048576"/>
    </sheetView>
  </sheetViews>
  <sheetFormatPr defaultColWidth="8.7109375" defaultRowHeight="15" x14ac:dyDescent="0.25"/>
  <cols>
    <col min="1" max="1" width="5" style="85" customWidth="1"/>
    <col min="2" max="2" width="15.5703125" style="85" customWidth="1"/>
    <col min="3" max="3" width="17.7109375" style="85" customWidth="1"/>
    <col min="4" max="5" width="13.7109375" style="85" customWidth="1"/>
    <col min="6" max="6" width="18.28515625" style="147" customWidth="1"/>
    <col min="7" max="7" width="42" style="85" customWidth="1"/>
    <col min="8" max="8" width="10.28515625" style="85" customWidth="1"/>
    <col min="9" max="9" width="9.7109375" style="85" customWidth="1"/>
    <col min="10" max="10" width="37.7109375" style="85" customWidth="1"/>
    <col min="11" max="14" width="10.5703125" style="85" customWidth="1"/>
    <col min="15" max="16" width="15.7109375" style="85" customWidth="1"/>
    <col min="17" max="17" width="18.5703125" style="85" customWidth="1"/>
    <col min="18" max="18" width="15.7109375" style="85" customWidth="1"/>
    <col min="19" max="21" width="14" style="85" customWidth="1"/>
    <col min="22" max="22" width="10" style="85" customWidth="1"/>
    <col min="23" max="23" width="11.28515625" style="85" customWidth="1"/>
    <col min="24" max="24" width="10" style="85" customWidth="1"/>
    <col min="25" max="25" width="11.7109375" style="85" customWidth="1"/>
    <col min="26" max="27" width="12.28515625" style="85" customWidth="1"/>
    <col min="28" max="29" width="11.28515625" style="85" customWidth="1"/>
    <col min="30" max="30" width="12.28515625" style="85" customWidth="1"/>
    <col min="31" max="33" width="11.28515625" style="85" customWidth="1"/>
    <col min="34" max="34" width="13.42578125" style="85" customWidth="1"/>
    <col min="35" max="35" width="11.7109375" style="85" customWidth="1"/>
    <col min="36" max="36" width="10.42578125" style="85" customWidth="1"/>
    <col min="37" max="37" width="8.7109375" style="85"/>
    <col min="38" max="38" width="27.28515625" style="85" customWidth="1"/>
    <col min="39" max="16384" width="8.7109375" style="85"/>
  </cols>
  <sheetData>
    <row r="1" spans="1:36" x14ac:dyDescent="0.25">
      <c r="A1" s="84"/>
      <c r="B1" s="858" t="s">
        <v>40</v>
      </c>
      <c r="C1" s="858"/>
      <c r="D1" s="858"/>
      <c r="E1" s="858"/>
      <c r="F1" s="858"/>
      <c r="G1" s="858"/>
      <c r="H1" s="858"/>
      <c r="I1" s="858"/>
      <c r="J1" s="858"/>
      <c r="K1" s="858"/>
      <c r="L1" s="858"/>
      <c r="M1" s="858"/>
      <c r="N1" s="858"/>
      <c r="O1" s="858"/>
      <c r="P1" s="858"/>
      <c r="Q1" s="858"/>
      <c r="R1" s="858"/>
      <c r="S1" s="858"/>
      <c r="T1" s="858"/>
      <c r="U1" s="858"/>
      <c r="V1" s="858"/>
      <c r="W1" s="858"/>
      <c r="X1" s="858"/>
      <c r="Y1" s="858"/>
      <c r="Z1" s="858"/>
      <c r="AA1" s="858"/>
      <c r="AB1" s="858"/>
      <c r="AC1" s="858"/>
      <c r="AD1" s="858"/>
      <c r="AE1" s="858"/>
      <c r="AF1" s="858"/>
      <c r="AG1" s="858"/>
      <c r="AH1" s="858"/>
      <c r="AI1" s="858"/>
      <c r="AJ1" s="84"/>
    </row>
    <row r="2" spans="1:36" x14ac:dyDescent="0.25">
      <c r="A2" s="84"/>
      <c r="B2" s="84"/>
      <c r="C2" s="84"/>
      <c r="D2" s="84"/>
      <c r="E2" s="84"/>
      <c r="F2" s="127"/>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row>
    <row r="3" spans="1:36" ht="23.1" customHeight="1" x14ac:dyDescent="0.25">
      <c r="A3" s="84"/>
      <c r="B3" s="630" t="s">
        <v>0</v>
      </c>
      <c r="C3" s="630" t="s">
        <v>1</v>
      </c>
      <c r="D3" s="630" t="s">
        <v>28</v>
      </c>
      <c r="E3" s="630" t="s">
        <v>29</v>
      </c>
      <c r="F3" s="630" t="s">
        <v>30</v>
      </c>
      <c r="G3" s="630" t="s">
        <v>3</v>
      </c>
      <c r="H3" s="630" t="s">
        <v>4</v>
      </c>
      <c r="I3" s="630" t="s">
        <v>5</v>
      </c>
      <c r="J3" s="631" t="s">
        <v>6</v>
      </c>
      <c r="K3" s="631"/>
      <c r="L3" s="631"/>
      <c r="M3" s="631"/>
      <c r="N3" s="628" t="s">
        <v>47</v>
      </c>
      <c r="O3" s="630" t="s">
        <v>31</v>
      </c>
      <c r="P3" s="627" t="s">
        <v>42</v>
      </c>
      <c r="Q3" s="627" t="s">
        <v>32</v>
      </c>
      <c r="R3" s="627" t="s">
        <v>37</v>
      </c>
      <c r="S3" s="627" t="s">
        <v>33</v>
      </c>
      <c r="T3" s="630" t="s">
        <v>55</v>
      </c>
      <c r="U3" s="630" t="s">
        <v>57</v>
      </c>
      <c r="V3" s="631" t="s">
        <v>59</v>
      </c>
      <c r="W3" s="631"/>
      <c r="X3" s="631"/>
      <c r="Y3" s="631"/>
      <c r="Z3" s="631"/>
      <c r="AA3" s="631"/>
      <c r="AB3" s="630" t="s">
        <v>69</v>
      </c>
      <c r="AC3" s="632" t="s">
        <v>75</v>
      </c>
      <c r="AD3" s="634" t="s">
        <v>231</v>
      </c>
      <c r="AE3" s="635"/>
      <c r="AF3" s="636"/>
      <c r="AG3" s="628" t="s">
        <v>27</v>
      </c>
      <c r="AH3" s="628" t="s">
        <v>36</v>
      </c>
      <c r="AI3" s="630" t="s">
        <v>34</v>
      </c>
      <c r="AJ3" s="628" t="s">
        <v>35</v>
      </c>
    </row>
    <row r="4" spans="1:36" ht="169.15" customHeight="1" x14ac:dyDescent="0.25">
      <c r="A4" s="84"/>
      <c r="B4" s="630"/>
      <c r="C4" s="630"/>
      <c r="D4" s="630"/>
      <c r="E4" s="630"/>
      <c r="F4" s="630"/>
      <c r="G4" s="630"/>
      <c r="H4" s="630"/>
      <c r="I4" s="630"/>
      <c r="J4" s="3" t="s">
        <v>7</v>
      </c>
      <c r="K4" s="3" t="s">
        <v>8</v>
      </c>
      <c r="L4" s="3" t="s">
        <v>9</v>
      </c>
      <c r="M4" s="11" t="s">
        <v>10</v>
      </c>
      <c r="N4" s="629"/>
      <c r="O4" s="630"/>
      <c r="P4" s="627"/>
      <c r="Q4" s="627"/>
      <c r="R4" s="627"/>
      <c r="S4" s="627"/>
      <c r="T4" s="630"/>
      <c r="U4" s="630"/>
      <c r="V4" s="3" t="s">
        <v>61</v>
      </c>
      <c r="W4" s="3" t="s">
        <v>62</v>
      </c>
      <c r="X4" s="3" t="s">
        <v>15</v>
      </c>
      <c r="Y4" s="3" t="s">
        <v>63</v>
      </c>
      <c r="Z4" s="3" t="s">
        <v>60</v>
      </c>
      <c r="AA4" s="3" t="s">
        <v>25</v>
      </c>
      <c r="AB4" s="630"/>
      <c r="AC4" s="633"/>
      <c r="AD4" s="3" t="s">
        <v>16</v>
      </c>
      <c r="AE4" s="3" t="s">
        <v>17</v>
      </c>
      <c r="AF4" s="3" t="s">
        <v>26</v>
      </c>
      <c r="AG4" s="629"/>
      <c r="AH4" s="629"/>
      <c r="AI4" s="630"/>
      <c r="AJ4" s="629"/>
    </row>
    <row r="5" spans="1:36" ht="15.75" thickBot="1" x14ac:dyDescent="0.3">
      <c r="A5" s="84"/>
      <c r="B5" s="128">
        <v>1</v>
      </c>
      <c r="C5" s="128">
        <v>2</v>
      </c>
      <c r="D5" s="128">
        <v>3</v>
      </c>
      <c r="E5" s="128">
        <v>4</v>
      </c>
      <c r="F5" s="129">
        <v>5</v>
      </c>
      <c r="G5" s="128">
        <v>6</v>
      </c>
      <c r="H5" s="128">
        <v>7</v>
      </c>
      <c r="I5" s="128">
        <v>8</v>
      </c>
      <c r="J5" s="128">
        <v>9</v>
      </c>
      <c r="K5" s="128">
        <v>10</v>
      </c>
      <c r="L5" s="128">
        <v>11</v>
      </c>
      <c r="M5" s="128">
        <v>12</v>
      </c>
      <c r="N5" s="128">
        <v>13</v>
      </c>
      <c r="O5" s="128">
        <v>14</v>
      </c>
      <c r="P5" s="128">
        <v>15</v>
      </c>
      <c r="Q5" s="128">
        <v>16</v>
      </c>
      <c r="R5" s="128">
        <v>17</v>
      </c>
      <c r="S5" s="130">
        <v>18</v>
      </c>
      <c r="T5" s="128">
        <v>19</v>
      </c>
      <c r="U5" s="128">
        <v>20</v>
      </c>
      <c r="V5" s="128">
        <v>21</v>
      </c>
      <c r="W5" s="128">
        <v>22</v>
      </c>
      <c r="X5" s="128">
        <v>23</v>
      </c>
      <c r="Y5" s="128">
        <v>24</v>
      </c>
      <c r="Z5" s="128">
        <v>25</v>
      </c>
      <c r="AA5" s="128">
        <v>26</v>
      </c>
      <c r="AB5" s="128">
        <v>27</v>
      </c>
      <c r="AC5" s="128">
        <v>28</v>
      </c>
      <c r="AD5" s="128">
        <v>29</v>
      </c>
      <c r="AE5" s="128">
        <v>30</v>
      </c>
      <c r="AF5" s="128">
        <v>31</v>
      </c>
      <c r="AG5" s="128">
        <v>32</v>
      </c>
      <c r="AH5" s="128">
        <v>33</v>
      </c>
      <c r="AI5" s="128">
        <v>34</v>
      </c>
      <c r="AJ5" s="128">
        <v>35</v>
      </c>
    </row>
    <row r="6" spans="1:36" s="135" customFormat="1" ht="52.5" customHeight="1" thickBot="1" x14ac:dyDescent="0.25">
      <c r="A6" s="131"/>
      <c r="B6" s="876" t="s">
        <v>605</v>
      </c>
      <c r="C6" s="871" t="s">
        <v>606</v>
      </c>
      <c r="D6" s="871" t="s">
        <v>607</v>
      </c>
      <c r="E6" s="871" t="s">
        <v>608</v>
      </c>
      <c r="F6" s="871" t="s">
        <v>609</v>
      </c>
      <c r="G6" s="871" t="s">
        <v>610</v>
      </c>
      <c r="H6" s="871" t="s">
        <v>79</v>
      </c>
      <c r="I6" s="871" t="s">
        <v>79</v>
      </c>
      <c r="J6" s="133" t="s">
        <v>611</v>
      </c>
      <c r="K6" s="133" t="s">
        <v>612</v>
      </c>
      <c r="L6" s="132" t="s">
        <v>353</v>
      </c>
      <c r="M6" s="134" t="s">
        <v>613</v>
      </c>
      <c r="N6" s="871" t="s">
        <v>182</v>
      </c>
      <c r="O6" s="872" t="s">
        <v>114</v>
      </c>
      <c r="P6" s="871" t="s">
        <v>184</v>
      </c>
      <c r="Q6" s="871" t="s">
        <v>84</v>
      </c>
      <c r="R6" s="871" t="s">
        <v>85</v>
      </c>
      <c r="S6" s="871" t="s">
        <v>143</v>
      </c>
      <c r="T6" s="778">
        <f>U6</f>
        <v>330000</v>
      </c>
      <c r="U6" s="778">
        <f>V6</f>
        <v>330000</v>
      </c>
      <c r="V6" s="778">
        <v>330000</v>
      </c>
      <c r="W6" s="778">
        <v>0</v>
      </c>
      <c r="X6" s="778">
        <v>0</v>
      </c>
      <c r="Y6" s="778">
        <v>0</v>
      </c>
      <c r="Z6" s="778">
        <v>0</v>
      </c>
      <c r="AA6" s="778">
        <v>0</v>
      </c>
      <c r="AB6" s="874">
        <v>58236</v>
      </c>
      <c r="AC6" s="871" t="s">
        <v>86</v>
      </c>
      <c r="AD6" s="871">
        <v>0</v>
      </c>
      <c r="AE6" s="871">
        <f t="shared" ref="AE6" si="0">V6</f>
        <v>330000</v>
      </c>
      <c r="AF6" s="871">
        <v>0</v>
      </c>
      <c r="AG6" s="871">
        <v>0</v>
      </c>
      <c r="AH6" s="878" t="s">
        <v>614</v>
      </c>
      <c r="AI6" s="878" t="s">
        <v>615</v>
      </c>
      <c r="AJ6" s="881"/>
    </row>
    <row r="7" spans="1:36" s="135" customFormat="1" ht="42.6" customHeight="1" thickBot="1" x14ac:dyDescent="0.25">
      <c r="A7" s="131"/>
      <c r="B7" s="877"/>
      <c r="C7" s="775"/>
      <c r="D7" s="775"/>
      <c r="E7" s="775"/>
      <c r="F7" s="775"/>
      <c r="G7" s="775"/>
      <c r="H7" s="775"/>
      <c r="I7" s="775"/>
      <c r="J7" s="136" t="s">
        <v>616</v>
      </c>
      <c r="K7" s="136" t="s">
        <v>617</v>
      </c>
      <c r="L7" s="125" t="s">
        <v>161</v>
      </c>
      <c r="M7" s="134" t="s">
        <v>613</v>
      </c>
      <c r="N7" s="775"/>
      <c r="O7" s="873"/>
      <c r="P7" s="775"/>
      <c r="Q7" s="775"/>
      <c r="R7" s="775"/>
      <c r="S7" s="775"/>
      <c r="T7" s="779"/>
      <c r="U7" s="779"/>
      <c r="V7" s="779"/>
      <c r="W7" s="779"/>
      <c r="X7" s="779"/>
      <c r="Y7" s="779"/>
      <c r="Z7" s="779"/>
      <c r="AA7" s="779"/>
      <c r="AB7" s="880"/>
      <c r="AC7" s="775"/>
      <c r="AD7" s="775"/>
      <c r="AE7" s="775"/>
      <c r="AF7" s="775"/>
      <c r="AG7" s="775"/>
      <c r="AH7" s="879"/>
      <c r="AI7" s="879"/>
      <c r="AJ7" s="882"/>
    </row>
    <row r="8" spans="1:36" s="135" customFormat="1" ht="52.5" customHeight="1" x14ac:dyDescent="0.2">
      <c r="A8" s="131"/>
      <c r="B8" s="876" t="s">
        <v>618</v>
      </c>
      <c r="C8" s="871" t="s">
        <v>606</v>
      </c>
      <c r="D8" s="871" t="s">
        <v>607</v>
      </c>
      <c r="E8" s="871" t="s">
        <v>608</v>
      </c>
      <c r="F8" s="871" t="s">
        <v>619</v>
      </c>
      <c r="G8" s="871" t="s">
        <v>610</v>
      </c>
      <c r="H8" s="871" t="s">
        <v>79</v>
      </c>
      <c r="I8" s="871" t="s">
        <v>79</v>
      </c>
      <c r="J8" s="133" t="s">
        <v>611</v>
      </c>
      <c r="K8" s="133" t="s">
        <v>612</v>
      </c>
      <c r="L8" s="132" t="s">
        <v>353</v>
      </c>
      <c r="M8" s="134" t="s">
        <v>620</v>
      </c>
      <c r="N8" s="871" t="s">
        <v>182</v>
      </c>
      <c r="O8" s="872" t="s">
        <v>123</v>
      </c>
      <c r="P8" s="871" t="s">
        <v>184</v>
      </c>
      <c r="Q8" s="871" t="s">
        <v>84</v>
      </c>
      <c r="R8" s="871" t="s">
        <v>85</v>
      </c>
      <c r="S8" s="871" t="s">
        <v>143</v>
      </c>
      <c r="T8" s="778">
        <f>U8</f>
        <v>443700</v>
      </c>
      <c r="U8" s="778">
        <f>V8</f>
        <v>443700</v>
      </c>
      <c r="V8" s="778">
        <v>443700</v>
      </c>
      <c r="W8" s="778">
        <v>0</v>
      </c>
      <c r="X8" s="778">
        <v>0</v>
      </c>
      <c r="Y8" s="778">
        <v>0</v>
      </c>
      <c r="Z8" s="778">
        <v>0</v>
      </c>
      <c r="AA8" s="778">
        <v>0</v>
      </c>
      <c r="AB8" s="874">
        <v>78300</v>
      </c>
      <c r="AC8" s="871" t="s">
        <v>86</v>
      </c>
      <c r="AD8" s="871">
        <v>0</v>
      </c>
      <c r="AE8" s="871">
        <f t="shared" ref="AE8" si="1">V8</f>
        <v>443700</v>
      </c>
      <c r="AF8" s="871">
        <v>0</v>
      </c>
      <c r="AG8" s="871">
        <v>0</v>
      </c>
      <c r="AH8" s="878" t="s">
        <v>621</v>
      </c>
      <c r="AI8" s="878" t="s">
        <v>614</v>
      </c>
      <c r="AJ8" s="886">
        <v>45566</v>
      </c>
    </row>
    <row r="9" spans="1:36" s="135" customFormat="1" ht="48.6" customHeight="1" thickBot="1" x14ac:dyDescent="0.25">
      <c r="A9" s="131"/>
      <c r="B9" s="883"/>
      <c r="C9" s="808"/>
      <c r="D9" s="808"/>
      <c r="E9" s="808"/>
      <c r="F9" s="808"/>
      <c r="G9" s="808"/>
      <c r="H9" s="808"/>
      <c r="I9" s="808"/>
      <c r="J9" s="137" t="s">
        <v>616</v>
      </c>
      <c r="K9" s="137" t="s">
        <v>617</v>
      </c>
      <c r="L9" s="138" t="s">
        <v>161</v>
      </c>
      <c r="M9" s="139" t="s">
        <v>620</v>
      </c>
      <c r="N9" s="808"/>
      <c r="O9" s="884"/>
      <c r="P9" s="808"/>
      <c r="Q9" s="808"/>
      <c r="R9" s="808"/>
      <c r="S9" s="808"/>
      <c r="T9" s="810"/>
      <c r="U9" s="810"/>
      <c r="V9" s="810"/>
      <c r="W9" s="810"/>
      <c r="X9" s="810"/>
      <c r="Y9" s="810"/>
      <c r="Z9" s="810"/>
      <c r="AA9" s="810"/>
      <c r="AB9" s="875"/>
      <c r="AC9" s="808"/>
      <c r="AD9" s="808"/>
      <c r="AE9" s="808"/>
      <c r="AF9" s="808"/>
      <c r="AG9" s="808"/>
      <c r="AH9" s="885"/>
      <c r="AI9" s="885"/>
      <c r="AJ9" s="887"/>
    </row>
    <row r="10" spans="1:36" s="135" customFormat="1" ht="52.5" customHeight="1" x14ac:dyDescent="0.2">
      <c r="A10" s="131"/>
      <c r="B10" s="876" t="s">
        <v>622</v>
      </c>
      <c r="C10" s="757" t="s">
        <v>606</v>
      </c>
      <c r="D10" s="757" t="s">
        <v>607</v>
      </c>
      <c r="E10" s="757" t="s">
        <v>608</v>
      </c>
      <c r="F10" s="757" t="s">
        <v>623</v>
      </c>
      <c r="G10" s="757" t="s">
        <v>610</v>
      </c>
      <c r="H10" s="757" t="s">
        <v>79</v>
      </c>
      <c r="I10" s="757" t="s">
        <v>79</v>
      </c>
      <c r="J10" s="140" t="s">
        <v>611</v>
      </c>
      <c r="K10" s="140" t="s">
        <v>612</v>
      </c>
      <c r="L10" s="126" t="s">
        <v>353</v>
      </c>
      <c r="M10" s="141" t="s">
        <v>624</v>
      </c>
      <c r="N10" s="757" t="s">
        <v>182</v>
      </c>
      <c r="O10" s="888" t="s">
        <v>105</v>
      </c>
      <c r="P10" s="757" t="s">
        <v>184</v>
      </c>
      <c r="Q10" s="757" t="s">
        <v>84</v>
      </c>
      <c r="R10" s="757" t="s">
        <v>85</v>
      </c>
      <c r="S10" s="757" t="s">
        <v>143</v>
      </c>
      <c r="T10" s="788">
        <f>U10</f>
        <v>500000</v>
      </c>
      <c r="U10" s="788">
        <f>V10</f>
        <v>500000</v>
      </c>
      <c r="V10" s="788">
        <v>500000</v>
      </c>
      <c r="W10" s="788">
        <v>0</v>
      </c>
      <c r="X10" s="788">
        <v>0</v>
      </c>
      <c r="Y10" s="788">
        <v>0</v>
      </c>
      <c r="Z10" s="788">
        <v>0</v>
      </c>
      <c r="AA10" s="788">
        <v>0</v>
      </c>
      <c r="AB10" s="890">
        <v>88236</v>
      </c>
      <c r="AC10" s="757" t="s">
        <v>86</v>
      </c>
      <c r="AD10" s="757">
        <v>0</v>
      </c>
      <c r="AE10" s="757">
        <f t="shared" ref="AE10" si="2">V10</f>
        <v>500000</v>
      </c>
      <c r="AF10" s="757">
        <v>0</v>
      </c>
      <c r="AG10" s="757">
        <v>0</v>
      </c>
      <c r="AH10" s="892" t="s">
        <v>625</v>
      </c>
      <c r="AI10" s="892" t="s">
        <v>626</v>
      </c>
      <c r="AJ10" s="894"/>
    </row>
    <row r="11" spans="1:36" s="135" customFormat="1" ht="41.1" customHeight="1" thickBot="1" x14ac:dyDescent="0.25">
      <c r="A11" s="131"/>
      <c r="B11" s="877"/>
      <c r="C11" s="758"/>
      <c r="D11" s="758"/>
      <c r="E11" s="758"/>
      <c r="F11" s="758"/>
      <c r="G11" s="758"/>
      <c r="H11" s="758"/>
      <c r="I11" s="758"/>
      <c r="J11" s="136" t="s">
        <v>616</v>
      </c>
      <c r="K11" s="136" t="s">
        <v>617</v>
      </c>
      <c r="L11" s="125" t="s">
        <v>161</v>
      </c>
      <c r="M11" s="142" t="s">
        <v>624</v>
      </c>
      <c r="N11" s="758"/>
      <c r="O11" s="889"/>
      <c r="P11" s="758"/>
      <c r="Q11" s="758"/>
      <c r="R11" s="758"/>
      <c r="S11" s="758"/>
      <c r="T11" s="789"/>
      <c r="U11" s="789"/>
      <c r="V11" s="789"/>
      <c r="W11" s="789"/>
      <c r="X11" s="789"/>
      <c r="Y11" s="789"/>
      <c r="Z11" s="789"/>
      <c r="AA11" s="789"/>
      <c r="AB11" s="891"/>
      <c r="AC11" s="758"/>
      <c r="AD11" s="758"/>
      <c r="AE11" s="758"/>
      <c r="AF11" s="758"/>
      <c r="AG11" s="758"/>
      <c r="AH11" s="893"/>
      <c r="AI11" s="893"/>
      <c r="AJ11" s="895"/>
    </row>
    <row r="12" spans="1:36" s="21" customFormat="1" ht="27" customHeight="1" x14ac:dyDescent="0.2">
      <c r="A12" s="896"/>
      <c r="B12" s="898" t="s">
        <v>173</v>
      </c>
      <c r="C12" s="753" t="s">
        <v>174</v>
      </c>
      <c r="D12" s="753" t="s">
        <v>175</v>
      </c>
      <c r="E12" s="866" t="s">
        <v>176</v>
      </c>
      <c r="F12" s="754" t="s">
        <v>200</v>
      </c>
      <c r="G12" s="753" t="s">
        <v>178</v>
      </c>
      <c r="H12" s="753" t="s">
        <v>79</v>
      </c>
      <c r="I12" s="753" t="s">
        <v>79</v>
      </c>
      <c r="J12" s="143" t="s">
        <v>226</v>
      </c>
      <c r="K12" s="143" t="s">
        <v>179</v>
      </c>
      <c r="L12" s="123" t="s">
        <v>180</v>
      </c>
      <c r="M12" s="144" t="s">
        <v>201</v>
      </c>
      <c r="N12" s="753" t="s">
        <v>182</v>
      </c>
      <c r="O12" s="867" t="s">
        <v>202</v>
      </c>
      <c r="P12" s="808" t="s">
        <v>184</v>
      </c>
      <c r="Q12" s="808" t="s">
        <v>84</v>
      </c>
      <c r="R12" s="808" t="s">
        <v>85</v>
      </c>
      <c r="S12" s="808" t="s">
        <v>143</v>
      </c>
      <c r="T12" s="810">
        <f>+V12+V16+V20</f>
        <v>480000</v>
      </c>
      <c r="U12" s="807">
        <f t="shared" ref="U12" si="3">V12</f>
        <v>80000</v>
      </c>
      <c r="V12" s="807">
        <v>80000</v>
      </c>
      <c r="W12" s="806">
        <v>0</v>
      </c>
      <c r="X12" s="806">
        <v>0</v>
      </c>
      <c r="Y12" s="806">
        <v>0</v>
      </c>
      <c r="Z12" s="806">
        <v>0</v>
      </c>
      <c r="AA12" s="806">
        <v>0</v>
      </c>
      <c r="AB12" s="764">
        <v>14118</v>
      </c>
      <c r="AC12" s="838" t="s">
        <v>185</v>
      </c>
      <c r="AD12" s="838">
        <v>0</v>
      </c>
      <c r="AE12" s="838">
        <f t="shared" ref="AE12" si="4">V12</f>
        <v>80000</v>
      </c>
      <c r="AF12" s="838">
        <v>0</v>
      </c>
      <c r="AG12" s="838">
        <v>0</v>
      </c>
      <c r="AH12" s="863" t="s">
        <v>203</v>
      </c>
      <c r="AI12" s="863" t="s">
        <v>186</v>
      </c>
      <c r="AJ12" s="901">
        <v>45306</v>
      </c>
    </row>
    <row r="13" spans="1:36" s="21" customFormat="1" ht="19.5" customHeight="1" x14ac:dyDescent="0.2">
      <c r="A13" s="897"/>
      <c r="B13" s="898"/>
      <c r="C13" s="753"/>
      <c r="D13" s="753"/>
      <c r="E13" s="866"/>
      <c r="F13" s="870"/>
      <c r="G13" s="753"/>
      <c r="H13" s="753"/>
      <c r="I13" s="753"/>
      <c r="J13" s="145" t="s">
        <v>188</v>
      </c>
      <c r="K13" s="145" t="s">
        <v>189</v>
      </c>
      <c r="L13" s="124" t="s">
        <v>158</v>
      </c>
      <c r="M13" s="124" t="s">
        <v>204</v>
      </c>
      <c r="N13" s="753"/>
      <c r="O13" s="900"/>
      <c r="P13" s="808"/>
      <c r="Q13" s="808"/>
      <c r="R13" s="808"/>
      <c r="S13" s="808"/>
      <c r="T13" s="810"/>
      <c r="U13" s="868"/>
      <c r="V13" s="868"/>
      <c r="W13" s="869"/>
      <c r="X13" s="869"/>
      <c r="Y13" s="869"/>
      <c r="Z13" s="869"/>
      <c r="AA13" s="869"/>
      <c r="AB13" s="764"/>
      <c r="AC13" s="759"/>
      <c r="AD13" s="759"/>
      <c r="AE13" s="759"/>
      <c r="AF13" s="759"/>
      <c r="AG13" s="759"/>
      <c r="AH13" s="859"/>
      <c r="AI13" s="859"/>
      <c r="AJ13" s="772"/>
    </row>
    <row r="14" spans="1:36" s="21" customFormat="1" ht="28.15" customHeight="1" x14ac:dyDescent="0.2">
      <c r="A14" s="897"/>
      <c r="B14" s="898"/>
      <c r="C14" s="753"/>
      <c r="D14" s="753"/>
      <c r="E14" s="866"/>
      <c r="F14" s="870"/>
      <c r="G14" s="753"/>
      <c r="H14" s="753"/>
      <c r="I14" s="753"/>
      <c r="J14" s="145" t="s">
        <v>191</v>
      </c>
      <c r="K14" s="145" t="s">
        <v>192</v>
      </c>
      <c r="L14" s="124" t="s">
        <v>180</v>
      </c>
      <c r="M14" s="146" t="s">
        <v>201</v>
      </c>
      <c r="N14" s="753"/>
      <c r="O14" s="900"/>
      <c r="P14" s="808"/>
      <c r="Q14" s="808"/>
      <c r="R14" s="808"/>
      <c r="S14" s="808"/>
      <c r="T14" s="810"/>
      <c r="U14" s="868"/>
      <c r="V14" s="868"/>
      <c r="W14" s="869"/>
      <c r="X14" s="869"/>
      <c r="Y14" s="869"/>
      <c r="Z14" s="869"/>
      <c r="AA14" s="869"/>
      <c r="AB14" s="764"/>
      <c r="AC14" s="759"/>
      <c r="AD14" s="759"/>
      <c r="AE14" s="759"/>
      <c r="AF14" s="759"/>
      <c r="AG14" s="759"/>
      <c r="AH14" s="859"/>
      <c r="AI14" s="859"/>
      <c r="AJ14" s="772"/>
    </row>
    <row r="15" spans="1:36" s="21" customFormat="1" ht="34.15" customHeight="1" x14ac:dyDescent="0.2">
      <c r="A15" s="897"/>
      <c r="B15" s="898"/>
      <c r="C15" s="753"/>
      <c r="D15" s="753"/>
      <c r="E15" s="866"/>
      <c r="F15" s="870"/>
      <c r="G15" s="753"/>
      <c r="H15" s="754"/>
      <c r="I15" s="754"/>
      <c r="J15" s="145" t="s">
        <v>194</v>
      </c>
      <c r="K15" s="145" t="s">
        <v>195</v>
      </c>
      <c r="L15" s="124" t="s">
        <v>196</v>
      </c>
      <c r="M15" s="124" t="s">
        <v>205</v>
      </c>
      <c r="N15" s="754"/>
      <c r="O15" s="900"/>
      <c r="P15" s="838"/>
      <c r="Q15" s="838"/>
      <c r="R15" s="838"/>
      <c r="S15" s="838"/>
      <c r="T15" s="810"/>
      <c r="U15" s="868"/>
      <c r="V15" s="868"/>
      <c r="W15" s="869"/>
      <c r="X15" s="869"/>
      <c r="Y15" s="869"/>
      <c r="Z15" s="869"/>
      <c r="AA15" s="869"/>
      <c r="AB15" s="763"/>
      <c r="AC15" s="759"/>
      <c r="AD15" s="759"/>
      <c r="AE15" s="759"/>
      <c r="AF15" s="759"/>
      <c r="AG15" s="759"/>
      <c r="AH15" s="859"/>
      <c r="AI15" s="859"/>
      <c r="AJ15" s="772"/>
    </row>
    <row r="16" spans="1:36" s="21" customFormat="1" ht="27" customHeight="1" x14ac:dyDescent="0.2">
      <c r="A16" s="897"/>
      <c r="B16" s="898"/>
      <c r="C16" s="753"/>
      <c r="D16" s="753"/>
      <c r="E16" s="866"/>
      <c r="F16" s="870" t="s">
        <v>206</v>
      </c>
      <c r="G16" s="753"/>
      <c r="H16" s="768" t="s">
        <v>79</v>
      </c>
      <c r="I16" s="768" t="s">
        <v>79</v>
      </c>
      <c r="J16" s="145" t="s">
        <v>226</v>
      </c>
      <c r="K16" s="145" t="s">
        <v>179</v>
      </c>
      <c r="L16" s="124" t="s">
        <v>180</v>
      </c>
      <c r="M16" s="146" t="s">
        <v>207</v>
      </c>
      <c r="N16" s="768" t="s">
        <v>182</v>
      </c>
      <c r="O16" s="900" t="s">
        <v>208</v>
      </c>
      <c r="P16" s="769" t="s">
        <v>184</v>
      </c>
      <c r="Q16" s="769" t="s">
        <v>84</v>
      </c>
      <c r="R16" s="769" t="s">
        <v>85</v>
      </c>
      <c r="S16" s="769" t="s">
        <v>143</v>
      </c>
      <c r="T16" s="810"/>
      <c r="U16" s="868">
        <f>V16</f>
        <v>125000</v>
      </c>
      <c r="V16" s="868">
        <v>125000</v>
      </c>
      <c r="W16" s="869">
        <v>0</v>
      </c>
      <c r="X16" s="869">
        <v>0</v>
      </c>
      <c r="Y16" s="869">
        <v>0</v>
      </c>
      <c r="Z16" s="869">
        <v>0</v>
      </c>
      <c r="AA16" s="869">
        <v>0</v>
      </c>
      <c r="AB16" s="765">
        <v>22059</v>
      </c>
      <c r="AC16" s="759" t="s">
        <v>185</v>
      </c>
      <c r="AD16" s="759">
        <v>0</v>
      </c>
      <c r="AE16" s="759">
        <f t="shared" ref="AE16" si="5">V16</f>
        <v>125000</v>
      </c>
      <c r="AF16" s="759">
        <v>0</v>
      </c>
      <c r="AG16" s="759">
        <v>0</v>
      </c>
      <c r="AH16" s="859"/>
      <c r="AI16" s="859"/>
      <c r="AJ16" s="772"/>
    </row>
    <row r="17" spans="1:36" s="21" customFormat="1" ht="21.6" customHeight="1" x14ac:dyDescent="0.2">
      <c r="A17" s="897"/>
      <c r="B17" s="898"/>
      <c r="C17" s="753"/>
      <c r="D17" s="753"/>
      <c r="E17" s="866"/>
      <c r="F17" s="870"/>
      <c r="G17" s="753"/>
      <c r="H17" s="753"/>
      <c r="I17" s="753"/>
      <c r="J17" s="145" t="s">
        <v>188</v>
      </c>
      <c r="K17" s="145" t="s">
        <v>189</v>
      </c>
      <c r="L17" s="124" t="s">
        <v>158</v>
      </c>
      <c r="M17" s="146" t="s">
        <v>209</v>
      </c>
      <c r="N17" s="753"/>
      <c r="O17" s="900"/>
      <c r="P17" s="808"/>
      <c r="Q17" s="808"/>
      <c r="R17" s="808"/>
      <c r="S17" s="808"/>
      <c r="T17" s="810"/>
      <c r="U17" s="868"/>
      <c r="V17" s="868"/>
      <c r="W17" s="869"/>
      <c r="X17" s="869"/>
      <c r="Y17" s="869"/>
      <c r="Z17" s="869"/>
      <c r="AA17" s="869"/>
      <c r="AB17" s="764"/>
      <c r="AC17" s="759"/>
      <c r="AD17" s="759"/>
      <c r="AE17" s="759"/>
      <c r="AF17" s="759"/>
      <c r="AG17" s="759"/>
      <c r="AH17" s="859"/>
      <c r="AI17" s="859"/>
      <c r="AJ17" s="772"/>
    </row>
    <row r="18" spans="1:36" s="21" customFormat="1" ht="24.6" customHeight="1" x14ac:dyDescent="0.2">
      <c r="A18" s="897"/>
      <c r="B18" s="898"/>
      <c r="C18" s="753"/>
      <c r="D18" s="753"/>
      <c r="E18" s="866"/>
      <c r="F18" s="870"/>
      <c r="G18" s="753"/>
      <c r="H18" s="753"/>
      <c r="I18" s="753"/>
      <c r="J18" s="145" t="s">
        <v>191</v>
      </c>
      <c r="K18" s="145" t="s">
        <v>192</v>
      </c>
      <c r="L18" s="124" t="s">
        <v>180</v>
      </c>
      <c r="M18" s="146" t="s">
        <v>207</v>
      </c>
      <c r="N18" s="753"/>
      <c r="O18" s="900"/>
      <c r="P18" s="808"/>
      <c r="Q18" s="808"/>
      <c r="R18" s="808"/>
      <c r="S18" s="808"/>
      <c r="T18" s="810"/>
      <c r="U18" s="868"/>
      <c r="V18" s="868"/>
      <c r="W18" s="869"/>
      <c r="X18" s="869"/>
      <c r="Y18" s="869"/>
      <c r="Z18" s="869"/>
      <c r="AA18" s="869"/>
      <c r="AB18" s="764"/>
      <c r="AC18" s="759"/>
      <c r="AD18" s="759"/>
      <c r="AE18" s="759"/>
      <c r="AF18" s="759"/>
      <c r="AG18" s="759"/>
      <c r="AH18" s="859"/>
      <c r="AI18" s="859"/>
      <c r="AJ18" s="772"/>
    </row>
    <row r="19" spans="1:36" s="21" customFormat="1" ht="34.5" customHeight="1" x14ac:dyDescent="0.2">
      <c r="A19" s="897"/>
      <c r="B19" s="898"/>
      <c r="C19" s="753"/>
      <c r="D19" s="753"/>
      <c r="E19" s="866"/>
      <c r="F19" s="870"/>
      <c r="G19" s="753"/>
      <c r="H19" s="754"/>
      <c r="I19" s="754"/>
      <c r="J19" s="145" t="s">
        <v>194</v>
      </c>
      <c r="K19" s="145" t="s">
        <v>195</v>
      </c>
      <c r="L19" s="124" t="s">
        <v>196</v>
      </c>
      <c r="M19" s="124" t="s">
        <v>210</v>
      </c>
      <c r="N19" s="754"/>
      <c r="O19" s="900"/>
      <c r="P19" s="838"/>
      <c r="Q19" s="838"/>
      <c r="R19" s="838"/>
      <c r="S19" s="838"/>
      <c r="T19" s="810"/>
      <c r="U19" s="868"/>
      <c r="V19" s="868"/>
      <c r="W19" s="869"/>
      <c r="X19" s="869"/>
      <c r="Y19" s="869"/>
      <c r="Z19" s="869"/>
      <c r="AA19" s="869"/>
      <c r="AB19" s="763"/>
      <c r="AC19" s="759"/>
      <c r="AD19" s="759"/>
      <c r="AE19" s="759"/>
      <c r="AF19" s="759"/>
      <c r="AG19" s="759"/>
      <c r="AH19" s="859"/>
      <c r="AI19" s="859"/>
      <c r="AJ19" s="772"/>
    </row>
    <row r="20" spans="1:36" s="21" customFormat="1" ht="28.5" customHeight="1" x14ac:dyDescent="0.2">
      <c r="A20" s="897"/>
      <c r="B20" s="898"/>
      <c r="C20" s="753"/>
      <c r="D20" s="753"/>
      <c r="E20" s="866"/>
      <c r="F20" s="870" t="s">
        <v>211</v>
      </c>
      <c r="G20" s="753"/>
      <c r="H20" s="768" t="s">
        <v>79</v>
      </c>
      <c r="I20" s="768" t="s">
        <v>79</v>
      </c>
      <c r="J20" s="145" t="s">
        <v>226</v>
      </c>
      <c r="K20" s="145" t="s">
        <v>179</v>
      </c>
      <c r="L20" s="124" t="s">
        <v>180</v>
      </c>
      <c r="M20" s="146" t="s">
        <v>212</v>
      </c>
      <c r="N20" s="768" t="s">
        <v>182</v>
      </c>
      <c r="O20" s="900" t="s">
        <v>208</v>
      </c>
      <c r="P20" s="769" t="s">
        <v>184</v>
      </c>
      <c r="Q20" s="769" t="s">
        <v>84</v>
      </c>
      <c r="R20" s="769" t="s">
        <v>85</v>
      </c>
      <c r="S20" s="769" t="s">
        <v>143</v>
      </c>
      <c r="T20" s="810"/>
      <c r="U20" s="868">
        <f>V20</f>
        <v>275000</v>
      </c>
      <c r="V20" s="868">
        <v>275000</v>
      </c>
      <c r="W20" s="869">
        <v>0</v>
      </c>
      <c r="X20" s="869">
        <v>0</v>
      </c>
      <c r="Y20" s="869">
        <v>0</v>
      </c>
      <c r="Z20" s="869">
        <v>0</v>
      </c>
      <c r="AA20" s="869">
        <v>0</v>
      </c>
      <c r="AB20" s="765">
        <v>48530</v>
      </c>
      <c r="AC20" s="759" t="s">
        <v>185</v>
      </c>
      <c r="AD20" s="759">
        <v>0</v>
      </c>
      <c r="AE20" s="759">
        <f t="shared" ref="AE20" si="6">V20</f>
        <v>275000</v>
      </c>
      <c r="AF20" s="759">
        <v>0</v>
      </c>
      <c r="AG20" s="759">
        <v>0</v>
      </c>
      <c r="AH20" s="859"/>
      <c r="AI20" s="859"/>
      <c r="AJ20" s="772"/>
    </row>
    <row r="21" spans="1:36" s="21" customFormat="1" ht="21" customHeight="1" x14ac:dyDescent="0.2">
      <c r="A21" s="897"/>
      <c r="B21" s="898"/>
      <c r="C21" s="753"/>
      <c r="D21" s="753"/>
      <c r="E21" s="866"/>
      <c r="F21" s="870"/>
      <c r="G21" s="753"/>
      <c r="H21" s="753"/>
      <c r="I21" s="753"/>
      <c r="J21" s="145" t="s">
        <v>188</v>
      </c>
      <c r="K21" s="145" t="s">
        <v>189</v>
      </c>
      <c r="L21" s="124" t="s">
        <v>158</v>
      </c>
      <c r="M21" s="146" t="s">
        <v>213</v>
      </c>
      <c r="N21" s="753"/>
      <c r="O21" s="900"/>
      <c r="P21" s="808"/>
      <c r="Q21" s="808"/>
      <c r="R21" s="808"/>
      <c r="S21" s="808"/>
      <c r="T21" s="810"/>
      <c r="U21" s="868"/>
      <c r="V21" s="868"/>
      <c r="W21" s="869"/>
      <c r="X21" s="869"/>
      <c r="Y21" s="869"/>
      <c r="Z21" s="869"/>
      <c r="AA21" s="869"/>
      <c r="AB21" s="764"/>
      <c r="AC21" s="759"/>
      <c r="AD21" s="759"/>
      <c r="AE21" s="759"/>
      <c r="AF21" s="759"/>
      <c r="AG21" s="759"/>
      <c r="AH21" s="859"/>
      <c r="AI21" s="859"/>
      <c r="AJ21" s="772"/>
    </row>
    <row r="22" spans="1:36" s="21" customFormat="1" ht="26.1" customHeight="1" x14ac:dyDescent="0.2">
      <c r="A22" s="897"/>
      <c r="B22" s="898"/>
      <c r="C22" s="753"/>
      <c r="D22" s="753"/>
      <c r="E22" s="866"/>
      <c r="F22" s="870"/>
      <c r="G22" s="753"/>
      <c r="H22" s="753"/>
      <c r="I22" s="753"/>
      <c r="J22" s="145" t="s">
        <v>191</v>
      </c>
      <c r="K22" s="145" t="s">
        <v>192</v>
      </c>
      <c r="L22" s="124" t="s">
        <v>180</v>
      </c>
      <c r="M22" s="146" t="s">
        <v>212</v>
      </c>
      <c r="N22" s="753"/>
      <c r="O22" s="900"/>
      <c r="P22" s="808"/>
      <c r="Q22" s="808"/>
      <c r="R22" s="808"/>
      <c r="S22" s="808"/>
      <c r="T22" s="810"/>
      <c r="U22" s="868"/>
      <c r="V22" s="868"/>
      <c r="W22" s="869"/>
      <c r="X22" s="869"/>
      <c r="Y22" s="869"/>
      <c r="Z22" s="869"/>
      <c r="AA22" s="869"/>
      <c r="AB22" s="764"/>
      <c r="AC22" s="759"/>
      <c r="AD22" s="759"/>
      <c r="AE22" s="759"/>
      <c r="AF22" s="759"/>
      <c r="AG22" s="759"/>
      <c r="AH22" s="859"/>
      <c r="AI22" s="859"/>
      <c r="AJ22" s="772"/>
    </row>
    <row r="23" spans="1:36" s="21" customFormat="1" ht="35.65" customHeight="1" x14ac:dyDescent="0.2">
      <c r="A23" s="897"/>
      <c r="B23" s="899"/>
      <c r="C23" s="754"/>
      <c r="D23" s="754"/>
      <c r="E23" s="867"/>
      <c r="F23" s="870"/>
      <c r="G23" s="754"/>
      <c r="H23" s="754"/>
      <c r="I23" s="754"/>
      <c r="J23" s="145" t="s">
        <v>194</v>
      </c>
      <c r="K23" s="145" t="s">
        <v>195</v>
      </c>
      <c r="L23" s="124" t="s">
        <v>196</v>
      </c>
      <c r="M23" s="124" t="s">
        <v>205</v>
      </c>
      <c r="N23" s="754"/>
      <c r="O23" s="900"/>
      <c r="P23" s="838"/>
      <c r="Q23" s="838"/>
      <c r="R23" s="838"/>
      <c r="S23" s="838"/>
      <c r="T23" s="807"/>
      <c r="U23" s="868"/>
      <c r="V23" s="868"/>
      <c r="W23" s="869"/>
      <c r="X23" s="869"/>
      <c r="Y23" s="869"/>
      <c r="Z23" s="869"/>
      <c r="AA23" s="869"/>
      <c r="AB23" s="763"/>
      <c r="AC23" s="759"/>
      <c r="AD23" s="759"/>
      <c r="AE23" s="759"/>
      <c r="AF23" s="759"/>
      <c r="AG23" s="759"/>
      <c r="AH23" s="859"/>
      <c r="AI23" s="859"/>
      <c r="AJ23" s="902"/>
    </row>
    <row r="24" spans="1:36" s="21" customFormat="1" ht="30" customHeight="1" x14ac:dyDescent="0.2">
      <c r="A24" s="20"/>
      <c r="B24" s="903" t="s">
        <v>218</v>
      </c>
      <c r="C24" s="768" t="s">
        <v>174</v>
      </c>
      <c r="D24" s="768" t="s">
        <v>175</v>
      </c>
      <c r="E24" s="865" t="s">
        <v>176</v>
      </c>
      <c r="F24" s="870" t="s">
        <v>177</v>
      </c>
      <c r="G24" s="768" t="s">
        <v>178</v>
      </c>
      <c r="H24" s="768" t="s">
        <v>79</v>
      </c>
      <c r="I24" s="768" t="s">
        <v>79</v>
      </c>
      <c r="J24" s="145" t="s">
        <v>226</v>
      </c>
      <c r="K24" s="145" t="s">
        <v>179</v>
      </c>
      <c r="L24" s="124" t="s">
        <v>180</v>
      </c>
      <c r="M24" s="146" t="s">
        <v>181</v>
      </c>
      <c r="N24" s="768" t="s">
        <v>182</v>
      </c>
      <c r="O24" s="870" t="s">
        <v>183</v>
      </c>
      <c r="P24" s="769" t="s">
        <v>184</v>
      </c>
      <c r="Q24" s="769" t="s">
        <v>84</v>
      </c>
      <c r="R24" s="769" t="s">
        <v>85</v>
      </c>
      <c r="S24" s="769" t="s">
        <v>143</v>
      </c>
      <c r="T24" s="864">
        <f>+V24+V28</f>
        <v>0</v>
      </c>
      <c r="U24" s="868">
        <f>V24</f>
        <v>0</v>
      </c>
      <c r="V24" s="868">
        <v>0</v>
      </c>
      <c r="W24" s="869">
        <v>0</v>
      </c>
      <c r="X24" s="869">
        <v>0</v>
      </c>
      <c r="Y24" s="869">
        <v>0</v>
      </c>
      <c r="Z24" s="869">
        <v>0</v>
      </c>
      <c r="AA24" s="869">
        <v>0</v>
      </c>
      <c r="AB24" s="765">
        <v>0</v>
      </c>
      <c r="AC24" s="759" t="s">
        <v>185</v>
      </c>
      <c r="AD24" s="759">
        <v>0</v>
      </c>
      <c r="AE24" s="759">
        <f>V24</f>
        <v>0</v>
      </c>
      <c r="AF24" s="759">
        <v>0</v>
      </c>
      <c r="AG24" s="759">
        <v>0</v>
      </c>
      <c r="AH24" s="859" t="s">
        <v>186</v>
      </c>
      <c r="AI24" s="859" t="s">
        <v>187</v>
      </c>
      <c r="AJ24" s="904" t="s">
        <v>627</v>
      </c>
    </row>
    <row r="25" spans="1:36" s="21" customFormat="1" ht="26.65" customHeight="1" x14ac:dyDescent="0.2">
      <c r="A25" s="20"/>
      <c r="B25" s="898"/>
      <c r="C25" s="753"/>
      <c r="D25" s="753"/>
      <c r="E25" s="866"/>
      <c r="F25" s="870"/>
      <c r="G25" s="753"/>
      <c r="H25" s="753"/>
      <c r="I25" s="753"/>
      <c r="J25" s="145" t="s">
        <v>188</v>
      </c>
      <c r="K25" s="145" t="s">
        <v>189</v>
      </c>
      <c r="L25" s="124" t="s">
        <v>158</v>
      </c>
      <c r="M25" s="124" t="s">
        <v>190</v>
      </c>
      <c r="N25" s="753"/>
      <c r="O25" s="870"/>
      <c r="P25" s="808"/>
      <c r="Q25" s="808"/>
      <c r="R25" s="808"/>
      <c r="S25" s="808"/>
      <c r="T25" s="810"/>
      <c r="U25" s="868"/>
      <c r="V25" s="868"/>
      <c r="W25" s="869"/>
      <c r="X25" s="869"/>
      <c r="Y25" s="869"/>
      <c r="Z25" s="869"/>
      <c r="AA25" s="869"/>
      <c r="AB25" s="764"/>
      <c r="AC25" s="759"/>
      <c r="AD25" s="759"/>
      <c r="AE25" s="759"/>
      <c r="AF25" s="759"/>
      <c r="AG25" s="759"/>
      <c r="AH25" s="859"/>
      <c r="AI25" s="859"/>
      <c r="AJ25" s="808"/>
    </row>
    <row r="26" spans="1:36" s="21" customFormat="1" ht="27" customHeight="1" x14ac:dyDescent="0.2">
      <c r="A26" s="20"/>
      <c r="B26" s="898"/>
      <c r="C26" s="753"/>
      <c r="D26" s="753"/>
      <c r="E26" s="866"/>
      <c r="F26" s="870"/>
      <c r="G26" s="753"/>
      <c r="H26" s="753"/>
      <c r="I26" s="753"/>
      <c r="J26" s="145" t="s">
        <v>191</v>
      </c>
      <c r="K26" s="145" t="s">
        <v>192</v>
      </c>
      <c r="L26" s="124" t="s">
        <v>180</v>
      </c>
      <c r="M26" s="146" t="s">
        <v>193</v>
      </c>
      <c r="N26" s="753"/>
      <c r="O26" s="870"/>
      <c r="P26" s="808"/>
      <c r="Q26" s="808"/>
      <c r="R26" s="808"/>
      <c r="S26" s="808"/>
      <c r="T26" s="810"/>
      <c r="U26" s="868"/>
      <c r="V26" s="868"/>
      <c r="W26" s="869"/>
      <c r="X26" s="869"/>
      <c r="Y26" s="869"/>
      <c r="Z26" s="869"/>
      <c r="AA26" s="869"/>
      <c r="AB26" s="764"/>
      <c r="AC26" s="759"/>
      <c r="AD26" s="759"/>
      <c r="AE26" s="759"/>
      <c r="AF26" s="759"/>
      <c r="AG26" s="759"/>
      <c r="AH26" s="859"/>
      <c r="AI26" s="859"/>
      <c r="AJ26" s="808"/>
    </row>
    <row r="27" spans="1:36" s="21" customFormat="1" ht="41.65" customHeight="1" x14ac:dyDescent="0.2">
      <c r="A27" s="20"/>
      <c r="B27" s="898"/>
      <c r="C27" s="753"/>
      <c r="D27" s="753"/>
      <c r="E27" s="866"/>
      <c r="F27" s="870"/>
      <c r="G27" s="753"/>
      <c r="H27" s="754"/>
      <c r="I27" s="754"/>
      <c r="J27" s="145" t="s">
        <v>194</v>
      </c>
      <c r="K27" s="145" t="s">
        <v>195</v>
      </c>
      <c r="L27" s="124" t="s">
        <v>196</v>
      </c>
      <c r="M27" s="124" t="s">
        <v>197</v>
      </c>
      <c r="N27" s="754"/>
      <c r="O27" s="870"/>
      <c r="P27" s="838"/>
      <c r="Q27" s="838"/>
      <c r="R27" s="838"/>
      <c r="S27" s="838"/>
      <c r="T27" s="810"/>
      <c r="U27" s="868"/>
      <c r="V27" s="868"/>
      <c r="W27" s="869"/>
      <c r="X27" s="869"/>
      <c r="Y27" s="869"/>
      <c r="Z27" s="869"/>
      <c r="AA27" s="869"/>
      <c r="AB27" s="763"/>
      <c r="AC27" s="759"/>
      <c r="AD27" s="759"/>
      <c r="AE27" s="759"/>
      <c r="AF27" s="759"/>
      <c r="AG27" s="759"/>
      <c r="AH27" s="859"/>
      <c r="AI27" s="859"/>
      <c r="AJ27" s="808"/>
    </row>
    <row r="28" spans="1:36" s="21" customFormat="1" ht="27.6" customHeight="1" x14ac:dyDescent="0.2">
      <c r="A28" s="20"/>
      <c r="B28" s="898"/>
      <c r="C28" s="753"/>
      <c r="D28" s="753"/>
      <c r="E28" s="866"/>
      <c r="F28" s="870" t="s">
        <v>198</v>
      </c>
      <c r="G28" s="753"/>
      <c r="H28" s="768" t="s">
        <v>79</v>
      </c>
      <c r="I28" s="768" t="s">
        <v>79</v>
      </c>
      <c r="J28" s="145" t="s">
        <v>226</v>
      </c>
      <c r="K28" s="145" t="s">
        <v>179</v>
      </c>
      <c r="L28" s="124" t="s">
        <v>180</v>
      </c>
      <c r="M28" s="146" t="s">
        <v>181</v>
      </c>
      <c r="N28" s="768" t="s">
        <v>182</v>
      </c>
      <c r="O28" s="900" t="s">
        <v>183</v>
      </c>
      <c r="P28" s="769" t="s">
        <v>184</v>
      </c>
      <c r="Q28" s="769" t="s">
        <v>84</v>
      </c>
      <c r="R28" s="769" t="s">
        <v>85</v>
      </c>
      <c r="S28" s="769" t="s">
        <v>143</v>
      </c>
      <c r="T28" s="810"/>
      <c r="U28" s="868">
        <f t="shared" ref="U28" si="7">V28</f>
        <v>0</v>
      </c>
      <c r="V28" s="868">
        <v>0</v>
      </c>
      <c r="W28" s="869">
        <v>0</v>
      </c>
      <c r="X28" s="869">
        <v>0</v>
      </c>
      <c r="Y28" s="869">
        <v>0</v>
      </c>
      <c r="Z28" s="869">
        <v>0</v>
      </c>
      <c r="AA28" s="869">
        <v>0</v>
      </c>
      <c r="AB28" s="765">
        <v>0</v>
      </c>
      <c r="AC28" s="759" t="s">
        <v>185</v>
      </c>
      <c r="AD28" s="759">
        <v>0</v>
      </c>
      <c r="AE28" s="759">
        <f t="shared" ref="AE28" si="8">V28</f>
        <v>0</v>
      </c>
      <c r="AF28" s="759">
        <v>0</v>
      </c>
      <c r="AG28" s="759">
        <v>0</v>
      </c>
      <c r="AH28" s="859"/>
      <c r="AI28" s="859"/>
      <c r="AJ28" s="808"/>
    </row>
    <row r="29" spans="1:36" s="21" customFormat="1" ht="22.5" customHeight="1" x14ac:dyDescent="0.2">
      <c r="A29" s="20"/>
      <c r="B29" s="898"/>
      <c r="C29" s="753"/>
      <c r="D29" s="753"/>
      <c r="E29" s="866"/>
      <c r="F29" s="870"/>
      <c r="G29" s="753"/>
      <c r="H29" s="753"/>
      <c r="I29" s="753"/>
      <c r="J29" s="145" t="s">
        <v>188</v>
      </c>
      <c r="K29" s="145" t="s">
        <v>189</v>
      </c>
      <c r="L29" s="124" t="s">
        <v>158</v>
      </c>
      <c r="M29" s="124" t="s">
        <v>199</v>
      </c>
      <c r="N29" s="753"/>
      <c r="O29" s="900"/>
      <c r="P29" s="808"/>
      <c r="Q29" s="808"/>
      <c r="R29" s="808"/>
      <c r="S29" s="808"/>
      <c r="T29" s="810"/>
      <c r="U29" s="868"/>
      <c r="V29" s="868"/>
      <c r="W29" s="869"/>
      <c r="X29" s="869"/>
      <c r="Y29" s="869"/>
      <c r="Z29" s="869"/>
      <c r="AA29" s="869"/>
      <c r="AB29" s="764"/>
      <c r="AC29" s="759"/>
      <c r="AD29" s="759"/>
      <c r="AE29" s="759"/>
      <c r="AF29" s="759"/>
      <c r="AG29" s="759"/>
      <c r="AH29" s="859"/>
      <c r="AI29" s="859"/>
      <c r="AJ29" s="808"/>
    </row>
    <row r="30" spans="1:36" s="21" customFormat="1" ht="23.1" customHeight="1" x14ac:dyDescent="0.2">
      <c r="A30" s="20"/>
      <c r="B30" s="898"/>
      <c r="C30" s="753"/>
      <c r="D30" s="753"/>
      <c r="E30" s="866"/>
      <c r="F30" s="870"/>
      <c r="G30" s="753"/>
      <c r="H30" s="753"/>
      <c r="I30" s="753"/>
      <c r="J30" s="145" t="s">
        <v>191</v>
      </c>
      <c r="K30" s="145" t="s">
        <v>192</v>
      </c>
      <c r="L30" s="124" t="s">
        <v>180</v>
      </c>
      <c r="M30" s="146" t="s">
        <v>193</v>
      </c>
      <c r="N30" s="753"/>
      <c r="O30" s="900"/>
      <c r="P30" s="808"/>
      <c r="Q30" s="808"/>
      <c r="R30" s="808"/>
      <c r="S30" s="808"/>
      <c r="T30" s="810"/>
      <c r="U30" s="868"/>
      <c r="V30" s="868"/>
      <c r="W30" s="869"/>
      <c r="X30" s="869"/>
      <c r="Y30" s="869"/>
      <c r="Z30" s="869"/>
      <c r="AA30" s="869"/>
      <c r="AB30" s="764"/>
      <c r="AC30" s="759"/>
      <c r="AD30" s="759"/>
      <c r="AE30" s="759"/>
      <c r="AF30" s="759"/>
      <c r="AG30" s="759"/>
      <c r="AH30" s="859"/>
      <c r="AI30" s="859"/>
      <c r="AJ30" s="808"/>
    </row>
    <row r="31" spans="1:36" s="21" customFormat="1" ht="34.5" customHeight="1" x14ac:dyDescent="0.2">
      <c r="A31" s="20"/>
      <c r="B31" s="899"/>
      <c r="C31" s="754"/>
      <c r="D31" s="754"/>
      <c r="E31" s="867"/>
      <c r="F31" s="870"/>
      <c r="G31" s="754"/>
      <c r="H31" s="754"/>
      <c r="I31" s="754"/>
      <c r="J31" s="145" t="s">
        <v>194</v>
      </c>
      <c r="K31" s="145" t="s">
        <v>195</v>
      </c>
      <c r="L31" s="124" t="s">
        <v>196</v>
      </c>
      <c r="M31" s="146" t="s">
        <v>197</v>
      </c>
      <c r="N31" s="754"/>
      <c r="O31" s="900"/>
      <c r="P31" s="838"/>
      <c r="Q31" s="838"/>
      <c r="R31" s="838"/>
      <c r="S31" s="838"/>
      <c r="T31" s="807"/>
      <c r="U31" s="868"/>
      <c r="V31" s="868"/>
      <c r="W31" s="869"/>
      <c r="X31" s="869"/>
      <c r="Y31" s="869"/>
      <c r="Z31" s="869"/>
      <c r="AA31" s="869"/>
      <c r="AB31" s="763"/>
      <c r="AC31" s="759"/>
      <c r="AD31" s="759"/>
      <c r="AE31" s="759"/>
      <c r="AF31" s="759"/>
      <c r="AG31" s="759"/>
      <c r="AH31" s="859"/>
      <c r="AI31" s="859"/>
      <c r="AJ31" s="808"/>
    </row>
    <row r="32" spans="1:36" s="21" customFormat="1" ht="28.5" customHeight="1" x14ac:dyDescent="0.2">
      <c r="A32" s="20"/>
      <c r="B32" s="903" t="s">
        <v>227</v>
      </c>
      <c r="C32" s="768" t="s">
        <v>174</v>
      </c>
      <c r="D32" s="768" t="s">
        <v>175</v>
      </c>
      <c r="E32" s="865" t="s">
        <v>176</v>
      </c>
      <c r="F32" s="768" t="s">
        <v>214</v>
      </c>
      <c r="G32" s="768" t="s">
        <v>178</v>
      </c>
      <c r="H32" s="768" t="s">
        <v>79</v>
      </c>
      <c r="I32" s="768" t="s">
        <v>79</v>
      </c>
      <c r="J32" s="145" t="s">
        <v>226</v>
      </c>
      <c r="K32" s="145" t="s">
        <v>179</v>
      </c>
      <c r="L32" s="124" t="s">
        <v>180</v>
      </c>
      <c r="M32" s="146" t="s">
        <v>193</v>
      </c>
      <c r="N32" s="768" t="s">
        <v>182</v>
      </c>
      <c r="O32" s="865" t="s">
        <v>183</v>
      </c>
      <c r="P32" s="769" t="s">
        <v>184</v>
      </c>
      <c r="Q32" s="769" t="s">
        <v>84</v>
      </c>
      <c r="R32" s="769" t="s">
        <v>85</v>
      </c>
      <c r="S32" s="769" t="s">
        <v>143</v>
      </c>
      <c r="T32" s="864">
        <f>+V32+V36</f>
        <v>0</v>
      </c>
      <c r="U32" s="864">
        <f>V32</f>
        <v>0</v>
      </c>
      <c r="V32" s="864">
        <v>0</v>
      </c>
      <c r="W32" s="860">
        <v>0</v>
      </c>
      <c r="X32" s="860">
        <v>0</v>
      </c>
      <c r="Y32" s="860">
        <v>0</v>
      </c>
      <c r="Z32" s="860">
        <v>0</v>
      </c>
      <c r="AA32" s="860">
        <v>0</v>
      </c>
      <c r="AB32" s="765">
        <v>0</v>
      </c>
      <c r="AC32" s="769" t="s">
        <v>185</v>
      </c>
      <c r="AD32" s="769">
        <v>0</v>
      </c>
      <c r="AE32" s="769">
        <f t="shared" ref="AE32" si="9">V32</f>
        <v>0</v>
      </c>
      <c r="AF32" s="769">
        <v>0</v>
      </c>
      <c r="AG32" s="769">
        <v>0</v>
      </c>
      <c r="AH32" s="861" t="s">
        <v>215</v>
      </c>
      <c r="AI32" s="861" t="s">
        <v>187</v>
      </c>
      <c r="AJ32" s="905" t="s">
        <v>628</v>
      </c>
    </row>
    <row r="33" spans="1:36" s="21" customFormat="1" ht="20.100000000000001" customHeight="1" x14ac:dyDescent="0.2">
      <c r="A33" s="20"/>
      <c r="B33" s="898"/>
      <c r="C33" s="753"/>
      <c r="D33" s="753"/>
      <c r="E33" s="866"/>
      <c r="F33" s="753"/>
      <c r="G33" s="753"/>
      <c r="H33" s="753"/>
      <c r="I33" s="753"/>
      <c r="J33" s="145" t="s">
        <v>188</v>
      </c>
      <c r="K33" s="145" t="s">
        <v>189</v>
      </c>
      <c r="L33" s="124" t="s">
        <v>158</v>
      </c>
      <c r="M33" s="146" t="s">
        <v>199</v>
      </c>
      <c r="N33" s="753"/>
      <c r="O33" s="866"/>
      <c r="P33" s="808"/>
      <c r="Q33" s="808"/>
      <c r="R33" s="808"/>
      <c r="S33" s="808"/>
      <c r="T33" s="810"/>
      <c r="U33" s="810"/>
      <c r="V33" s="810"/>
      <c r="W33" s="809"/>
      <c r="X33" s="809"/>
      <c r="Y33" s="809"/>
      <c r="Z33" s="809"/>
      <c r="AA33" s="809"/>
      <c r="AB33" s="764"/>
      <c r="AC33" s="808"/>
      <c r="AD33" s="808"/>
      <c r="AE33" s="808"/>
      <c r="AF33" s="808"/>
      <c r="AG33" s="808"/>
      <c r="AH33" s="862"/>
      <c r="AI33" s="862"/>
      <c r="AJ33" s="772"/>
    </row>
    <row r="34" spans="1:36" s="21" customFormat="1" ht="26.1" customHeight="1" x14ac:dyDescent="0.2">
      <c r="A34" s="20"/>
      <c r="B34" s="898"/>
      <c r="C34" s="753"/>
      <c r="D34" s="753"/>
      <c r="E34" s="866"/>
      <c r="F34" s="753"/>
      <c r="G34" s="753"/>
      <c r="H34" s="753"/>
      <c r="I34" s="753"/>
      <c r="J34" s="145" t="s">
        <v>191</v>
      </c>
      <c r="K34" s="145" t="s">
        <v>192</v>
      </c>
      <c r="L34" s="124" t="s">
        <v>180</v>
      </c>
      <c r="M34" s="146" t="s">
        <v>193</v>
      </c>
      <c r="N34" s="753"/>
      <c r="O34" s="866"/>
      <c r="P34" s="808"/>
      <c r="Q34" s="808"/>
      <c r="R34" s="808"/>
      <c r="S34" s="808"/>
      <c r="T34" s="810"/>
      <c r="U34" s="810"/>
      <c r="V34" s="810"/>
      <c r="W34" s="809"/>
      <c r="X34" s="809"/>
      <c r="Y34" s="809"/>
      <c r="Z34" s="809"/>
      <c r="AA34" s="809"/>
      <c r="AB34" s="764"/>
      <c r="AC34" s="808"/>
      <c r="AD34" s="808"/>
      <c r="AE34" s="808"/>
      <c r="AF34" s="808"/>
      <c r="AG34" s="808"/>
      <c r="AH34" s="862"/>
      <c r="AI34" s="862"/>
      <c r="AJ34" s="772"/>
    </row>
    <row r="35" spans="1:36" s="21" customFormat="1" ht="34.15" customHeight="1" x14ac:dyDescent="0.2">
      <c r="A35" s="20"/>
      <c r="B35" s="898"/>
      <c r="C35" s="753"/>
      <c r="D35" s="753"/>
      <c r="E35" s="866"/>
      <c r="F35" s="754"/>
      <c r="G35" s="753"/>
      <c r="H35" s="754"/>
      <c r="I35" s="754"/>
      <c r="J35" s="145" t="s">
        <v>194</v>
      </c>
      <c r="K35" s="145" t="s">
        <v>195</v>
      </c>
      <c r="L35" s="124" t="s">
        <v>196</v>
      </c>
      <c r="M35" s="124" t="s">
        <v>197</v>
      </c>
      <c r="N35" s="754"/>
      <c r="O35" s="867"/>
      <c r="P35" s="838"/>
      <c r="Q35" s="838"/>
      <c r="R35" s="838"/>
      <c r="S35" s="838"/>
      <c r="T35" s="810"/>
      <c r="U35" s="807"/>
      <c r="V35" s="807"/>
      <c r="W35" s="806"/>
      <c r="X35" s="806"/>
      <c r="Y35" s="806"/>
      <c r="Z35" s="806"/>
      <c r="AA35" s="806"/>
      <c r="AB35" s="763"/>
      <c r="AC35" s="838"/>
      <c r="AD35" s="838"/>
      <c r="AE35" s="838"/>
      <c r="AF35" s="838"/>
      <c r="AG35" s="838"/>
      <c r="AH35" s="862"/>
      <c r="AI35" s="862"/>
      <c r="AJ35" s="772"/>
    </row>
    <row r="36" spans="1:36" s="21" customFormat="1" ht="28.5" customHeight="1" x14ac:dyDescent="0.2">
      <c r="A36" s="20"/>
      <c r="B36" s="898"/>
      <c r="C36" s="753"/>
      <c r="D36" s="753"/>
      <c r="E36" s="866"/>
      <c r="F36" s="768" t="s">
        <v>216</v>
      </c>
      <c r="G36" s="753"/>
      <c r="H36" s="768" t="s">
        <v>79</v>
      </c>
      <c r="I36" s="768" t="s">
        <v>79</v>
      </c>
      <c r="J36" s="145" t="s">
        <v>226</v>
      </c>
      <c r="K36" s="145" t="s">
        <v>179</v>
      </c>
      <c r="L36" s="124" t="s">
        <v>180</v>
      </c>
      <c r="M36" s="146" t="s">
        <v>193</v>
      </c>
      <c r="N36" s="768" t="s">
        <v>182</v>
      </c>
      <c r="O36" s="865" t="s">
        <v>183</v>
      </c>
      <c r="P36" s="769" t="s">
        <v>184</v>
      </c>
      <c r="Q36" s="769" t="s">
        <v>84</v>
      </c>
      <c r="R36" s="769" t="s">
        <v>85</v>
      </c>
      <c r="S36" s="769" t="s">
        <v>143</v>
      </c>
      <c r="T36" s="810"/>
      <c r="U36" s="864">
        <f>V36</f>
        <v>0</v>
      </c>
      <c r="V36" s="864">
        <v>0</v>
      </c>
      <c r="W36" s="860">
        <v>0</v>
      </c>
      <c r="X36" s="860">
        <v>0</v>
      </c>
      <c r="Y36" s="860">
        <v>0</v>
      </c>
      <c r="Z36" s="860">
        <v>0</v>
      </c>
      <c r="AA36" s="860">
        <v>0</v>
      </c>
      <c r="AB36" s="765">
        <v>0</v>
      </c>
      <c r="AC36" s="769" t="s">
        <v>185</v>
      </c>
      <c r="AD36" s="769">
        <v>0</v>
      </c>
      <c r="AE36" s="769">
        <f t="shared" ref="AE36" si="10">V36</f>
        <v>0</v>
      </c>
      <c r="AF36" s="769">
        <v>0</v>
      </c>
      <c r="AG36" s="769">
        <v>0</v>
      </c>
      <c r="AH36" s="862"/>
      <c r="AI36" s="862"/>
      <c r="AJ36" s="772"/>
    </row>
    <row r="37" spans="1:36" s="21" customFormat="1" ht="20.100000000000001" customHeight="1" x14ac:dyDescent="0.2">
      <c r="A37" s="20"/>
      <c r="B37" s="898"/>
      <c r="C37" s="753"/>
      <c r="D37" s="753"/>
      <c r="E37" s="866"/>
      <c r="F37" s="753"/>
      <c r="G37" s="753"/>
      <c r="H37" s="753"/>
      <c r="I37" s="753"/>
      <c r="J37" s="145" t="s">
        <v>188</v>
      </c>
      <c r="K37" s="145" t="s">
        <v>189</v>
      </c>
      <c r="L37" s="124" t="s">
        <v>158</v>
      </c>
      <c r="M37" s="146" t="s">
        <v>217</v>
      </c>
      <c r="N37" s="753"/>
      <c r="O37" s="866"/>
      <c r="P37" s="808"/>
      <c r="Q37" s="808"/>
      <c r="R37" s="808"/>
      <c r="S37" s="808"/>
      <c r="T37" s="810"/>
      <c r="U37" s="810"/>
      <c r="V37" s="810"/>
      <c r="W37" s="809"/>
      <c r="X37" s="809"/>
      <c r="Y37" s="809"/>
      <c r="Z37" s="809"/>
      <c r="AA37" s="809"/>
      <c r="AB37" s="764"/>
      <c r="AC37" s="808"/>
      <c r="AD37" s="808"/>
      <c r="AE37" s="808"/>
      <c r="AF37" s="808"/>
      <c r="AG37" s="808"/>
      <c r="AH37" s="862"/>
      <c r="AI37" s="862"/>
      <c r="AJ37" s="772"/>
    </row>
    <row r="38" spans="1:36" s="21" customFormat="1" ht="26.65" customHeight="1" x14ac:dyDescent="0.2">
      <c r="A38" s="20"/>
      <c r="B38" s="898"/>
      <c r="C38" s="753"/>
      <c r="D38" s="753"/>
      <c r="E38" s="866"/>
      <c r="F38" s="753"/>
      <c r="G38" s="753"/>
      <c r="H38" s="753"/>
      <c r="I38" s="753"/>
      <c r="J38" s="145" t="s">
        <v>191</v>
      </c>
      <c r="K38" s="145" t="s">
        <v>192</v>
      </c>
      <c r="L38" s="124" t="s">
        <v>180</v>
      </c>
      <c r="M38" s="146" t="s">
        <v>193</v>
      </c>
      <c r="N38" s="753"/>
      <c r="O38" s="866"/>
      <c r="P38" s="808"/>
      <c r="Q38" s="808"/>
      <c r="R38" s="808"/>
      <c r="S38" s="808"/>
      <c r="T38" s="810"/>
      <c r="U38" s="810"/>
      <c r="V38" s="810"/>
      <c r="W38" s="809"/>
      <c r="X38" s="809"/>
      <c r="Y38" s="809"/>
      <c r="Z38" s="809"/>
      <c r="AA38" s="809"/>
      <c r="AB38" s="764"/>
      <c r="AC38" s="808"/>
      <c r="AD38" s="808"/>
      <c r="AE38" s="808"/>
      <c r="AF38" s="808"/>
      <c r="AG38" s="808"/>
      <c r="AH38" s="862"/>
      <c r="AI38" s="862"/>
      <c r="AJ38" s="772"/>
    </row>
    <row r="39" spans="1:36" s="21" customFormat="1" ht="37.15" customHeight="1" x14ac:dyDescent="0.2">
      <c r="A39" s="20"/>
      <c r="B39" s="899"/>
      <c r="C39" s="754"/>
      <c r="D39" s="754"/>
      <c r="E39" s="867"/>
      <c r="F39" s="754"/>
      <c r="G39" s="754"/>
      <c r="H39" s="754"/>
      <c r="I39" s="754"/>
      <c r="J39" s="145" t="s">
        <v>194</v>
      </c>
      <c r="K39" s="145" t="s">
        <v>195</v>
      </c>
      <c r="L39" s="124" t="s">
        <v>196</v>
      </c>
      <c r="M39" s="124" t="s">
        <v>197</v>
      </c>
      <c r="N39" s="754"/>
      <c r="O39" s="867"/>
      <c r="P39" s="838"/>
      <c r="Q39" s="838"/>
      <c r="R39" s="838"/>
      <c r="S39" s="838"/>
      <c r="T39" s="807"/>
      <c r="U39" s="807"/>
      <c r="V39" s="807"/>
      <c r="W39" s="806"/>
      <c r="X39" s="806"/>
      <c r="Y39" s="806"/>
      <c r="Z39" s="806"/>
      <c r="AA39" s="806"/>
      <c r="AB39" s="763"/>
      <c r="AC39" s="838"/>
      <c r="AD39" s="838"/>
      <c r="AE39" s="838"/>
      <c r="AF39" s="838"/>
      <c r="AG39" s="838"/>
      <c r="AH39" s="863"/>
      <c r="AI39" s="863"/>
      <c r="AJ39" s="902"/>
    </row>
    <row r="40" spans="1:36" s="21" customFormat="1" ht="27.6" customHeight="1" x14ac:dyDescent="0.2">
      <c r="A40" s="20"/>
      <c r="B40" s="906" t="s">
        <v>228</v>
      </c>
      <c r="C40" s="870" t="s">
        <v>174</v>
      </c>
      <c r="D40" s="870" t="s">
        <v>175</v>
      </c>
      <c r="E40" s="870" t="s">
        <v>176</v>
      </c>
      <c r="F40" s="870" t="s">
        <v>219</v>
      </c>
      <c r="G40" s="870" t="s">
        <v>178</v>
      </c>
      <c r="H40" s="768" t="s">
        <v>79</v>
      </c>
      <c r="I40" s="768" t="s">
        <v>79</v>
      </c>
      <c r="J40" s="145" t="s">
        <v>226</v>
      </c>
      <c r="K40" s="145" t="s">
        <v>179</v>
      </c>
      <c r="L40" s="124" t="s">
        <v>180</v>
      </c>
      <c r="M40" s="146" t="s">
        <v>220</v>
      </c>
      <c r="N40" s="768" t="s">
        <v>182</v>
      </c>
      <c r="O40" s="900" t="s">
        <v>221</v>
      </c>
      <c r="P40" s="769" t="s">
        <v>184</v>
      </c>
      <c r="Q40" s="769" t="s">
        <v>84</v>
      </c>
      <c r="R40" s="769" t="s">
        <v>85</v>
      </c>
      <c r="S40" s="769" t="s">
        <v>143</v>
      </c>
      <c r="T40" s="810">
        <f>V40</f>
        <v>0</v>
      </c>
      <c r="U40" s="868">
        <f>V40</f>
        <v>0</v>
      </c>
      <c r="V40" s="868">
        <v>0</v>
      </c>
      <c r="W40" s="869">
        <v>0</v>
      </c>
      <c r="X40" s="869">
        <v>0</v>
      </c>
      <c r="Y40" s="869">
        <v>0</v>
      </c>
      <c r="Z40" s="869">
        <v>0</v>
      </c>
      <c r="AA40" s="869">
        <v>0</v>
      </c>
      <c r="AB40" s="765">
        <v>0</v>
      </c>
      <c r="AC40" s="868" t="s">
        <v>185</v>
      </c>
      <c r="AD40" s="868">
        <v>0</v>
      </c>
      <c r="AE40" s="868">
        <f t="shared" ref="AE40" si="11">V40</f>
        <v>0</v>
      </c>
      <c r="AF40" s="868">
        <v>0</v>
      </c>
      <c r="AG40" s="868">
        <v>0</v>
      </c>
      <c r="AH40" s="907" t="s">
        <v>222</v>
      </c>
      <c r="AI40" s="907" t="s">
        <v>223</v>
      </c>
      <c r="AJ40" s="908" t="s">
        <v>629</v>
      </c>
    </row>
    <row r="41" spans="1:36" s="21" customFormat="1" ht="28.15" customHeight="1" x14ac:dyDescent="0.2">
      <c r="A41" s="20"/>
      <c r="B41" s="906"/>
      <c r="C41" s="870"/>
      <c r="D41" s="870"/>
      <c r="E41" s="870"/>
      <c r="F41" s="870"/>
      <c r="G41" s="870"/>
      <c r="H41" s="753"/>
      <c r="I41" s="753"/>
      <c r="J41" s="145" t="s">
        <v>188</v>
      </c>
      <c r="K41" s="145" t="s">
        <v>189</v>
      </c>
      <c r="L41" s="124" t="s">
        <v>158</v>
      </c>
      <c r="M41" s="146" t="s">
        <v>224</v>
      </c>
      <c r="N41" s="753"/>
      <c r="O41" s="900"/>
      <c r="P41" s="808"/>
      <c r="Q41" s="808"/>
      <c r="R41" s="808"/>
      <c r="S41" s="808"/>
      <c r="T41" s="810"/>
      <c r="U41" s="868"/>
      <c r="V41" s="868"/>
      <c r="W41" s="869"/>
      <c r="X41" s="869"/>
      <c r="Y41" s="869"/>
      <c r="Z41" s="869"/>
      <c r="AA41" s="869"/>
      <c r="AB41" s="764"/>
      <c r="AC41" s="868"/>
      <c r="AD41" s="868"/>
      <c r="AE41" s="868"/>
      <c r="AF41" s="868"/>
      <c r="AG41" s="868"/>
      <c r="AH41" s="906"/>
      <c r="AI41" s="906"/>
      <c r="AJ41" s="906"/>
    </row>
    <row r="42" spans="1:36" s="21" customFormat="1" ht="24.6" customHeight="1" x14ac:dyDescent="0.2">
      <c r="A42" s="20"/>
      <c r="B42" s="906"/>
      <c r="C42" s="870"/>
      <c r="D42" s="870"/>
      <c r="E42" s="870"/>
      <c r="F42" s="870"/>
      <c r="G42" s="870"/>
      <c r="H42" s="753"/>
      <c r="I42" s="753"/>
      <c r="J42" s="145" t="s">
        <v>191</v>
      </c>
      <c r="K42" s="145" t="s">
        <v>192</v>
      </c>
      <c r="L42" s="124" t="s">
        <v>180</v>
      </c>
      <c r="M42" s="146" t="s">
        <v>220</v>
      </c>
      <c r="N42" s="753"/>
      <c r="O42" s="900"/>
      <c r="P42" s="808"/>
      <c r="Q42" s="808"/>
      <c r="R42" s="808"/>
      <c r="S42" s="808"/>
      <c r="T42" s="810"/>
      <c r="U42" s="868"/>
      <c r="V42" s="868"/>
      <c r="W42" s="869"/>
      <c r="X42" s="869"/>
      <c r="Y42" s="869"/>
      <c r="Z42" s="869"/>
      <c r="AA42" s="869"/>
      <c r="AB42" s="764"/>
      <c r="AC42" s="868"/>
      <c r="AD42" s="868"/>
      <c r="AE42" s="868"/>
      <c r="AF42" s="868"/>
      <c r="AG42" s="868"/>
      <c r="AH42" s="906"/>
      <c r="AI42" s="906"/>
      <c r="AJ42" s="906"/>
    </row>
    <row r="43" spans="1:36" s="21" customFormat="1" ht="44.1" customHeight="1" x14ac:dyDescent="0.2">
      <c r="A43" s="20"/>
      <c r="B43" s="906"/>
      <c r="C43" s="870"/>
      <c r="D43" s="870"/>
      <c r="E43" s="870"/>
      <c r="F43" s="870"/>
      <c r="G43" s="870"/>
      <c r="H43" s="754"/>
      <c r="I43" s="754"/>
      <c r="J43" s="145" t="s">
        <v>194</v>
      </c>
      <c r="K43" s="145" t="s">
        <v>195</v>
      </c>
      <c r="L43" s="124" t="s">
        <v>196</v>
      </c>
      <c r="M43" s="124" t="s">
        <v>225</v>
      </c>
      <c r="N43" s="754"/>
      <c r="O43" s="900"/>
      <c r="P43" s="838"/>
      <c r="Q43" s="838"/>
      <c r="R43" s="838"/>
      <c r="S43" s="838"/>
      <c r="T43" s="807"/>
      <c r="U43" s="868"/>
      <c r="V43" s="868"/>
      <c r="W43" s="869"/>
      <c r="X43" s="869"/>
      <c r="Y43" s="869"/>
      <c r="Z43" s="869"/>
      <c r="AA43" s="869"/>
      <c r="AB43" s="763"/>
      <c r="AC43" s="868"/>
      <c r="AD43" s="868"/>
      <c r="AE43" s="868"/>
      <c r="AF43" s="868"/>
      <c r="AG43" s="868"/>
      <c r="AH43" s="906"/>
      <c r="AI43" s="906"/>
      <c r="AJ43" s="906"/>
    </row>
    <row r="44" spans="1:36" s="21" customFormat="1" ht="27.6" customHeight="1" x14ac:dyDescent="0.2">
      <c r="A44" s="20"/>
      <c r="B44" s="906" t="s">
        <v>630</v>
      </c>
      <c r="C44" s="870" t="s">
        <v>174</v>
      </c>
      <c r="D44" s="870" t="s">
        <v>175</v>
      </c>
      <c r="E44" s="870" t="s">
        <v>176</v>
      </c>
      <c r="F44" s="870" t="s">
        <v>631</v>
      </c>
      <c r="G44" s="870" t="s">
        <v>178</v>
      </c>
      <c r="H44" s="768" t="s">
        <v>79</v>
      </c>
      <c r="I44" s="768" t="s">
        <v>79</v>
      </c>
      <c r="J44" s="145" t="s">
        <v>226</v>
      </c>
      <c r="K44" s="145" t="s">
        <v>179</v>
      </c>
      <c r="L44" s="124" t="s">
        <v>180</v>
      </c>
      <c r="M44" s="146" t="s">
        <v>220</v>
      </c>
      <c r="N44" s="768" t="s">
        <v>182</v>
      </c>
      <c r="O44" s="900" t="s">
        <v>221</v>
      </c>
      <c r="P44" s="769" t="s">
        <v>184</v>
      </c>
      <c r="Q44" s="769" t="s">
        <v>84</v>
      </c>
      <c r="R44" s="769" t="s">
        <v>85</v>
      </c>
      <c r="S44" s="769" t="s">
        <v>143</v>
      </c>
      <c r="T44" s="810">
        <f>V44</f>
        <v>554540</v>
      </c>
      <c r="U44" s="868">
        <f>V44</f>
        <v>554540</v>
      </c>
      <c r="V44" s="868">
        <v>554540</v>
      </c>
      <c r="W44" s="869">
        <v>0</v>
      </c>
      <c r="X44" s="869">
        <v>0</v>
      </c>
      <c r="Y44" s="869">
        <v>0</v>
      </c>
      <c r="Z44" s="869">
        <v>0</v>
      </c>
      <c r="AA44" s="869">
        <v>0</v>
      </c>
      <c r="AB44" s="765">
        <v>97860</v>
      </c>
      <c r="AC44" s="868" t="s">
        <v>185</v>
      </c>
      <c r="AD44" s="868">
        <v>0</v>
      </c>
      <c r="AE44" s="868">
        <f t="shared" ref="AE44" si="12">V44</f>
        <v>554540</v>
      </c>
      <c r="AF44" s="868">
        <v>0</v>
      </c>
      <c r="AG44" s="868">
        <v>0</v>
      </c>
      <c r="AH44" s="907" t="s">
        <v>632</v>
      </c>
      <c r="AI44" s="907" t="s">
        <v>633</v>
      </c>
      <c r="AJ44" s="908"/>
    </row>
    <row r="45" spans="1:36" s="21" customFormat="1" ht="28.15" customHeight="1" x14ac:dyDescent="0.2">
      <c r="A45" s="20"/>
      <c r="B45" s="906"/>
      <c r="C45" s="870"/>
      <c r="D45" s="870"/>
      <c r="E45" s="870"/>
      <c r="F45" s="870"/>
      <c r="G45" s="870"/>
      <c r="H45" s="753"/>
      <c r="I45" s="753"/>
      <c r="J45" s="145" t="s">
        <v>188</v>
      </c>
      <c r="K45" s="145" t="s">
        <v>189</v>
      </c>
      <c r="L45" s="124" t="s">
        <v>158</v>
      </c>
      <c r="M45" s="146" t="s">
        <v>224</v>
      </c>
      <c r="N45" s="753"/>
      <c r="O45" s="900"/>
      <c r="P45" s="808"/>
      <c r="Q45" s="808"/>
      <c r="R45" s="808"/>
      <c r="S45" s="808"/>
      <c r="T45" s="810"/>
      <c r="U45" s="868"/>
      <c r="V45" s="868"/>
      <c r="W45" s="869"/>
      <c r="X45" s="869"/>
      <c r="Y45" s="869"/>
      <c r="Z45" s="869"/>
      <c r="AA45" s="869"/>
      <c r="AB45" s="764"/>
      <c r="AC45" s="868"/>
      <c r="AD45" s="868"/>
      <c r="AE45" s="868"/>
      <c r="AF45" s="868"/>
      <c r="AG45" s="868"/>
      <c r="AH45" s="906"/>
      <c r="AI45" s="906"/>
      <c r="AJ45" s="906"/>
    </row>
    <row r="46" spans="1:36" s="21" customFormat="1" ht="24.6" customHeight="1" x14ac:dyDescent="0.2">
      <c r="A46" s="20"/>
      <c r="B46" s="906"/>
      <c r="C46" s="870"/>
      <c r="D46" s="870"/>
      <c r="E46" s="870"/>
      <c r="F46" s="870"/>
      <c r="G46" s="870"/>
      <c r="H46" s="753"/>
      <c r="I46" s="753"/>
      <c r="J46" s="145" t="s">
        <v>191</v>
      </c>
      <c r="K46" s="145" t="s">
        <v>192</v>
      </c>
      <c r="L46" s="124" t="s">
        <v>180</v>
      </c>
      <c r="M46" s="146" t="s">
        <v>220</v>
      </c>
      <c r="N46" s="753"/>
      <c r="O46" s="900"/>
      <c r="P46" s="808"/>
      <c r="Q46" s="808"/>
      <c r="R46" s="808"/>
      <c r="S46" s="808"/>
      <c r="T46" s="810"/>
      <c r="U46" s="868"/>
      <c r="V46" s="868"/>
      <c r="W46" s="869"/>
      <c r="X46" s="869"/>
      <c r="Y46" s="869"/>
      <c r="Z46" s="869"/>
      <c r="AA46" s="869"/>
      <c r="AB46" s="764"/>
      <c r="AC46" s="868"/>
      <c r="AD46" s="868"/>
      <c r="AE46" s="868"/>
      <c r="AF46" s="868"/>
      <c r="AG46" s="868"/>
      <c r="AH46" s="906"/>
      <c r="AI46" s="906"/>
      <c r="AJ46" s="906"/>
    </row>
    <row r="47" spans="1:36" s="21" customFormat="1" ht="44.1" customHeight="1" x14ac:dyDescent="0.2">
      <c r="A47" s="20"/>
      <c r="B47" s="906"/>
      <c r="C47" s="870"/>
      <c r="D47" s="870"/>
      <c r="E47" s="870"/>
      <c r="F47" s="870"/>
      <c r="G47" s="870"/>
      <c r="H47" s="754"/>
      <c r="I47" s="754"/>
      <c r="J47" s="145" t="s">
        <v>194</v>
      </c>
      <c r="K47" s="145" t="s">
        <v>195</v>
      </c>
      <c r="L47" s="124" t="s">
        <v>196</v>
      </c>
      <c r="M47" s="124" t="s">
        <v>225</v>
      </c>
      <c r="N47" s="754"/>
      <c r="O47" s="900"/>
      <c r="P47" s="838"/>
      <c r="Q47" s="838"/>
      <c r="R47" s="838"/>
      <c r="S47" s="838"/>
      <c r="T47" s="807"/>
      <c r="U47" s="868"/>
      <c r="V47" s="868"/>
      <c r="W47" s="869"/>
      <c r="X47" s="869"/>
      <c r="Y47" s="869"/>
      <c r="Z47" s="869"/>
      <c r="AA47" s="869"/>
      <c r="AB47" s="763"/>
      <c r="AC47" s="868"/>
      <c r="AD47" s="868"/>
      <c r="AE47" s="868"/>
      <c r="AF47" s="868"/>
      <c r="AG47" s="868"/>
      <c r="AH47" s="906"/>
      <c r="AI47" s="906"/>
      <c r="AJ47" s="906"/>
    </row>
    <row r="48" spans="1:36" s="21" customFormat="1" ht="30" customHeight="1" x14ac:dyDescent="0.2">
      <c r="A48" s="20"/>
      <c r="B48" s="903" t="s">
        <v>634</v>
      </c>
      <c r="C48" s="768" t="s">
        <v>174</v>
      </c>
      <c r="D48" s="768" t="s">
        <v>175</v>
      </c>
      <c r="E48" s="865" t="s">
        <v>176</v>
      </c>
      <c r="F48" s="870" t="s">
        <v>635</v>
      </c>
      <c r="G48" s="768" t="s">
        <v>178</v>
      </c>
      <c r="H48" s="768" t="s">
        <v>79</v>
      </c>
      <c r="I48" s="768" t="s">
        <v>79</v>
      </c>
      <c r="J48" s="145" t="s">
        <v>226</v>
      </c>
      <c r="K48" s="145" t="s">
        <v>179</v>
      </c>
      <c r="L48" s="124" t="s">
        <v>180</v>
      </c>
      <c r="M48" s="146" t="s">
        <v>636</v>
      </c>
      <c r="N48" s="768" t="s">
        <v>182</v>
      </c>
      <c r="O48" s="870" t="s">
        <v>183</v>
      </c>
      <c r="P48" s="769" t="s">
        <v>184</v>
      </c>
      <c r="Q48" s="769" t="s">
        <v>84</v>
      </c>
      <c r="R48" s="769" t="s">
        <v>85</v>
      </c>
      <c r="S48" s="769" t="s">
        <v>143</v>
      </c>
      <c r="T48" s="864">
        <f>+V48+V52</f>
        <v>759261.5</v>
      </c>
      <c r="U48" s="868">
        <f>V48</f>
        <v>594261.5</v>
      </c>
      <c r="V48" s="868">
        <v>594261.5</v>
      </c>
      <c r="W48" s="869">
        <v>0</v>
      </c>
      <c r="X48" s="869">
        <v>0</v>
      </c>
      <c r="Y48" s="869">
        <v>0</v>
      </c>
      <c r="Z48" s="869">
        <v>0</v>
      </c>
      <c r="AA48" s="869">
        <v>0</v>
      </c>
      <c r="AB48" s="765">
        <v>104869.68</v>
      </c>
      <c r="AC48" s="868" t="s">
        <v>185</v>
      </c>
      <c r="AD48" s="868">
        <v>0</v>
      </c>
      <c r="AE48" s="868">
        <f>V48</f>
        <v>594261.5</v>
      </c>
      <c r="AF48" s="868">
        <v>0</v>
      </c>
      <c r="AG48" s="868">
        <v>0</v>
      </c>
      <c r="AH48" s="859" t="s">
        <v>324</v>
      </c>
      <c r="AI48" s="859" t="s">
        <v>325</v>
      </c>
      <c r="AJ48" s="904"/>
    </row>
    <row r="49" spans="1:36" s="21" customFormat="1" ht="26.65" customHeight="1" x14ac:dyDescent="0.2">
      <c r="A49" s="20"/>
      <c r="B49" s="898"/>
      <c r="C49" s="753"/>
      <c r="D49" s="753"/>
      <c r="E49" s="866"/>
      <c r="F49" s="870"/>
      <c r="G49" s="753"/>
      <c r="H49" s="753"/>
      <c r="I49" s="753"/>
      <c r="J49" s="145" t="s">
        <v>188</v>
      </c>
      <c r="K49" s="145" t="s">
        <v>189</v>
      </c>
      <c r="L49" s="124" t="s">
        <v>158</v>
      </c>
      <c r="M49" s="124" t="s">
        <v>637</v>
      </c>
      <c r="N49" s="753"/>
      <c r="O49" s="870"/>
      <c r="P49" s="808"/>
      <c r="Q49" s="808"/>
      <c r="R49" s="808"/>
      <c r="S49" s="808"/>
      <c r="T49" s="810"/>
      <c r="U49" s="868"/>
      <c r="V49" s="868"/>
      <c r="W49" s="869"/>
      <c r="X49" s="869"/>
      <c r="Y49" s="869"/>
      <c r="Z49" s="869"/>
      <c r="AA49" s="869"/>
      <c r="AB49" s="764"/>
      <c r="AC49" s="868"/>
      <c r="AD49" s="868"/>
      <c r="AE49" s="868"/>
      <c r="AF49" s="868"/>
      <c r="AG49" s="868"/>
      <c r="AH49" s="859"/>
      <c r="AI49" s="859"/>
      <c r="AJ49" s="808"/>
    </row>
    <row r="50" spans="1:36" s="21" customFormat="1" ht="27" customHeight="1" x14ac:dyDescent="0.2">
      <c r="A50" s="20"/>
      <c r="B50" s="898"/>
      <c r="C50" s="753"/>
      <c r="D50" s="753"/>
      <c r="E50" s="866"/>
      <c r="F50" s="870"/>
      <c r="G50" s="753"/>
      <c r="H50" s="753"/>
      <c r="I50" s="753"/>
      <c r="J50" s="145" t="s">
        <v>191</v>
      </c>
      <c r="K50" s="145" t="s">
        <v>192</v>
      </c>
      <c r="L50" s="124" t="s">
        <v>180</v>
      </c>
      <c r="M50" s="146" t="s">
        <v>638</v>
      </c>
      <c r="N50" s="753"/>
      <c r="O50" s="870"/>
      <c r="P50" s="808"/>
      <c r="Q50" s="808"/>
      <c r="R50" s="808"/>
      <c r="S50" s="808"/>
      <c r="T50" s="810"/>
      <c r="U50" s="868"/>
      <c r="V50" s="868"/>
      <c r="W50" s="869"/>
      <c r="X50" s="869"/>
      <c r="Y50" s="869"/>
      <c r="Z50" s="869"/>
      <c r="AA50" s="869"/>
      <c r="AB50" s="764"/>
      <c r="AC50" s="868"/>
      <c r="AD50" s="868"/>
      <c r="AE50" s="868"/>
      <c r="AF50" s="868"/>
      <c r="AG50" s="868"/>
      <c r="AH50" s="859"/>
      <c r="AI50" s="859"/>
      <c r="AJ50" s="808"/>
    </row>
    <row r="51" spans="1:36" s="21" customFormat="1" ht="41.65" customHeight="1" x14ac:dyDescent="0.2">
      <c r="A51" s="20"/>
      <c r="B51" s="898"/>
      <c r="C51" s="753"/>
      <c r="D51" s="753"/>
      <c r="E51" s="866"/>
      <c r="F51" s="870"/>
      <c r="G51" s="753"/>
      <c r="H51" s="754"/>
      <c r="I51" s="754"/>
      <c r="J51" s="145" t="s">
        <v>194</v>
      </c>
      <c r="K51" s="145" t="s">
        <v>195</v>
      </c>
      <c r="L51" s="124" t="s">
        <v>196</v>
      </c>
      <c r="M51" s="124" t="s">
        <v>639</v>
      </c>
      <c r="N51" s="754"/>
      <c r="O51" s="870"/>
      <c r="P51" s="838"/>
      <c r="Q51" s="838"/>
      <c r="R51" s="838"/>
      <c r="S51" s="838"/>
      <c r="T51" s="810"/>
      <c r="U51" s="868"/>
      <c r="V51" s="868"/>
      <c r="W51" s="869"/>
      <c r="X51" s="869"/>
      <c r="Y51" s="869"/>
      <c r="Z51" s="869"/>
      <c r="AA51" s="869"/>
      <c r="AB51" s="763"/>
      <c r="AC51" s="868"/>
      <c r="AD51" s="868"/>
      <c r="AE51" s="868"/>
      <c r="AF51" s="868"/>
      <c r="AG51" s="868"/>
      <c r="AH51" s="859"/>
      <c r="AI51" s="859"/>
      <c r="AJ51" s="808"/>
    </row>
    <row r="52" spans="1:36" s="21" customFormat="1" ht="27.6" customHeight="1" x14ac:dyDescent="0.2">
      <c r="A52" s="20"/>
      <c r="B52" s="898"/>
      <c r="C52" s="753"/>
      <c r="D52" s="753"/>
      <c r="E52" s="866"/>
      <c r="F52" s="870" t="s">
        <v>640</v>
      </c>
      <c r="G52" s="753"/>
      <c r="H52" s="768" t="s">
        <v>79</v>
      </c>
      <c r="I52" s="768" t="s">
        <v>79</v>
      </c>
      <c r="J52" s="145" t="s">
        <v>226</v>
      </c>
      <c r="K52" s="145" t="s">
        <v>179</v>
      </c>
      <c r="L52" s="124" t="s">
        <v>180</v>
      </c>
      <c r="M52" s="146" t="s">
        <v>636</v>
      </c>
      <c r="N52" s="768" t="s">
        <v>182</v>
      </c>
      <c r="O52" s="900" t="s">
        <v>183</v>
      </c>
      <c r="P52" s="769" t="s">
        <v>184</v>
      </c>
      <c r="Q52" s="769" t="s">
        <v>84</v>
      </c>
      <c r="R52" s="769" t="s">
        <v>85</v>
      </c>
      <c r="S52" s="769" t="s">
        <v>143</v>
      </c>
      <c r="T52" s="810"/>
      <c r="U52" s="868">
        <f t="shared" ref="U52" si="13">V52</f>
        <v>165000</v>
      </c>
      <c r="V52" s="868">
        <v>165000</v>
      </c>
      <c r="W52" s="869">
        <v>0</v>
      </c>
      <c r="X52" s="869">
        <v>0</v>
      </c>
      <c r="Y52" s="869">
        <v>0</v>
      </c>
      <c r="Z52" s="869">
        <v>0</v>
      </c>
      <c r="AA52" s="869">
        <v>0</v>
      </c>
      <c r="AB52" s="765">
        <v>29117.65</v>
      </c>
      <c r="AC52" s="868" t="s">
        <v>185</v>
      </c>
      <c r="AD52" s="868">
        <v>0</v>
      </c>
      <c r="AE52" s="868">
        <f t="shared" ref="AE52" si="14">V52</f>
        <v>165000</v>
      </c>
      <c r="AF52" s="868">
        <v>0</v>
      </c>
      <c r="AG52" s="868">
        <v>0</v>
      </c>
      <c r="AH52" s="859"/>
      <c r="AI52" s="859"/>
      <c r="AJ52" s="808"/>
    </row>
    <row r="53" spans="1:36" s="21" customFormat="1" ht="22.5" customHeight="1" x14ac:dyDescent="0.2">
      <c r="A53" s="20"/>
      <c r="B53" s="898"/>
      <c r="C53" s="753"/>
      <c r="D53" s="753"/>
      <c r="E53" s="866"/>
      <c r="F53" s="870"/>
      <c r="G53" s="753"/>
      <c r="H53" s="753"/>
      <c r="I53" s="753"/>
      <c r="J53" s="145" t="s">
        <v>188</v>
      </c>
      <c r="K53" s="145" t="s">
        <v>189</v>
      </c>
      <c r="L53" s="124" t="s">
        <v>158</v>
      </c>
      <c r="M53" s="124" t="s">
        <v>641</v>
      </c>
      <c r="N53" s="753"/>
      <c r="O53" s="900"/>
      <c r="P53" s="808"/>
      <c r="Q53" s="808"/>
      <c r="R53" s="808"/>
      <c r="S53" s="808"/>
      <c r="T53" s="810"/>
      <c r="U53" s="868"/>
      <c r="V53" s="868"/>
      <c r="W53" s="869"/>
      <c r="X53" s="869"/>
      <c r="Y53" s="869"/>
      <c r="Z53" s="869"/>
      <c r="AA53" s="869"/>
      <c r="AB53" s="764"/>
      <c r="AC53" s="868"/>
      <c r="AD53" s="868"/>
      <c r="AE53" s="868"/>
      <c r="AF53" s="868"/>
      <c r="AG53" s="868"/>
      <c r="AH53" s="859"/>
      <c r="AI53" s="859"/>
      <c r="AJ53" s="808"/>
    </row>
    <row r="54" spans="1:36" s="21" customFormat="1" ht="23.1" customHeight="1" x14ac:dyDescent="0.2">
      <c r="A54" s="20"/>
      <c r="B54" s="898"/>
      <c r="C54" s="753"/>
      <c r="D54" s="753"/>
      <c r="E54" s="866"/>
      <c r="F54" s="870"/>
      <c r="G54" s="753"/>
      <c r="H54" s="753"/>
      <c r="I54" s="753"/>
      <c r="J54" s="145" t="s">
        <v>191</v>
      </c>
      <c r="K54" s="145" t="s">
        <v>192</v>
      </c>
      <c r="L54" s="124" t="s">
        <v>180</v>
      </c>
      <c r="M54" s="146" t="s">
        <v>638</v>
      </c>
      <c r="N54" s="753"/>
      <c r="O54" s="900"/>
      <c r="P54" s="808"/>
      <c r="Q54" s="808"/>
      <c r="R54" s="808"/>
      <c r="S54" s="808"/>
      <c r="T54" s="810"/>
      <c r="U54" s="868"/>
      <c r="V54" s="868"/>
      <c r="W54" s="869"/>
      <c r="X54" s="869"/>
      <c r="Y54" s="869"/>
      <c r="Z54" s="869"/>
      <c r="AA54" s="869"/>
      <c r="AB54" s="764"/>
      <c r="AC54" s="868"/>
      <c r="AD54" s="868"/>
      <c r="AE54" s="868"/>
      <c r="AF54" s="868"/>
      <c r="AG54" s="868"/>
      <c r="AH54" s="859"/>
      <c r="AI54" s="859"/>
      <c r="AJ54" s="808"/>
    </row>
    <row r="55" spans="1:36" s="21" customFormat="1" ht="34.5" customHeight="1" x14ac:dyDescent="0.2">
      <c r="A55" s="20"/>
      <c r="B55" s="899"/>
      <c r="C55" s="754"/>
      <c r="D55" s="754"/>
      <c r="E55" s="867"/>
      <c r="F55" s="870"/>
      <c r="G55" s="754"/>
      <c r="H55" s="754"/>
      <c r="I55" s="754"/>
      <c r="J55" s="145" t="s">
        <v>194</v>
      </c>
      <c r="K55" s="145" t="s">
        <v>195</v>
      </c>
      <c r="L55" s="124" t="s">
        <v>196</v>
      </c>
      <c r="M55" s="146" t="s">
        <v>639</v>
      </c>
      <c r="N55" s="754"/>
      <c r="O55" s="900"/>
      <c r="P55" s="838"/>
      <c r="Q55" s="838"/>
      <c r="R55" s="838"/>
      <c r="S55" s="838"/>
      <c r="T55" s="807"/>
      <c r="U55" s="868"/>
      <c r="V55" s="868"/>
      <c r="W55" s="869"/>
      <c r="X55" s="869"/>
      <c r="Y55" s="869"/>
      <c r="Z55" s="869"/>
      <c r="AA55" s="869"/>
      <c r="AB55" s="763"/>
      <c r="AC55" s="868"/>
      <c r="AD55" s="868"/>
      <c r="AE55" s="868"/>
      <c r="AF55" s="868"/>
      <c r="AG55" s="868"/>
      <c r="AH55" s="859"/>
      <c r="AI55" s="859"/>
      <c r="AJ55" s="808"/>
    </row>
    <row r="56" spans="1:36" s="21" customFormat="1" ht="28.5" customHeight="1" x14ac:dyDescent="0.2">
      <c r="A56" s="20"/>
      <c r="B56" s="903" t="s">
        <v>642</v>
      </c>
      <c r="C56" s="768" t="s">
        <v>174</v>
      </c>
      <c r="D56" s="768" t="s">
        <v>175</v>
      </c>
      <c r="E56" s="865" t="s">
        <v>176</v>
      </c>
      <c r="F56" s="768" t="s">
        <v>643</v>
      </c>
      <c r="G56" s="768" t="s">
        <v>178</v>
      </c>
      <c r="H56" s="768" t="s">
        <v>79</v>
      </c>
      <c r="I56" s="768" t="s">
        <v>79</v>
      </c>
      <c r="J56" s="145" t="s">
        <v>226</v>
      </c>
      <c r="K56" s="145" t="s">
        <v>179</v>
      </c>
      <c r="L56" s="124" t="s">
        <v>180</v>
      </c>
      <c r="M56" s="146" t="s">
        <v>638</v>
      </c>
      <c r="N56" s="768" t="s">
        <v>182</v>
      </c>
      <c r="O56" s="865" t="s">
        <v>183</v>
      </c>
      <c r="P56" s="769" t="s">
        <v>184</v>
      </c>
      <c r="Q56" s="769" t="s">
        <v>84</v>
      </c>
      <c r="R56" s="769" t="s">
        <v>85</v>
      </c>
      <c r="S56" s="769" t="s">
        <v>143</v>
      </c>
      <c r="T56" s="864">
        <f>+V56+V60</f>
        <v>85000</v>
      </c>
      <c r="U56" s="864">
        <f>V56</f>
        <v>55250</v>
      </c>
      <c r="V56" s="864">
        <v>55250</v>
      </c>
      <c r="W56" s="860">
        <v>0</v>
      </c>
      <c r="X56" s="860">
        <v>0</v>
      </c>
      <c r="Y56" s="860">
        <v>0</v>
      </c>
      <c r="Z56" s="860">
        <v>0</v>
      </c>
      <c r="AA56" s="860">
        <v>0</v>
      </c>
      <c r="AB56" s="765">
        <v>9750</v>
      </c>
      <c r="AC56" s="864" t="s">
        <v>185</v>
      </c>
      <c r="AD56" s="864">
        <v>0</v>
      </c>
      <c r="AE56" s="864">
        <f t="shared" ref="AE56" si="15">V56</f>
        <v>55250</v>
      </c>
      <c r="AF56" s="864">
        <v>0</v>
      </c>
      <c r="AG56" s="864">
        <v>0</v>
      </c>
      <c r="AH56" s="859" t="s">
        <v>324</v>
      </c>
      <c r="AI56" s="859" t="s">
        <v>325</v>
      </c>
      <c r="AJ56" s="905"/>
    </row>
    <row r="57" spans="1:36" s="21" customFormat="1" ht="20.100000000000001" customHeight="1" x14ac:dyDescent="0.2">
      <c r="A57" s="20"/>
      <c r="B57" s="898"/>
      <c r="C57" s="753"/>
      <c r="D57" s="753"/>
      <c r="E57" s="866"/>
      <c r="F57" s="753"/>
      <c r="G57" s="753"/>
      <c r="H57" s="753"/>
      <c r="I57" s="753"/>
      <c r="J57" s="145" t="s">
        <v>188</v>
      </c>
      <c r="K57" s="145" t="s">
        <v>189</v>
      </c>
      <c r="L57" s="124" t="s">
        <v>158</v>
      </c>
      <c r="M57" s="146" t="s">
        <v>641</v>
      </c>
      <c r="N57" s="753"/>
      <c r="O57" s="866"/>
      <c r="P57" s="808"/>
      <c r="Q57" s="808"/>
      <c r="R57" s="808"/>
      <c r="S57" s="808"/>
      <c r="T57" s="810"/>
      <c r="U57" s="810"/>
      <c r="V57" s="810"/>
      <c r="W57" s="809"/>
      <c r="X57" s="809"/>
      <c r="Y57" s="809"/>
      <c r="Z57" s="809"/>
      <c r="AA57" s="809"/>
      <c r="AB57" s="764"/>
      <c r="AC57" s="810"/>
      <c r="AD57" s="810"/>
      <c r="AE57" s="810"/>
      <c r="AF57" s="810"/>
      <c r="AG57" s="810"/>
      <c r="AH57" s="859"/>
      <c r="AI57" s="859"/>
      <c r="AJ57" s="772"/>
    </row>
    <row r="58" spans="1:36" s="21" customFormat="1" ht="26.1" customHeight="1" x14ac:dyDescent="0.2">
      <c r="A58" s="20"/>
      <c r="B58" s="898"/>
      <c r="C58" s="753"/>
      <c r="D58" s="753"/>
      <c r="E58" s="866"/>
      <c r="F58" s="753"/>
      <c r="G58" s="753"/>
      <c r="H58" s="753"/>
      <c r="I58" s="753"/>
      <c r="J58" s="145" t="s">
        <v>191</v>
      </c>
      <c r="K58" s="145" t="s">
        <v>192</v>
      </c>
      <c r="L58" s="124" t="s">
        <v>180</v>
      </c>
      <c r="M58" s="146" t="s">
        <v>638</v>
      </c>
      <c r="N58" s="753"/>
      <c r="O58" s="866"/>
      <c r="P58" s="808"/>
      <c r="Q58" s="808"/>
      <c r="R58" s="808"/>
      <c r="S58" s="808"/>
      <c r="T58" s="810"/>
      <c r="U58" s="810"/>
      <c r="V58" s="810"/>
      <c r="W58" s="809"/>
      <c r="X58" s="809"/>
      <c r="Y58" s="809"/>
      <c r="Z58" s="809"/>
      <c r="AA58" s="809"/>
      <c r="AB58" s="764"/>
      <c r="AC58" s="810"/>
      <c r="AD58" s="810"/>
      <c r="AE58" s="810"/>
      <c r="AF58" s="810"/>
      <c r="AG58" s="810"/>
      <c r="AH58" s="859"/>
      <c r="AI58" s="859"/>
      <c r="AJ58" s="772"/>
    </row>
    <row r="59" spans="1:36" s="21" customFormat="1" ht="34.15" customHeight="1" x14ac:dyDescent="0.2">
      <c r="A59" s="20"/>
      <c r="B59" s="898"/>
      <c r="C59" s="753"/>
      <c r="D59" s="753"/>
      <c r="E59" s="866"/>
      <c r="F59" s="754"/>
      <c r="G59" s="753"/>
      <c r="H59" s="754"/>
      <c r="I59" s="754"/>
      <c r="J59" s="145" t="s">
        <v>194</v>
      </c>
      <c r="K59" s="145" t="s">
        <v>195</v>
      </c>
      <c r="L59" s="124" t="s">
        <v>196</v>
      </c>
      <c r="M59" s="124" t="s">
        <v>639</v>
      </c>
      <c r="N59" s="754"/>
      <c r="O59" s="867"/>
      <c r="P59" s="838"/>
      <c r="Q59" s="838"/>
      <c r="R59" s="838"/>
      <c r="S59" s="838"/>
      <c r="T59" s="810"/>
      <c r="U59" s="807"/>
      <c r="V59" s="807"/>
      <c r="W59" s="806"/>
      <c r="X59" s="806"/>
      <c r="Y59" s="806"/>
      <c r="Z59" s="806"/>
      <c r="AA59" s="806"/>
      <c r="AB59" s="763"/>
      <c r="AC59" s="807"/>
      <c r="AD59" s="807"/>
      <c r="AE59" s="807"/>
      <c r="AF59" s="807"/>
      <c r="AG59" s="807"/>
      <c r="AH59" s="859"/>
      <c r="AI59" s="859"/>
      <c r="AJ59" s="772"/>
    </row>
    <row r="60" spans="1:36" s="21" customFormat="1" ht="28.5" customHeight="1" x14ac:dyDescent="0.2">
      <c r="A60" s="20"/>
      <c r="B60" s="898"/>
      <c r="C60" s="753"/>
      <c r="D60" s="753"/>
      <c r="E60" s="866"/>
      <c r="F60" s="768" t="s">
        <v>644</v>
      </c>
      <c r="G60" s="753"/>
      <c r="H60" s="768" t="s">
        <v>79</v>
      </c>
      <c r="I60" s="768" t="s">
        <v>79</v>
      </c>
      <c r="J60" s="145" t="s">
        <v>226</v>
      </c>
      <c r="K60" s="145" t="s">
        <v>179</v>
      </c>
      <c r="L60" s="124" t="s">
        <v>180</v>
      </c>
      <c r="M60" s="146" t="s">
        <v>638</v>
      </c>
      <c r="N60" s="768" t="s">
        <v>182</v>
      </c>
      <c r="O60" s="865" t="s">
        <v>183</v>
      </c>
      <c r="P60" s="769" t="s">
        <v>184</v>
      </c>
      <c r="Q60" s="769" t="s">
        <v>84</v>
      </c>
      <c r="R60" s="769" t="s">
        <v>85</v>
      </c>
      <c r="S60" s="769" t="s">
        <v>143</v>
      </c>
      <c r="T60" s="810"/>
      <c r="U60" s="864">
        <f>V60</f>
        <v>29750</v>
      </c>
      <c r="V60" s="864">
        <v>29750</v>
      </c>
      <c r="W60" s="860">
        <v>0</v>
      </c>
      <c r="X60" s="860">
        <v>0</v>
      </c>
      <c r="Y60" s="860">
        <v>0</v>
      </c>
      <c r="Z60" s="860">
        <v>0</v>
      </c>
      <c r="AA60" s="860">
        <v>0</v>
      </c>
      <c r="AB60" s="765">
        <v>5250</v>
      </c>
      <c r="AC60" s="864" t="s">
        <v>185</v>
      </c>
      <c r="AD60" s="864">
        <v>0</v>
      </c>
      <c r="AE60" s="864">
        <f t="shared" ref="AE60" si="16">V60</f>
        <v>29750</v>
      </c>
      <c r="AF60" s="864">
        <v>0</v>
      </c>
      <c r="AG60" s="864">
        <v>0</v>
      </c>
      <c r="AH60" s="859"/>
      <c r="AI60" s="859"/>
      <c r="AJ60" s="772"/>
    </row>
    <row r="61" spans="1:36" s="21" customFormat="1" ht="20.100000000000001" customHeight="1" x14ac:dyDescent="0.2">
      <c r="A61" s="20"/>
      <c r="B61" s="898"/>
      <c r="C61" s="753"/>
      <c r="D61" s="753"/>
      <c r="E61" s="866"/>
      <c r="F61" s="753"/>
      <c r="G61" s="753"/>
      <c r="H61" s="753"/>
      <c r="I61" s="753"/>
      <c r="J61" s="145" t="s">
        <v>188</v>
      </c>
      <c r="K61" s="145" t="s">
        <v>189</v>
      </c>
      <c r="L61" s="124" t="s">
        <v>158</v>
      </c>
      <c r="M61" s="146" t="s">
        <v>645</v>
      </c>
      <c r="N61" s="753"/>
      <c r="O61" s="866"/>
      <c r="P61" s="808"/>
      <c r="Q61" s="808"/>
      <c r="R61" s="808"/>
      <c r="S61" s="808"/>
      <c r="T61" s="810"/>
      <c r="U61" s="810"/>
      <c r="V61" s="810"/>
      <c r="W61" s="809"/>
      <c r="X61" s="809"/>
      <c r="Y61" s="809"/>
      <c r="Z61" s="809"/>
      <c r="AA61" s="809"/>
      <c r="AB61" s="764"/>
      <c r="AC61" s="810"/>
      <c r="AD61" s="810"/>
      <c r="AE61" s="810"/>
      <c r="AF61" s="810"/>
      <c r="AG61" s="810"/>
      <c r="AH61" s="859"/>
      <c r="AI61" s="859"/>
      <c r="AJ61" s="772"/>
    </row>
    <row r="62" spans="1:36" s="21" customFormat="1" ht="26.65" customHeight="1" x14ac:dyDescent="0.2">
      <c r="A62" s="20"/>
      <c r="B62" s="898"/>
      <c r="C62" s="753"/>
      <c r="D62" s="753"/>
      <c r="E62" s="866"/>
      <c r="F62" s="753"/>
      <c r="G62" s="753"/>
      <c r="H62" s="753"/>
      <c r="I62" s="753"/>
      <c r="J62" s="145" t="s">
        <v>191</v>
      </c>
      <c r="K62" s="145" t="s">
        <v>192</v>
      </c>
      <c r="L62" s="124" t="s">
        <v>180</v>
      </c>
      <c r="M62" s="146" t="s">
        <v>638</v>
      </c>
      <c r="N62" s="753"/>
      <c r="O62" s="866"/>
      <c r="P62" s="808"/>
      <c r="Q62" s="808"/>
      <c r="R62" s="808"/>
      <c r="S62" s="808"/>
      <c r="T62" s="810"/>
      <c r="U62" s="810"/>
      <c r="V62" s="810"/>
      <c r="W62" s="809"/>
      <c r="X62" s="809"/>
      <c r="Y62" s="809"/>
      <c r="Z62" s="809"/>
      <c r="AA62" s="809"/>
      <c r="AB62" s="764"/>
      <c r="AC62" s="810"/>
      <c r="AD62" s="810"/>
      <c r="AE62" s="810"/>
      <c r="AF62" s="810"/>
      <c r="AG62" s="810"/>
      <c r="AH62" s="859"/>
      <c r="AI62" s="859"/>
      <c r="AJ62" s="772"/>
    </row>
    <row r="63" spans="1:36" s="21" customFormat="1" ht="37.15" customHeight="1" x14ac:dyDescent="0.2">
      <c r="A63" s="20"/>
      <c r="B63" s="899"/>
      <c r="C63" s="754"/>
      <c r="D63" s="754"/>
      <c r="E63" s="867"/>
      <c r="F63" s="754"/>
      <c r="G63" s="754"/>
      <c r="H63" s="754"/>
      <c r="I63" s="754"/>
      <c r="J63" s="145" t="s">
        <v>194</v>
      </c>
      <c r="K63" s="145" t="s">
        <v>195</v>
      </c>
      <c r="L63" s="124" t="s">
        <v>196</v>
      </c>
      <c r="M63" s="124" t="s">
        <v>639</v>
      </c>
      <c r="N63" s="754"/>
      <c r="O63" s="867"/>
      <c r="P63" s="838"/>
      <c r="Q63" s="838"/>
      <c r="R63" s="838"/>
      <c r="S63" s="838"/>
      <c r="T63" s="807"/>
      <c r="U63" s="807"/>
      <c r="V63" s="807"/>
      <c r="W63" s="806"/>
      <c r="X63" s="806"/>
      <c r="Y63" s="806"/>
      <c r="Z63" s="806"/>
      <c r="AA63" s="806"/>
      <c r="AB63" s="763"/>
      <c r="AC63" s="807"/>
      <c r="AD63" s="807"/>
      <c r="AE63" s="807"/>
      <c r="AF63" s="807"/>
      <c r="AG63" s="807"/>
      <c r="AH63" s="859"/>
      <c r="AI63" s="859"/>
      <c r="AJ63" s="902"/>
    </row>
  </sheetData>
  <mergeCells count="469">
    <mergeCell ref="AJ56:AJ63"/>
    <mergeCell ref="F60:F63"/>
    <mergeCell ref="H60:H63"/>
    <mergeCell ref="I60:I63"/>
    <mergeCell ref="N60:N63"/>
    <mergeCell ref="O60:O63"/>
    <mergeCell ref="P60:P63"/>
    <mergeCell ref="Q60:Q63"/>
    <mergeCell ref="R60:R63"/>
    <mergeCell ref="S60:S63"/>
    <mergeCell ref="U60:U63"/>
    <mergeCell ref="V60:V63"/>
    <mergeCell ref="W60:W63"/>
    <mergeCell ref="X60:X63"/>
    <mergeCell ref="Y60:Y63"/>
    <mergeCell ref="Z60:Z63"/>
    <mergeCell ref="AA60:AA63"/>
    <mergeCell ref="AB60:AB63"/>
    <mergeCell ref="AC60:AC63"/>
    <mergeCell ref="AF56:AF59"/>
    <mergeCell ref="S56:S59"/>
    <mergeCell ref="T56:T63"/>
    <mergeCell ref="U56:U59"/>
    <mergeCell ref="V56:V59"/>
    <mergeCell ref="AG60:AG63"/>
    <mergeCell ref="AG56:AG59"/>
    <mergeCell ref="AH56:AH63"/>
    <mergeCell ref="AI56:AI63"/>
    <mergeCell ref="AF60:AF63"/>
    <mergeCell ref="B56:B63"/>
    <mergeCell ref="C56:C63"/>
    <mergeCell ref="D56:D63"/>
    <mergeCell ref="E56:E63"/>
    <mergeCell ref="F56:F59"/>
    <mergeCell ref="G56:G63"/>
    <mergeCell ref="H56:H59"/>
    <mergeCell ref="I56:I59"/>
    <mergeCell ref="N56:N59"/>
    <mergeCell ref="AD60:AD63"/>
    <mergeCell ref="AE60:AE63"/>
    <mergeCell ref="X56:X59"/>
    <mergeCell ref="Y56:Y59"/>
    <mergeCell ref="Z56:Z59"/>
    <mergeCell ref="AA56:AA59"/>
    <mergeCell ref="AB56:AB59"/>
    <mergeCell ref="AC56:AC59"/>
    <mergeCell ref="AD56:AD59"/>
    <mergeCell ref="AE56:AE59"/>
    <mergeCell ref="Z52:Z55"/>
    <mergeCell ref="AA52:AA55"/>
    <mergeCell ref="AB52:AB55"/>
    <mergeCell ref="AC52:AC55"/>
    <mergeCell ref="W56:W59"/>
    <mergeCell ref="F52:F55"/>
    <mergeCell ref="H52:H55"/>
    <mergeCell ref="I52:I55"/>
    <mergeCell ref="N52:N55"/>
    <mergeCell ref="O52:O55"/>
    <mergeCell ref="P52:P55"/>
    <mergeCell ref="Q52:Q55"/>
    <mergeCell ref="R52:R55"/>
    <mergeCell ref="S52:S55"/>
    <mergeCell ref="O56:O59"/>
    <mergeCell ref="P56:P59"/>
    <mergeCell ref="Q56:Q59"/>
    <mergeCell ref="R56:R59"/>
    <mergeCell ref="U52:U55"/>
    <mergeCell ref="V52:V55"/>
    <mergeCell ref="W52:W55"/>
    <mergeCell ref="X52:X55"/>
    <mergeCell ref="Y52:Y55"/>
    <mergeCell ref="AB48:AB51"/>
    <mergeCell ref="AC48:AC51"/>
    <mergeCell ref="AD48:AD51"/>
    <mergeCell ref="AE48:AE51"/>
    <mergeCell ref="AF48:AF51"/>
    <mergeCell ref="AG48:AG51"/>
    <mergeCell ref="AH48:AH55"/>
    <mergeCell ref="AI48:AI55"/>
    <mergeCell ref="AJ48:AJ55"/>
    <mergeCell ref="AD52:AD55"/>
    <mergeCell ref="AE52:AE55"/>
    <mergeCell ref="AF52:AF55"/>
    <mergeCell ref="AG52:AG55"/>
    <mergeCell ref="AI44:AI47"/>
    <mergeCell ref="AJ44:AJ47"/>
    <mergeCell ref="B48:B55"/>
    <mergeCell ref="C48:C55"/>
    <mergeCell ref="D48:D55"/>
    <mergeCell ref="E48:E55"/>
    <mergeCell ref="F48:F51"/>
    <mergeCell ref="G48:G55"/>
    <mergeCell ref="H48:H51"/>
    <mergeCell ref="I48:I51"/>
    <mergeCell ref="N48:N51"/>
    <mergeCell ref="O48:O51"/>
    <mergeCell ref="P48:P51"/>
    <mergeCell ref="Q48:Q51"/>
    <mergeCell ref="R48:R51"/>
    <mergeCell ref="S48:S51"/>
    <mergeCell ref="T48:T55"/>
    <mergeCell ref="U48:U51"/>
    <mergeCell ref="V48:V51"/>
    <mergeCell ref="W48:W51"/>
    <mergeCell ref="X48:X51"/>
    <mergeCell ref="Y48:Y51"/>
    <mergeCell ref="Z48:Z51"/>
    <mergeCell ref="AA48:AA51"/>
    <mergeCell ref="Z44:Z47"/>
    <mergeCell ref="AA44:AA47"/>
    <mergeCell ref="AB44:AB47"/>
    <mergeCell ref="AC44:AC47"/>
    <mergeCell ref="AD44:AD47"/>
    <mergeCell ref="AE44:AE47"/>
    <mergeCell ref="AF44:AF47"/>
    <mergeCell ref="AG44:AG47"/>
    <mergeCell ref="AH44:AH47"/>
    <mergeCell ref="AG40:AG43"/>
    <mergeCell ref="AH40:AH43"/>
    <mergeCell ref="AI40:AI43"/>
    <mergeCell ref="AJ40:AJ43"/>
    <mergeCell ref="B44:B47"/>
    <mergeCell ref="C44:C47"/>
    <mergeCell ref="D44:D47"/>
    <mergeCell ref="E44:E47"/>
    <mergeCell ref="F44:F47"/>
    <mergeCell ref="G44:G47"/>
    <mergeCell ref="H44:H47"/>
    <mergeCell ref="I44:I47"/>
    <mergeCell ref="N44:N47"/>
    <mergeCell ref="O44:O47"/>
    <mergeCell ref="P44:P47"/>
    <mergeCell ref="Q44:Q47"/>
    <mergeCell ref="R44:R47"/>
    <mergeCell ref="S44:S47"/>
    <mergeCell ref="T44:T47"/>
    <mergeCell ref="U44:U47"/>
    <mergeCell ref="V44:V47"/>
    <mergeCell ref="W44:W47"/>
    <mergeCell ref="X44:X47"/>
    <mergeCell ref="Y44:Y47"/>
    <mergeCell ref="X40:X43"/>
    <mergeCell ref="Y40:Y43"/>
    <mergeCell ref="Z40:Z43"/>
    <mergeCell ref="AA40:AA43"/>
    <mergeCell ref="AB40:AB43"/>
    <mergeCell ref="AC40:AC43"/>
    <mergeCell ref="AD40:AD43"/>
    <mergeCell ref="AE40:AE43"/>
    <mergeCell ref="AF40:AF43"/>
    <mergeCell ref="O40:O43"/>
    <mergeCell ref="P40:P43"/>
    <mergeCell ref="Q40:Q43"/>
    <mergeCell ref="R40:R43"/>
    <mergeCell ref="S40:S43"/>
    <mergeCell ref="T40:T43"/>
    <mergeCell ref="U40:U43"/>
    <mergeCell ref="V40:V43"/>
    <mergeCell ref="W40:W43"/>
    <mergeCell ref="B40:B43"/>
    <mergeCell ref="C40:C43"/>
    <mergeCell ref="D40:D43"/>
    <mergeCell ref="E40:E43"/>
    <mergeCell ref="F40:F43"/>
    <mergeCell ref="G40:G43"/>
    <mergeCell ref="H40:H43"/>
    <mergeCell ref="I40:I43"/>
    <mergeCell ref="N40:N43"/>
    <mergeCell ref="AJ32:AJ39"/>
    <mergeCell ref="F36:F39"/>
    <mergeCell ref="H36:H39"/>
    <mergeCell ref="I36:I39"/>
    <mergeCell ref="N36:N39"/>
    <mergeCell ref="O36:O39"/>
    <mergeCell ref="P36:P39"/>
    <mergeCell ref="Q36:Q39"/>
    <mergeCell ref="R36:R39"/>
    <mergeCell ref="S36:S39"/>
    <mergeCell ref="U36:U39"/>
    <mergeCell ref="V36:V39"/>
    <mergeCell ref="W36:W39"/>
    <mergeCell ref="X36:X39"/>
    <mergeCell ref="Y36:Y39"/>
    <mergeCell ref="Z36:Z39"/>
    <mergeCell ref="AA36:AA39"/>
    <mergeCell ref="AB36:AB39"/>
    <mergeCell ref="AC36:AC39"/>
    <mergeCell ref="AD36:AD39"/>
    <mergeCell ref="AE36:AE39"/>
    <mergeCell ref="AF36:AF39"/>
    <mergeCell ref="AG36:AG39"/>
    <mergeCell ref="R32:R35"/>
    <mergeCell ref="B32:B39"/>
    <mergeCell ref="C32:C39"/>
    <mergeCell ref="D32:D39"/>
    <mergeCell ref="E32:E39"/>
    <mergeCell ref="F32:F35"/>
    <mergeCell ref="G32:G39"/>
    <mergeCell ref="H32:H35"/>
    <mergeCell ref="I32:I35"/>
    <mergeCell ref="N32:N35"/>
    <mergeCell ref="AJ24:AJ31"/>
    <mergeCell ref="F28:F31"/>
    <mergeCell ref="H28:H31"/>
    <mergeCell ref="I28:I31"/>
    <mergeCell ref="N28:N31"/>
    <mergeCell ref="O28:O31"/>
    <mergeCell ref="P28:P31"/>
    <mergeCell ref="Q28:Q31"/>
    <mergeCell ref="R28:R31"/>
    <mergeCell ref="S28:S31"/>
    <mergeCell ref="U28:U31"/>
    <mergeCell ref="V28:V31"/>
    <mergeCell ref="W28:W31"/>
    <mergeCell ref="X28:X31"/>
    <mergeCell ref="Y28:Y31"/>
    <mergeCell ref="Z28:Z31"/>
    <mergeCell ref="AA28:AA31"/>
    <mergeCell ref="AB28:AB31"/>
    <mergeCell ref="AC28:AC31"/>
    <mergeCell ref="AD28:AD31"/>
    <mergeCell ref="AE28:AE31"/>
    <mergeCell ref="AF28:AF31"/>
    <mergeCell ref="AG28:AG31"/>
    <mergeCell ref="Y24:Y27"/>
    <mergeCell ref="AF20:AF23"/>
    <mergeCell ref="AG20:AG23"/>
    <mergeCell ref="B24:B31"/>
    <mergeCell ref="C24:C31"/>
    <mergeCell ref="D24:D31"/>
    <mergeCell ref="E24:E31"/>
    <mergeCell ref="F24:F27"/>
    <mergeCell ref="G24:G31"/>
    <mergeCell ref="H24:H27"/>
    <mergeCell ref="I24:I27"/>
    <mergeCell ref="N24:N27"/>
    <mergeCell ref="Z24:Z27"/>
    <mergeCell ref="AA24:AA27"/>
    <mergeCell ref="AB24:AB27"/>
    <mergeCell ref="AC24:AC27"/>
    <mergeCell ref="AD24:AD27"/>
    <mergeCell ref="AE24:AE27"/>
    <mergeCell ref="AF24:AF27"/>
    <mergeCell ref="Q24:Q27"/>
    <mergeCell ref="R24:R27"/>
    <mergeCell ref="S24:S27"/>
    <mergeCell ref="AD16:AD19"/>
    <mergeCell ref="AE16:AE19"/>
    <mergeCell ref="AF16:AF19"/>
    <mergeCell ref="AG16:AG19"/>
    <mergeCell ref="F20:F23"/>
    <mergeCell ref="H20:H23"/>
    <mergeCell ref="I20:I23"/>
    <mergeCell ref="N20:N23"/>
    <mergeCell ref="O20:O23"/>
    <mergeCell ref="P20:P23"/>
    <mergeCell ref="Q20:Q23"/>
    <mergeCell ref="R20:R23"/>
    <mergeCell ref="S20:S23"/>
    <mergeCell ref="U20:U23"/>
    <mergeCell ref="V20:V23"/>
    <mergeCell ref="W20:W23"/>
    <mergeCell ref="X20:X23"/>
    <mergeCell ref="Y20:Y23"/>
    <mergeCell ref="Z20:Z23"/>
    <mergeCell ref="AA20:AA23"/>
    <mergeCell ref="AB20:AB23"/>
    <mergeCell ref="AC20:AC23"/>
    <mergeCell ref="AD20:AD23"/>
    <mergeCell ref="AE20:AE23"/>
    <mergeCell ref="AE12:AE15"/>
    <mergeCell ref="AF12:AF15"/>
    <mergeCell ref="AG12:AG15"/>
    <mergeCell ref="AH12:AH23"/>
    <mergeCell ref="AI12:AI23"/>
    <mergeCell ref="AJ12:AJ23"/>
    <mergeCell ref="F16:F19"/>
    <mergeCell ref="H16:H19"/>
    <mergeCell ref="I16:I19"/>
    <mergeCell ref="N16:N19"/>
    <mergeCell ref="O16:O19"/>
    <mergeCell ref="P16:P19"/>
    <mergeCell ref="Q16:Q19"/>
    <mergeCell ref="R16:R19"/>
    <mergeCell ref="S16:S19"/>
    <mergeCell ref="U16:U19"/>
    <mergeCell ref="V16:V19"/>
    <mergeCell ref="W16:W19"/>
    <mergeCell ref="X16:X19"/>
    <mergeCell ref="Y16:Y19"/>
    <mergeCell ref="Z16:Z19"/>
    <mergeCell ref="AA16:AA19"/>
    <mergeCell ref="AB16:AB19"/>
    <mergeCell ref="AC16:AC19"/>
    <mergeCell ref="V12:V15"/>
    <mergeCell ref="W12:W15"/>
    <mergeCell ref="X12:X15"/>
    <mergeCell ref="Y12:Y15"/>
    <mergeCell ref="Z12:Z15"/>
    <mergeCell ref="AA12:AA15"/>
    <mergeCell ref="AB12:AB15"/>
    <mergeCell ref="AC12:AC15"/>
    <mergeCell ref="AD12:AD15"/>
    <mergeCell ref="AD10:AD11"/>
    <mergeCell ref="AE10:AE11"/>
    <mergeCell ref="AF10:AF11"/>
    <mergeCell ref="AG10:AG11"/>
    <mergeCell ref="AH10:AH11"/>
    <mergeCell ref="AI10:AI11"/>
    <mergeCell ref="AJ10:AJ11"/>
    <mergeCell ref="A12:A23"/>
    <mergeCell ref="B12:B23"/>
    <mergeCell ref="C12:C23"/>
    <mergeCell ref="D12:D23"/>
    <mergeCell ref="E12:E23"/>
    <mergeCell ref="F12:F15"/>
    <mergeCell ref="G12:G23"/>
    <mergeCell ref="H12:H15"/>
    <mergeCell ref="I12:I15"/>
    <mergeCell ref="N12:N15"/>
    <mergeCell ref="O12:O15"/>
    <mergeCell ref="P12:P15"/>
    <mergeCell ref="Q12:Q15"/>
    <mergeCell ref="R12:R15"/>
    <mergeCell ref="S12:S15"/>
    <mergeCell ref="T12:T23"/>
    <mergeCell ref="U12:U15"/>
    <mergeCell ref="AI8:AI9"/>
    <mergeCell ref="AJ8:AJ9"/>
    <mergeCell ref="B10:B11"/>
    <mergeCell ref="C10:C11"/>
    <mergeCell ref="D10:D11"/>
    <mergeCell ref="E10:E11"/>
    <mergeCell ref="F10:F11"/>
    <mergeCell ref="G10:G11"/>
    <mergeCell ref="H10:H11"/>
    <mergeCell ref="I10:I11"/>
    <mergeCell ref="N10:N11"/>
    <mergeCell ref="O10:O11"/>
    <mergeCell ref="P10:P11"/>
    <mergeCell ref="Q10:Q11"/>
    <mergeCell ref="R10:R11"/>
    <mergeCell ref="S10:S11"/>
    <mergeCell ref="T10:T11"/>
    <mergeCell ref="U10:U11"/>
    <mergeCell ref="V10:V11"/>
    <mergeCell ref="X10:X11"/>
    <mergeCell ref="Y10:Y11"/>
    <mergeCell ref="Z10:Z11"/>
    <mergeCell ref="AA10:AA11"/>
    <mergeCell ref="AB10:AB11"/>
    <mergeCell ref="AI6:AI7"/>
    <mergeCell ref="AJ6:AJ7"/>
    <mergeCell ref="B8:B9"/>
    <mergeCell ref="C8:C9"/>
    <mergeCell ref="D8:D9"/>
    <mergeCell ref="E8:E9"/>
    <mergeCell ref="F8:F9"/>
    <mergeCell ref="G8:G9"/>
    <mergeCell ref="H8:H9"/>
    <mergeCell ref="I8:I9"/>
    <mergeCell ref="N8:N9"/>
    <mergeCell ref="O8:O9"/>
    <mergeCell ref="P8:P9"/>
    <mergeCell ref="Q8:Q9"/>
    <mergeCell ref="R8:R9"/>
    <mergeCell ref="S8:S9"/>
    <mergeCell ref="T8:T9"/>
    <mergeCell ref="U8:U9"/>
    <mergeCell ref="V8:V9"/>
    <mergeCell ref="AD8:AD9"/>
    <mergeCell ref="AE8:AE9"/>
    <mergeCell ref="AF8:AF9"/>
    <mergeCell ref="AG8:AG9"/>
    <mergeCell ref="AH8:AH9"/>
    <mergeCell ref="AD6:AD7"/>
    <mergeCell ref="AE6:AE7"/>
    <mergeCell ref="AF6:AF7"/>
    <mergeCell ref="AG6:AG7"/>
    <mergeCell ref="AH6:AH7"/>
    <mergeCell ref="Z6:Z7"/>
    <mergeCell ref="AA6:AA7"/>
    <mergeCell ref="AB6:AB7"/>
    <mergeCell ref="AC6:AC7"/>
    <mergeCell ref="W8:W9"/>
    <mergeCell ref="X8:X9"/>
    <mergeCell ref="Y8:Y9"/>
    <mergeCell ref="Z8:Z9"/>
    <mergeCell ref="AA8:AA9"/>
    <mergeCell ref="AB8:AB9"/>
    <mergeCell ref="AC8:AC9"/>
    <mergeCell ref="W10:W11"/>
    <mergeCell ref="B6:B7"/>
    <mergeCell ref="C6:C7"/>
    <mergeCell ref="V6:V7"/>
    <mergeCell ref="W6:W7"/>
    <mergeCell ref="X6:X7"/>
    <mergeCell ref="Y6:Y7"/>
    <mergeCell ref="AC10:AC11"/>
    <mergeCell ref="O32:O35"/>
    <mergeCell ref="T24:T31"/>
    <mergeCell ref="U24:U27"/>
    <mergeCell ref="V24:V27"/>
    <mergeCell ref="W24:W27"/>
    <mergeCell ref="X24:X27"/>
    <mergeCell ref="O24:O27"/>
    <mergeCell ref="D6:D7"/>
    <mergeCell ref="E6:E7"/>
    <mergeCell ref="F6:F7"/>
    <mergeCell ref="G6:G7"/>
    <mergeCell ref="H6:H7"/>
    <mergeCell ref="I6:I7"/>
    <mergeCell ref="N6:N7"/>
    <mergeCell ref="O6:O7"/>
    <mergeCell ref="P6:P7"/>
    <mergeCell ref="Q6:Q7"/>
    <mergeCell ref="R6:R7"/>
    <mergeCell ref="S6:S7"/>
    <mergeCell ref="T6:T7"/>
    <mergeCell ref="U6:U7"/>
    <mergeCell ref="P32:P35"/>
    <mergeCell ref="Q32:Q35"/>
    <mergeCell ref="P24:P27"/>
    <mergeCell ref="S32:S35"/>
    <mergeCell ref="T32:T39"/>
    <mergeCell ref="U32:U35"/>
    <mergeCell ref="V32:V35"/>
    <mergeCell ref="W32:W35"/>
    <mergeCell ref="X32:X35"/>
    <mergeCell ref="Y32:Y35"/>
    <mergeCell ref="Z32:Z35"/>
    <mergeCell ref="AG24:AG27"/>
    <mergeCell ref="AH24:AH31"/>
    <mergeCell ref="AI24:AI31"/>
    <mergeCell ref="AA32:AA35"/>
    <mergeCell ref="AB32:AB35"/>
    <mergeCell ref="AC32:AC35"/>
    <mergeCell ref="AD32:AD35"/>
    <mergeCell ref="AE32:AE35"/>
    <mergeCell ref="AF32:AF35"/>
    <mergeCell ref="AG32:AG35"/>
    <mergeCell ref="AH32:AH39"/>
    <mergeCell ref="AI32:AI39"/>
    <mergeCell ref="B1:AI1"/>
    <mergeCell ref="B3:B4"/>
    <mergeCell ref="C3:C4"/>
    <mergeCell ref="D3:D4"/>
    <mergeCell ref="E3:E4"/>
    <mergeCell ref="F3:F4"/>
    <mergeCell ref="G3:G4"/>
    <mergeCell ref="H3:H4"/>
    <mergeCell ref="I3:I4"/>
    <mergeCell ref="J3:M3"/>
    <mergeCell ref="AG3:AG4"/>
    <mergeCell ref="AH3:AH4"/>
    <mergeCell ref="AI3:AI4"/>
    <mergeCell ref="AJ3:AJ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38:S38"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638" t="s">
        <v>40</v>
      </c>
      <c r="C1" s="638"/>
      <c r="D1" s="638"/>
      <c r="E1" s="638"/>
      <c r="F1" s="638"/>
      <c r="G1" s="638"/>
      <c r="H1" s="638"/>
      <c r="I1" s="638"/>
      <c r="J1" s="638"/>
      <c r="K1" s="638"/>
      <c r="L1" s="638"/>
      <c r="M1" s="638"/>
      <c r="N1" s="638"/>
      <c r="O1" s="638"/>
      <c r="P1" s="638"/>
      <c r="Q1" s="638"/>
      <c r="R1" s="638"/>
      <c r="S1" s="638"/>
      <c r="T1" s="638"/>
      <c r="U1" s="638"/>
      <c r="V1" s="638"/>
      <c r="W1" s="638"/>
      <c r="X1" s="638"/>
      <c r="Y1" s="638"/>
      <c r="Z1" s="638"/>
      <c r="AA1" s="638"/>
      <c r="AB1" s="638"/>
      <c r="AC1" s="638"/>
      <c r="AD1" s="638"/>
      <c r="AE1" s="638"/>
      <c r="AF1" s="638"/>
      <c r="AG1" s="638"/>
      <c r="AH1" s="638"/>
      <c r="AI1" s="63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630" t="s">
        <v>0</v>
      </c>
      <c r="C3" s="630" t="s">
        <v>1</v>
      </c>
      <c r="D3" s="630" t="s">
        <v>28</v>
      </c>
      <c r="E3" s="630" t="s">
        <v>29</v>
      </c>
      <c r="F3" s="630" t="s">
        <v>30</v>
      </c>
      <c r="G3" s="630" t="s">
        <v>3</v>
      </c>
      <c r="H3" s="630" t="s">
        <v>4</v>
      </c>
      <c r="I3" s="630" t="s">
        <v>5</v>
      </c>
      <c r="J3" s="631" t="s">
        <v>6</v>
      </c>
      <c r="K3" s="631"/>
      <c r="L3" s="631"/>
      <c r="M3" s="631"/>
      <c r="N3" s="628" t="s">
        <v>47</v>
      </c>
      <c r="O3" s="630" t="s">
        <v>31</v>
      </c>
      <c r="P3" s="627" t="s">
        <v>42</v>
      </c>
      <c r="Q3" s="627" t="s">
        <v>32</v>
      </c>
      <c r="R3" s="627" t="s">
        <v>37</v>
      </c>
      <c r="S3" s="627" t="s">
        <v>33</v>
      </c>
      <c r="T3" s="630" t="s">
        <v>55</v>
      </c>
      <c r="U3" s="630" t="s">
        <v>57</v>
      </c>
      <c r="V3" s="631" t="s">
        <v>59</v>
      </c>
      <c r="W3" s="631"/>
      <c r="X3" s="631"/>
      <c r="Y3" s="631"/>
      <c r="Z3" s="631"/>
      <c r="AA3" s="631"/>
      <c r="AB3" s="630" t="s">
        <v>69</v>
      </c>
      <c r="AC3" s="632" t="s">
        <v>75</v>
      </c>
      <c r="AD3" s="634" t="s">
        <v>77</v>
      </c>
      <c r="AE3" s="635"/>
      <c r="AF3" s="636"/>
      <c r="AG3" s="628" t="s">
        <v>27</v>
      </c>
      <c r="AH3" s="628" t="s">
        <v>36</v>
      </c>
      <c r="AI3" s="630" t="s">
        <v>34</v>
      </c>
      <c r="AJ3" s="628" t="s">
        <v>35</v>
      </c>
    </row>
    <row r="4" spans="1:36" ht="127.5" x14ac:dyDescent="0.25">
      <c r="A4" s="1"/>
      <c r="B4" s="630"/>
      <c r="C4" s="630"/>
      <c r="D4" s="630"/>
      <c r="E4" s="630"/>
      <c r="F4" s="630"/>
      <c r="G4" s="630"/>
      <c r="H4" s="630"/>
      <c r="I4" s="630"/>
      <c r="J4" s="3" t="s">
        <v>7</v>
      </c>
      <c r="K4" s="3" t="s">
        <v>8</v>
      </c>
      <c r="L4" s="3" t="s">
        <v>9</v>
      </c>
      <c r="M4" s="11" t="s">
        <v>10</v>
      </c>
      <c r="N4" s="629"/>
      <c r="O4" s="630"/>
      <c r="P4" s="627"/>
      <c r="Q4" s="627"/>
      <c r="R4" s="627"/>
      <c r="S4" s="627"/>
      <c r="T4" s="630"/>
      <c r="U4" s="630"/>
      <c r="V4" s="3" t="s">
        <v>61</v>
      </c>
      <c r="W4" s="3" t="s">
        <v>62</v>
      </c>
      <c r="X4" s="3" t="s">
        <v>15</v>
      </c>
      <c r="Y4" s="3" t="s">
        <v>63</v>
      </c>
      <c r="Z4" s="3" t="s">
        <v>60</v>
      </c>
      <c r="AA4" s="3" t="s">
        <v>25</v>
      </c>
      <c r="AB4" s="630"/>
      <c r="AC4" s="633"/>
      <c r="AD4" s="3" t="s">
        <v>16</v>
      </c>
      <c r="AE4" s="3" t="s">
        <v>17</v>
      </c>
      <c r="AF4" s="3" t="s">
        <v>26</v>
      </c>
      <c r="AG4" s="629"/>
      <c r="AH4" s="629"/>
      <c r="AI4" s="630"/>
      <c r="AJ4" s="629"/>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909" t="s">
        <v>24</v>
      </c>
      <c r="C14" s="909"/>
      <c r="D14" s="909"/>
      <c r="E14" s="909"/>
      <c r="F14" s="909"/>
      <c r="G14" s="909"/>
      <c r="H14" s="909"/>
      <c r="I14" s="909"/>
      <c r="J14" s="909"/>
      <c r="K14" s="909"/>
      <c r="L14" s="909"/>
      <c r="M14" s="909"/>
      <c r="N14" s="909"/>
      <c r="O14" s="909"/>
      <c r="P14" s="909"/>
      <c r="Q14" s="909"/>
      <c r="R14" s="909"/>
      <c r="S14" s="909"/>
      <c r="T14" s="909"/>
      <c r="U14" s="909"/>
      <c r="V14" s="909"/>
      <c r="W14" s="909"/>
      <c r="X14" s="909"/>
      <c r="Y14" s="909"/>
      <c r="Z14" s="909"/>
      <c r="AA14" s="909"/>
      <c r="AB14" s="909"/>
      <c r="AC14" s="909"/>
      <c r="AD14" s="909"/>
      <c r="AE14" s="909"/>
      <c r="AF14" s="909"/>
      <c r="AG14" s="909"/>
      <c r="AH14" s="909"/>
      <c r="AI14" s="909"/>
      <c r="AJ14" s="909"/>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2026-10-13T10:38:19Z</dcterms:modified>
</cp:coreProperties>
</file>