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M:\2. PROGRAMOS\3.1 EGADP - SP 21-27\1. Bendras\3.1.43 UPPS bendras\Regioninis planavimas\Regionai\Utenos\RPPl keitimas 2026-09\Utenos kvieitmų planas 2026 10\"/>
    </mc:Choice>
  </mc:AlternateContent>
  <xr:revisionPtr revIDLastSave="0" documentId="8_{05FA0CE9-A3F0-499E-87E5-DD3788C76080}" xr6:coauthVersionLast="47" xr6:coauthVersionMax="47" xr10:uidLastSave="{00000000-0000-0000-0000-000000000000}"/>
  <bookViews>
    <workbookView xWindow="-120" yWindow="-120" windowWidth="29040" windowHeight="15720" xr2:uid="{F0867E10-CA42-4A71-BE29-C491AB6CE0B3}"/>
  </bookViews>
  <sheets>
    <sheet name="Lapas1" sheetId="1" r:id="rId1"/>
  </sheets>
  <definedNames>
    <definedName name="_xlnm._FilterDatabase" localSheetId="0" hidden="1">Lapas1!$A$4:$AI$185</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110" i="1" l="1"/>
  <c r="T110" i="1"/>
  <c r="AD183" i="1"/>
  <c r="U183" i="1"/>
  <c r="S183" i="1"/>
  <c r="AD180" i="1"/>
  <c r="U180" i="1"/>
  <c r="S180" i="1"/>
  <c r="AD177" i="1"/>
  <c r="U177" i="1"/>
  <c r="S177" i="1"/>
  <c r="AD174" i="1"/>
  <c r="AD171" i="1"/>
  <c r="AD167" i="1"/>
  <c r="U174" i="1"/>
  <c r="S174" i="1"/>
  <c r="U171" i="1"/>
  <c r="S171" i="1"/>
  <c r="S167" i="1"/>
  <c r="U167" i="1"/>
  <c r="AD161" i="1"/>
  <c r="U161" i="1"/>
  <c r="T158" i="1"/>
  <c r="AD155" i="1"/>
  <c r="U155" i="1"/>
  <c r="AD152" i="1"/>
  <c r="U152" i="1"/>
  <c r="AD150" i="1"/>
  <c r="U150" i="1"/>
  <c r="S150" i="1"/>
  <c r="S146" i="1"/>
  <c r="AD143" i="1"/>
  <c r="U143" i="1"/>
  <c r="T143" i="1"/>
  <c r="AD140" i="1"/>
  <c r="U140" i="1"/>
  <c r="T140" i="1"/>
  <c r="AD137" i="1"/>
  <c r="U137" i="1"/>
  <c r="T137" i="1"/>
  <c r="AD134" i="1"/>
  <c r="U134" i="1"/>
  <c r="T134" i="1"/>
  <c r="AD131" i="1"/>
  <c r="U131" i="1"/>
  <c r="T131" i="1"/>
  <c r="AD128" i="1"/>
  <c r="U128" i="1"/>
  <c r="T128" i="1"/>
  <c r="AD119" i="1"/>
  <c r="U119" i="1"/>
  <c r="T119" i="1"/>
  <c r="AD116" i="1"/>
  <c r="U116" i="1"/>
  <c r="T116" i="1"/>
  <c r="U113" i="1"/>
  <c r="AD113" i="1" s="1"/>
  <c r="S113" i="1"/>
  <c r="AD107" i="1"/>
  <c r="U107" i="1"/>
  <c r="T107" i="1"/>
  <c r="AD104" i="1"/>
  <c r="U104" i="1"/>
  <c r="T104" i="1"/>
  <c r="AD101" i="1"/>
  <c r="U101" i="1"/>
  <c r="T101" i="1"/>
  <c r="AD98" i="1"/>
  <c r="U98" i="1"/>
  <c r="T98" i="1"/>
  <c r="AD93" i="1"/>
  <c r="U93" i="1"/>
  <c r="T93" i="1"/>
  <c r="U90" i="1"/>
  <c r="AD90" i="1" s="1"/>
  <c r="U87" i="1"/>
  <c r="AD87" i="1" s="1"/>
  <c r="S87" i="1"/>
  <c r="U84" i="1"/>
  <c r="AD84" i="1" s="1"/>
  <c r="U79" i="1"/>
  <c r="AD79" i="1" s="1"/>
  <c r="U75" i="1"/>
  <c r="AD75" i="1" s="1"/>
  <c r="S75" i="1"/>
  <c r="U72" i="1"/>
  <c r="AD72" i="1" s="1"/>
  <c r="U69" i="1"/>
  <c r="AD69" i="1" s="1"/>
  <c r="S69" i="1"/>
  <c r="U66" i="1"/>
  <c r="AD66" i="1" s="1"/>
  <c r="U63" i="1"/>
  <c r="AD63" i="1" s="1"/>
  <c r="U59" i="1"/>
  <c r="AD59" i="1" s="1"/>
  <c r="S59" i="1"/>
  <c r="AD57" i="1"/>
  <c r="U57" i="1"/>
  <c r="T57" i="1"/>
  <c r="U54" i="1"/>
  <c r="AD54" i="1" s="1"/>
  <c r="S54" i="1"/>
  <c r="U51" i="1"/>
  <c r="AD51" i="1" s="1"/>
  <c r="S51" i="1"/>
  <c r="AD49" i="1"/>
  <c r="U49" i="1"/>
  <c r="T49" i="1"/>
  <c r="U46" i="1"/>
  <c r="AD46" i="1" s="1"/>
  <c r="S46" i="1"/>
  <c r="U43" i="1"/>
  <c r="AD43" i="1" s="1"/>
  <c r="S43" i="1"/>
  <c r="AD38" i="1"/>
  <c r="U38" i="1"/>
  <c r="T38" i="1"/>
  <c r="U35" i="1"/>
  <c r="AD35" i="1" s="1"/>
  <c r="U32" i="1"/>
  <c r="AD32" i="1" s="1"/>
  <c r="S32" i="1"/>
  <c r="AD29" i="1"/>
  <c r="AD24" i="1"/>
  <c r="S24" i="1"/>
  <c r="U21" i="1"/>
  <c r="AD21" i="1" s="1"/>
  <c r="U18" i="1"/>
  <c r="AD18" i="1" s="1"/>
  <c r="S18" i="1"/>
  <c r="AD15" i="1"/>
  <c r="T15" i="1"/>
  <c r="AD12" i="1"/>
  <c r="T12" i="1"/>
  <c r="S12" i="1" s="1"/>
  <c r="AD10" i="1"/>
  <c r="U10" i="1"/>
  <c r="T10" i="1"/>
  <c r="AD8" i="1"/>
  <c r="U8" i="1"/>
  <c r="T8" i="1"/>
  <c r="AD6" i="1"/>
  <c r="U6" i="1"/>
  <c r="T6" i="1"/>
  <c r="AD158" i="1" l="1"/>
  <c r="U158" i="1"/>
  <c r="AD11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tc={12611E43-5D5D-4301-BB57-24260EF30D34}</author>
    <author>tc={AA112A52-B9B7-443E-965F-D5A96EE227B2}</author>
    <author>tc={77ED6317-15B5-4063-8097-BBB2053FC2AC}</author>
    <author>tc={CCF5DB32-2B35-4F7C-B4FE-5E07A7A114B6}</author>
  </authors>
  <commentList>
    <comment ref="E24" authorId="0" shapeId="0" xr:uid="{12611E43-5D5D-4301-BB57-24260EF30D34}">
      <text>
        <t>[Komentarų gija]
„Excel“ versija leidžia jums skaityti šią komentarų giją, tačiau visi jos taisymai bus pašalinti, jei failas atidaromas naudojant naujesnę „Excel“ versiją. Daugiau informacijos: https://go.microsoft.com/fwlink/?linkid=870924.
Komentaras:
    Projektas nebus įgyvendinamas</t>
      </text>
    </comment>
    <comment ref="E29" authorId="1" shapeId="0" xr:uid="{AA112A52-B9B7-443E-965F-D5A96EE227B2}">
      <text>
        <t>[Komentarų gija]
„Excel“ versija leidžia jums skaityti šią komentarų giją, tačiau visi jos taisymai bus pašalinti, jei failas atidaromas naudojant naujesnę „Excel“ versiją. Daugiau informacijos: https://go.microsoft.com/fwlink/?linkid=870924.
Komentaras:
    Projektas nebus įgyvendinamas</t>
      </text>
    </comment>
    <comment ref="E35" authorId="2" shapeId="0" xr:uid="{77ED6317-15B5-4063-8097-BBB2053FC2AC}">
      <text>
        <t>[Komentarų gija]
„Excel“ versija leidžia jums skaityti šią komentarų giją, tačiau visi jos taisymai bus pašalinti, jei failas atidaromas naudojant naujesnę „Excel“ versiją. Daugiau informacijos: https://go.microsoft.com/fwlink/?linkid=870924.
Komentaras:
    Projektas nebus įgyvendinamas</t>
      </text>
    </comment>
    <comment ref="E163" authorId="3" shapeId="0" xr:uid="{CCF5DB32-2B35-4F7C-B4FE-5E07A7A114B6}">
      <text>
        <t>[Komentarų gija]
„Excel“ versija leidžia jums skaityti šią komentarų giją, tačiau visi jos taisymai bus pašalinti, jei failas atidaromas naudojant naujesnę „Excel“ versiją. Daugiau informacijos: https://go.microsoft.com/fwlink/?linkid=870924.
Komentaras:
    Naujas projektas</t>
      </text>
    </comment>
  </commentList>
</comments>
</file>

<file path=xl/sharedStrings.xml><?xml version="1.0" encoding="utf-8"?>
<sst xmlns="http://schemas.openxmlformats.org/spreadsheetml/2006/main" count="1624" uniqueCount="334">
  <si>
    <t>KVIETIMŲ TEIKTI PROJEKTŲ ĮGYVENDINIMO PLANUS PLANAS</t>
  </si>
  <si>
    <t>Kvietimo numeris</t>
  </si>
  <si>
    <t>Kvietimo pavadinimas</t>
  </si>
  <si>
    <t>Pažangos priemonės numeris</t>
  </si>
  <si>
    <t xml:space="preserve">Pažangos priemonės pavadinimas </t>
  </si>
  <si>
    <t>Finansuojamos projektų veiklos</t>
  </si>
  <si>
    <t>Konkretus uždavinys arba priemonė (reforma ar investicija)</t>
  </si>
  <si>
    <t xml:space="preserve">Požymis </t>
  </si>
  <si>
    <t>Nepanaudotos Ekonomikos gaivinimo ir atsparumo didinimo priemonės lėšos</t>
  </si>
  <si>
    <t>Siektini stebėsenos rodikliai</t>
  </si>
  <si>
    <t>Pareiškėjų tipas: viešasis,  privatus</t>
  </si>
  <si>
    <t>Galimi pareiškėjai</t>
  </si>
  <si>
    <t>Asignavimų valdytojas</t>
  </si>
  <si>
    <t>Administruojančioji institucija</t>
  </si>
  <si>
    <t>Finansavimo forma</t>
  </si>
  <si>
    <t>Projektų atrankos būdas</t>
  </si>
  <si>
    <t xml:space="preserve">Bendra kvietimui skirta finansavimo lėšų suma (eurais) </t>
  </si>
  <si>
    <t xml:space="preserve">Didžiausia galima skirti finansavimo lėšų suma projektui ir (arba) projekto veiklai įgyvendinti (eurais) </t>
  </si>
  <si>
    <t>Finansavimo šaltinis (-iai) ir sumos (eurais)</t>
  </si>
  <si>
    <t>Nuosavo įnašo dydis (eurais)</t>
  </si>
  <si>
    <t>ES lėšų fondas</t>
  </si>
  <si>
    <t xml:space="preserve">Finansavimas pagal regioną, kuriam gali būti priskiriama (-os) projekto veikla
 (-os) </t>
  </si>
  <si>
    <t xml:space="preserve">Apskritis </t>
  </si>
  <si>
    <t>Planuojama kvietimo pradžios data</t>
  </si>
  <si>
    <t xml:space="preserve">Planuojama kvietimo pabaigos data </t>
  </si>
  <si>
    <t>Paskelbto kvietimo data</t>
  </si>
  <si>
    <t>Pavadinimas</t>
  </si>
  <si>
    <t>Kodas</t>
  </si>
  <si>
    <t>Matavimo vienetas</t>
  </si>
  <si>
    <t>Siektina reikšmė</t>
  </si>
  <si>
    <t>Europos Sąjungos (toliau – ES) fondų lėšos</t>
  </si>
  <si>
    <t>Ekonomikos gaivinimo ir atsparumo didinimo priemonės (toliau – EGADP) subsidijos lėšos</t>
  </si>
  <si>
    <t>EGADP paskolos lėšos</t>
  </si>
  <si>
    <t xml:space="preserve">
Bendrojo finansavimo lėšos</t>
  </si>
  <si>
    <t>Valstybės biudžeto lėšos</t>
  </si>
  <si>
    <t>Valstybės biudžeto lėšos, skirtos ES fondų lėšomis netinkamam finansuoti  pridėtinės vertės mokesčiui apmokėti</t>
  </si>
  <si>
    <t>Sostinės regionas</t>
  </si>
  <si>
    <t>Vidurio ir Vakarų Lietuva</t>
  </si>
  <si>
    <t>Netaikoma</t>
  </si>
  <si>
    <t>29-301-P</t>
  </si>
  <si>
    <t>Investicijų pritraukimo ir ekonominio konkurencingumo didinimas, išnaudojant pramonės sektoriaus potencialą (I etapas)</t>
  </si>
  <si>
    <t>01-004-07-01-01 (RE)-29-(LT029-03-01-01 )</t>
  </si>
  <si>
    <t>Paskatinti regionų, funkcinių zonų, savivaldybių ir miestų ekonominį augimą pasitelkiant jų turimus išteklius</t>
  </si>
  <si>
    <t>1.1 Teritorijos patrauklumo .investicijoms  didinimas ir viešosios infrastruktūros plėtra (Ribnikų g. 4, Utena )</t>
  </si>
  <si>
    <t>Konkretus 2021–2027 m. Europos Sąjungos investicijų programos uždavinys "5.1. "Skatinti integruotą ir įtraukią socialinę, ekonominę ir aplinkosaugos plėtrą vietos lygmeniu, puoselėti kultūrą, gamtos paveldą, darnų turizmą ir saugumą kitose nei miestų teritorijose"</t>
  </si>
  <si>
    <t>Ne</t>
  </si>
  <si>
    <t>R.S.2.3038</t>
  </si>
  <si>
    <t xml:space="preserve">(hektarai) </t>
  </si>
  <si>
    <t>Viešasis</t>
  </si>
  <si>
    <t>Utenos rajono savivaldybės administracija</t>
  </si>
  <si>
    <t>VRM</t>
  </si>
  <si>
    <t>CPVA</t>
  </si>
  <si>
    <t xml:space="preserve">Dotacija </t>
  </si>
  <si>
    <t>Planavimas</t>
  </si>
  <si>
    <t>-</t>
  </si>
  <si>
    <t>ERPF</t>
  </si>
  <si>
    <t>2024-12</t>
  </si>
  <si>
    <t>2025-02</t>
  </si>
  <si>
    <t>2024-12-09</t>
  </si>
  <si>
    <t xml:space="preserve"> „Integruoti teritorinio vystymo projektai“ </t>
  </si>
  <si>
    <t>P.B.2.0076</t>
  </si>
  <si>
    <t>(projektai)</t>
  </si>
  <si>
    <t>29-302-P</t>
  </si>
  <si>
    <t>Investicijų pritraukimo ir ekonominio konkurencingumo didinimas, išnaudojant pramonės sektoriaus potencialą (II etapas)</t>
  </si>
  <si>
    <t>1.2 Teritorijos patrauklumo investicijoms didinimas ir viešosios infrastruktūros plėtra (Aukštaičių g. 16, Utena)</t>
  </si>
  <si>
    <t xml:space="preserve">234 389,56
</t>
  </si>
  <si>
    <t>2025-03</t>
  </si>
  <si>
    <t>2025-05</t>
  </si>
  <si>
    <t>2025-03-10</t>
  </si>
  <si>
    <t>29-303-P</t>
  </si>
  <si>
    <t>Investicijų pritraukimo ir ekonominio konkurencingumo didinimas, išnaudojant pramonės sektoriaus potencialą (III etapas)</t>
  </si>
  <si>
    <t>1.3 Teritorijų patrauklumo investicijoms didinimas ir viešosios infrastruktūros plėtra (Pramonės g. 20, Utena. ir Pramonės g. 24, Utena)</t>
  </si>
  <si>
    <t>2025-06</t>
  </si>
  <si>
    <t>2025-08</t>
  </si>
  <si>
    <t>2025-06-09</t>
  </si>
  <si>
    <t>29-304-P</t>
  </si>
  <si>
    <t>Žaliųjų viešųjų erdvių atgaivinimas ir gyvenamųjų rajonų aplinkos humanizavimas, išnaudojant kompaktiškumo potencialą (I etapas)</t>
  </si>
  <si>
    <t>01-004-07-02-01 (RE)-29-(LT029-03-01-01 )</t>
  </si>
  <si>
    <t xml:space="preserve">Pagerinti viešųjų paslaugų prieinamumą, darbo vietų pasiekiamumą ir tam reikalingų išteklių naudojimo efektyvumą </t>
  </si>
  <si>
    <t>2.2 Teritorijos tarp Dauniškio gimnazijos ir Dauniškio parko ir „Gandrelio“ atgaivinimas ir pritaikymas bendruomenės veiklai</t>
  </si>
  <si>
    <t>Konkretus 2021–2027 m. Europos Sąjungos investicijų programos uždavinys "5.1. Skatinti integruotą ir įtraukią socialinę, ekonominę ir aplinkosaugos plėtrą, puoselėti kultūrą, gamtos paveldą, darnų turizmą ir saugumą miestų teritorijose"</t>
  </si>
  <si>
    <t>„Rekultivuota žemė, naudojama žaliesiems plotams, socialiniams būstams, ekonominei arba kitai paskirčiai“
(hektarai)</t>
  </si>
  <si>
    <t xml:space="preserve">R.B.2.2052 </t>
  </si>
  <si>
    <t>(hektarai)</t>
  </si>
  <si>
    <t xml:space="preserve"> „Atviros erdvės, sukurtos arba atkurtos miestų teritorijose“ </t>
  </si>
  <si>
    <t>P.B.2.0114</t>
  </si>
  <si>
    <t>(kvadratiniai metrai)</t>
  </si>
  <si>
    <t xml:space="preserve">
33 832</t>
  </si>
  <si>
    <t>2.3 Teritorijos tarp Krašuonos parko, „Saulės“ gimnazijos ir Utenos dvaro atgaivinimas ir pritaikymas atviram gamtos centrui</t>
  </si>
  <si>
    <t xml:space="preserve"> (hektarai)</t>
  </si>
  <si>
    <t xml:space="preserve"> „Integruoti teritorinio vystymo projektai“</t>
  </si>
  <si>
    <t xml:space="preserve"> (projektai)</t>
  </si>
  <si>
    <t xml:space="preserve"> „Atviros erdvės, sukurtos arba atkurtos miestų teritorijose“</t>
  </si>
  <si>
    <t xml:space="preserve"> (kvadratiniai metrai)</t>
  </si>
  <si>
    <t xml:space="preserve">
67 348</t>
  </si>
  <si>
    <t>29-305-P</t>
  </si>
  <si>
    <t>Žaliųjų viešųjų erdvių atgaivinimas ir gyvenamųjų rajonų aplinkos humanizavimas, išnaudojant kompaktiškumo potencialą (II etapas)</t>
  </si>
  <si>
    <t>2.4 Vyžuonos parko teritorijos dalies ir Utenos daugiafunkcio sporto centro prieigų atgaivinimas ir pritaikymas bendruomenės veiklai</t>
  </si>
  <si>
    <t xml:space="preserve"> „Rekultivuota žemė, naudojama žaliesiems plotams, socialiniams būstams, ekonominei arba kitai paskirčiai“</t>
  </si>
  <si>
    <t>R.B.2.2052</t>
  </si>
  <si>
    <t xml:space="preserve">
291 572</t>
  </si>
  <si>
    <t>2.7 Tankiai apgyvendintos urbanizuotos Aukštakalnio gyvenamųjų daugiabučių namų teritorijos dalies atgaivinimas, žalinimas ir funkcionalumo didinimas</t>
  </si>
  <si>
    <t xml:space="preserve">600 000,01
</t>
  </si>
  <si>
    <t xml:space="preserve">
119 051</t>
  </si>
  <si>
    <t>29-306-P</t>
  </si>
  <si>
    <t>Žaliųjų viešųjų erdvių atgaivinimas ir gyvenamųjų rajonų aplinkos humanizavimas, išnaudojant kompaktiškumo potencialą (III etapas)</t>
  </si>
  <si>
    <t>2.5 Smėlynės parko ir prieigų atgaivinimas bei pritaikymas bendruomenės poreikiams</t>
  </si>
  <si>
    <t xml:space="preserve"> „Sukurtos arba atkurtos teritorijos, naudojamos ekonominei, rekreacinei ar turizmo paskirčiai“
</t>
  </si>
  <si>
    <t>R.N.2.5720</t>
  </si>
  <si>
    <t xml:space="preserve">
„Naujų ar rekonstruotų pastatų, kurių pirminės energijos paklausa yra bent 20 % mažesnė, nei reikalauja energijos beveik nevartojantis pastatas, plotas“</t>
  </si>
  <si>
    <t xml:space="preserve">P.S.2.1034 </t>
  </si>
  <si>
    <t xml:space="preserve"> „Metinis konsoliduotų viešųjų paslaugų vartotojų skaičius“</t>
  </si>
  <si>
    <t>R.S.2.3039</t>
  </si>
  <si>
    <t xml:space="preserve"> (vartotojai per metus)</t>
  </si>
  <si>
    <t>2.6 Tankiai apgyvendintos urbanizuotos Vyturių gyvenamųjų daugiabučių namų teritorijos dalies atgaivinimas, žalinimas ir funkcionalumo didinimas</t>
  </si>
  <si>
    <t>29-307-P</t>
  </si>
  <si>
    <t>Žaliųjų viešųjų erdvių atgaivinimas ir gyvenamųjų rajonų aplinkos humanizavimas, išnaudojant kompaktiškumo potencialą (IV etapas)</t>
  </si>
  <si>
    <t xml:space="preserve">2.1 Utenos miesto senojo parko atgaivinimas ir pritaikymas bendruomenės poreikiams </t>
  </si>
  <si>
    <t xml:space="preserve"> „Sukurtos arba atkurtos teritorijos, naudojamos ekonominei, rekreacinei ar turizmo paskirčiai“ </t>
  </si>
  <si>
    <t>2026-06</t>
  </si>
  <si>
    <t>2026-08</t>
  </si>
  <si>
    <t>2.8 Tankiai apgyvendintos urbanizuotos Statybininkų gyvenamųjų daugiabučių namų teritorijos dalies atgaivinimas, žalinimas ir funkcionalumo didinimas</t>
  </si>
  <si>
    <t>29-308-P</t>
  </si>
  <si>
    <t xml:space="preserve">Viešųjų paslaugų įvairovės  ir prieinamumo Utenos mieste pagerinimas.  </t>
  </si>
  <si>
    <t>3.1 Utenos daugiafunkcio sporto centro plaukimo baseino rekonstrukcija ir visuomenės sveikatos paslaugų prieinamumo didinimas</t>
  </si>
  <si>
    <t xml:space="preserve">
26 077</t>
  </si>
  <si>
    <t xml:space="preserve"> „Metinis konsoliduotų viešųjų paslaugų vartotojų skaičius“ </t>
  </si>
  <si>
    <t>(vartotojai per metus)</t>
  </si>
  <si>
    <t xml:space="preserve">
29 388</t>
  </si>
  <si>
    <t>29-309-P</t>
  </si>
  <si>
    <t>Sąlygų tvariai verslo plėtrai sudarymas (I etapas)</t>
  </si>
  <si>
    <t>01-004-07-01-01 (RE)-29-(LT029-03-02-01)</t>
  </si>
  <si>
    <t>1.2 Investicijoms patrauklios teritorijos įrengimas Zarasų mieste</t>
  </si>
  <si>
    <t>Konkretus 2021–2027 m. Europos Sąjungos investicijų programos uždavinys "5.2. Skatinti integruotą ir įtraukią socialinę, ekonominę ir aplinkosaugos plėtrą, puoselėti kultūrą, gamtos paveldą, darnų turizmą ir saugumą miestų teritorijose"</t>
  </si>
  <si>
    <t>R.S.2.3040</t>
  </si>
  <si>
    <t>Zarasų rajono savivaldybės administracija</t>
  </si>
  <si>
    <t xml:space="preserve">17 647,06
</t>
  </si>
  <si>
    <t>29-310-P</t>
  </si>
  <si>
    <t>Sąlygų tvariai verslo plėtrai sudarymas (II etapas)</t>
  </si>
  <si>
    <t>1.3 Investicijoms patrauklios teritorijos įrengimas Dūkšto sen., Ignalinos rajono savivaldybėje</t>
  </si>
  <si>
    <t>Ignalinos rajono savivaldybės administracija</t>
  </si>
  <si>
    <t xml:space="preserve">180335,26
</t>
  </si>
  <si>
    <t>29-311-P</t>
  </si>
  <si>
    <t>Sąlygų tvariai verslo plėtrai sudarymas (III etapas)</t>
  </si>
  <si>
    <t>1.1 Visagino  savivaldybės teritorijos (-ų) pritaikymas pramonės, komercijos, paslaugų verslo  investicijoms</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</si>
  <si>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</si>
  <si>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 xml:space="preserve"> „Sukurtos arba atkurtos teritorijos, naudojamos ekonominei, rekreacinei ar turizmo paskirčiai“</t>
  </si>
  <si>
    <t>Visagino savivaldybės administracija</t>
  </si>
  <si>
    <t xml:space="preserve">439921,49
</t>
  </si>
  <si>
    <t xml:space="preserve">77633,21
</t>
  </si>
  <si>
    <t>29-312-P</t>
  </si>
  <si>
    <t>Sąlygų tvariai verslo plėtrai sudarymas (IV etapas)</t>
  </si>
  <si>
    <t>1.5 Bendradarbystės centro VIZA-ART  sukūrimas Zarasuose</t>
  </si>
  <si>
    <t xml:space="preserve"> „Metinis konsoliduotų viešųjų paslaugų vartotojų skaičius“
</t>
  </si>
  <si>
    <t xml:space="preserve">(vartotojai per metus) </t>
  </si>
  <si>
    <t xml:space="preserve">130 860,00
</t>
  </si>
  <si>
    <t>29-313-P</t>
  </si>
  <si>
    <t>Sąlygų tvariai verslo plėtrai sudarymas (V etapas)</t>
  </si>
  <si>
    <t>1.6 Bendradarbystės centro VIZA-LIFE sukūrimas Ignalinoje</t>
  </si>
  <si>
    <t xml:space="preserve">229411,77
</t>
  </si>
  <si>
    <t>29-314-P</t>
  </si>
  <si>
    <t>Sąlygų tvariai verslo plėtrai sudarymas (VI etapas)</t>
  </si>
  <si>
    <t>1.4 Bendradarbystė s centro VIZA-CITY sukūrimas Visagine: socialinio verslumo ir kūrybinių industrijų centras su bendradarbystės erdvėmis</t>
  </si>
  <si>
    <t>VšĮ  Visagino ekonomikos plėtros agentūra</t>
  </si>
  <si>
    <t>29-315-P</t>
  </si>
  <si>
    <t>Gamtos ir kultūros objektų pritaikymas lankymu (I etapas)</t>
  </si>
  <si>
    <t>2.2 Gamtos ir kultūros objektų Rojuje pritaikymas lankymui</t>
  </si>
  <si>
    <t xml:space="preserve">
Integruoti teritorinio vystymo projektai</t>
  </si>
  <si>
    <t>projektai</t>
  </si>
  <si>
    <t xml:space="preserve">85201,54
</t>
  </si>
  <si>
    <t xml:space="preserve">
„Sukurtos arba atkurtos teritorijos, naudojamos ekonominei, rekreacinei ar turizmo paskirčiai“
</t>
  </si>
  <si>
    <t>Hektarai</t>
  </si>
  <si>
    <t xml:space="preserve">
„Sukurtos arba atkurtos atviros erdvės“
(kvadratiniai metrai)</t>
  </si>
  <si>
    <t>P.S.2.1039</t>
  </si>
  <si>
    <t>2.4 Lūšių ežero pritaikymas lankymui</t>
  </si>
  <si>
    <t>2.5 Gavio ežero pritaikymas lankymui</t>
  </si>
  <si>
    <t>29-316-P</t>
  </si>
  <si>
    <t>Gamtos ir kultūros objektų pritaikymas lankymu (II etapas)</t>
  </si>
  <si>
    <t>2.13 Sartų ežero Dusetose pritaikymas lankymui</t>
  </si>
  <si>
    <t>2.8 Antazavės dvaro sodybos parko pritaikymas lankymui</t>
  </si>
  <si>
    <t>29-317-P</t>
  </si>
  <si>
    <t>Gamtos ir kultūros objektų pritaikymas lankymu (III etapas)</t>
  </si>
  <si>
    <t>2.3 Paplovinio ežero pritaikymas lankymui</t>
  </si>
  <si>
    <t>2.6 Viešosios turizmo infrastruktūros plėtra Sporto g., Ignalinoje</t>
  </si>
  <si>
    <t xml:space="preserve"> „Dviračiams skirtos infrastruktūros metinis naudotojų skaičius“
</t>
  </si>
  <si>
    <t>R.S.2.3025</t>
  </si>
  <si>
    <t>(naudotojai per metus)</t>
  </si>
  <si>
    <t xml:space="preserve"> „Dviračiams skirta infrastruktūra, kuriai suteikta parama“ </t>
  </si>
  <si>
    <t>P.B.2.0058</t>
  </si>
  <si>
    <t>(kilometrai)</t>
  </si>
  <si>
    <t>2.7 Viešosios turizmo infrastruktūros sukūrimas, pritaikant lankymui gamtos objektus Ignalinos rajono savivaldybėje</t>
  </si>
  <si>
    <t xml:space="preserve">
16 712</t>
  </si>
  <si>
    <t>29-318-P</t>
  </si>
  <si>
    <t>Gamtos ir kultūros objektų pritaikymas lankymu (IV etapas)</t>
  </si>
  <si>
    <t>2.11 Visagino gamtos objektų pritaikymas lankymui (sujungiant į bendrą gamtos maršrutą Visagino, Kukuižės ežerus su  Gražutės regioniniu parku)</t>
  </si>
  <si>
    <t xml:space="preserve">
9 493</t>
  </si>
  <si>
    <t>2.12 Visagino kultūros objektų pritaikymas lankymui, įrengiant būtiną viešąją infrastruktūrą</t>
  </si>
  <si>
    <t xml:space="preserve">
14 509</t>
  </si>
  <si>
    <t>29-319-P</t>
  </si>
  <si>
    <t>Gamtos ir kultūros objektų pritaikymas lankymu (V etapas)</t>
  </si>
  <si>
    <t xml:space="preserve">2.1 Palūšėje esančių gamtos ir kultūros objektų pritaikymas lankymui </t>
  </si>
  <si>
    <t>2025-09</t>
  </si>
  <si>
    <t>2025-11</t>
  </si>
  <si>
    <t>2025-09-08</t>
  </si>
  <si>
    <t xml:space="preserve">
„Sukurtos arba atkurtos atviros erdvės“
</t>
  </si>
  <si>
    <t xml:space="preserve"> „Dviračiams skirtos infrastruktūros metinis naudotojų skaičius“ </t>
  </si>
  <si>
    <t>29-320-P</t>
  </si>
  <si>
    <t>Gamtos ir kultūros objektų pritaikymas lankymu (VI etapas)</t>
  </si>
  <si>
    <t>2.9 Zarasaičio ir Zaraso ežerų Zarasuose pritaikymas lankymui</t>
  </si>
  <si>
    <t xml:space="preserve">
„Sukurtos arba atkurtos atviros erdvės“</t>
  </si>
  <si>
    <t>2025-08-14</t>
  </si>
  <si>
    <t>29-321-P</t>
  </si>
  <si>
    <t>Viešųjų paslaugų infrastruktūros įvairovės padidinimas ir prieinamumo pagerinimas (I etapas)</t>
  </si>
  <si>
    <t>01-004-07-02-01 (RE)-29-(LT029-03-02-01 )</t>
  </si>
  <si>
    <t>3.1 Visuomenės sveikatinimo ir neformalaus švietimo paslaugų plėtra</t>
  </si>
  <si>
    <t xml:space="preserve">
„Metinis konsoliduotų viešųjų paslaugų vartotojų skaičius“
</t>
  </si>
  <si>
    <t>2025-12</t>
  </si>
  <si>
    <t>2026-02</t>
  </si>
  <si>
    <t xml:space="preserve"> „Naujų ar rekonstruotų pastatų, kurių pirminės energijos paklausa yra bent 20 % mažesnė, nei reikalauja energijos beveik nevartojantis pastatas, plotas“ </t>
  </si>
  <si>
    <t>P.S.2.1034</t>
  </si>
  <si>
    <t>29-322-P</t>
  </si>
  <si>
    <t>Viešųjų paslaugų infrastruktūros įvairovės padidinimas ir prieinamumo pagerinimas (II etapas)</t>
  </si>
  <si>
    <t>3.2 Švietimo ir ugdy mo paslaugų plėtra, vystant STEAM ugdymo modelį</t>
  </si>
  <si>
    <t>29-323-P</t>
  </si>
  <si>
    <t>Viešųjų paslaugų infrastruktūros prieinamumo pagerinimas (I etapas)</t>
  </si>
  <si>
    <t>01-004-07-02-01 (RE)-29-(LT029-03-02-02 )</t>
  </si>
  <si>
    <t>1.1 Visuomenės sveikatos  prevencijos paslaugų prieinamumo funkcinės zonos savivaldybėse gerinimas</t>
  </si>
  <si>
    <t>Utenos rajono savivaldybės visuomenės sveikatos biuras</t>
  </si>
  <si>
    <t>29-324-P</t>
  </si>
  <si>
    <t>Viešųjų paslaugų infrastruktūros prieinamumo pagerinimas (II etapas)</t>
  </si>
  <si>
    <t>1.2 Vandens pažinimo centras (AkvaMolėtai)</t>
  </si>
  <si>
    <t>Molėtų rajono savivaldybės administracija</t>
  </si>
  <si>
    <t>2026-03</t>
  </si>
  <si>
    <t>2026-05</t>
  </si>
  <si>
    <t>29-325-P</t>
  </si>
  <si>
    <t>Viešųjų paslaugų infrastruktūros prieinamumo pagerinimas (III etapas)</t>
  </si>
  <si>
    <t>1.3 Menų pažinimo centras Anykščiuose</t>
  </si>
  <si>
    <t>Anykščių rajono savivaldybės administracija</t>
  </si>
  <si>
    <t>29-326-P</t>
  </si>
  <si>
    <t xml:space="preserve"> Verslo prieinamumo pagerinimas (I etapas)</t>
  </si>
  <si>
    <t>01-004-07-01-01 (RE)-29-(LT029-03-02-02 )</t>
  </si>
  <si>
    <t>2.1 Kūrybinių ir kultūrinių industrijų potencialo  stiprinimas (inkubatorius)</t>
  </si>
  <si>
    <t>29-327-P</t>
  </si>
  <si>
    <t xml:space="preserve"> Verslo prieinamumo pagerinimas (II etapas)</t>
  </si>
  <si>
    <t>2.2 Bendradarbystės centras Molėtuose</t>
  </si>
  <si>
    <t>29-328-P</t>
  </si>
  <si>
    <t xml:space="preserve">Investicinės aplinkos prieinamumo pagerinimas </t>
  </si>
  <si>
    <t>2.3 Investicijoms  tinkamų teritorijų išvystymas ir infrastruktūros įrengimas Molėtų rajono savivaldybėje</t>
  </si>
  <si>
    <t>NEBEVYKDOMA</t>
  </si>
  <si>
    <t>29-329-P</t>
  </si>
  <si>
    <t>Turizmo paslaugų prieinamumo pagerinimas (I etapas)</t>
  </si>
  <si>
    <t>2.6 Gamtos ir kultūros objektų pritaikymas lankymui Molėtų rajono savivaldybėje</t>
  </si>
  <si>
    <t>29-330-P</t>
  </si>
  <si>
    <t>Turizmo paslaugų prieinamumo pagerinimas (II etapas)</t>
  </si>
  <si>
    <t>2.5 Ežerų pritaikymas lankymui Anykščių rajono savivaldybėje</t>
  </si>
  <si>
    <t>29-331-P</t>
  </si>
  <si>
    <t>Turizmo paslaugų prieinamumo pagerinimas (III etapas)</t>
  </si>
  <si>
    <t xml:space="preserve">2.4 Šventosios upės slėnio pritaikymas lankymui Anykščiuose </t>
  </si>
  <si>
    <t>29-332-P</t>
  </si>
  <si>
    <t>Turizmo paslaugų prieinamumo pagerinimas (IV etapas)</t>
  </si>
  <si>
    <t>2.9 Viešosios turizmo infrastruktūros pritaikymas lankymui Utenos rajono savivaldybėje (I etapas)</t>
  </si>
  <si>
    <t>29-333-P</t>
  </si>
  <si>
    <t>Turizmo paslaugų prieinamumo pagerinimas (V etapas)</t>
  </si>
  <si>
    <t>2.8 Viešosios turizmo  infrastruktūros prie Alaušo ežero plėtra</t>
  </si>
  <si>
    <t>29-334-P</t>
  </si>
  <si>
    <t>Turizmo paslaugų prieinamumo pagerinimas (VI etapas)</t>
  </si>
  <si>
    <t>2.10 Viešosios turizmo infrastruktūros pritaikymas lankymui Utenos rajono savivaldybėje (II etapas)</t>
  </si>
  <si>
    <t>29-335-P</t>
  </si>
  <si>
    <t>Turizmo paslaugų prieinamumo pagerinimas (VII etapas)</t>
  </si>
  <si>
    <t>2.11 Viešųjų turizmo paslaugų   efektyvinimas funkcinės zonos Ežerų Lietuva  savivaldybėse</t>
  </si>
  <si>
    <t xml:space="preserve">
26 850</t>
  </si>
  <si>
    <t>VšĮ Molėtų turizmo ir verslo informacijos centras</t>
  </si>
  <si>
    <t>29-336-P</t>
  </si>
  <si>
    <t xml:space="preserve"> Viešųjų paslaugų infrastruktūros prieinamumo pagerinimas (IV etapas)</t>
  </si>
  <si>
    <t>2.7. Infocentro „Vartai į Aukštaitijos nacionalinį parką“ sukūrimas</t>
  </si>
  <si>
    <t xml:space="preserve">1.4. Infocentro „Vartai į Aukštaitijos nacionalinį parką“ sukūrimas </t>
  </si>
  <si>
    <t>Metinis konsoliduotų viešųjų paslaugų vartotojų skaičius</t>
  </si>
  <si>
    <t>29-337-P</t>
  </si>
  <si>
    <t>Investicinės aplinkos ir verslo bei turizmo paslaugų prieinamumo pagerinimas (VIII etapas)</t>
  </si>
  <si>
    <t>2.13. Investicijoms tinkamų teritorijų išvystymas ir infrastruktūros įrengimas Molėtų rajono savivaldybėje (II etapas)</t>
  </si>
  <si>
    <t>„Sukurtos arba atkurtos teritorijos, naudojamos ekonominei, rekreacinei ar turizmo paskirčiai“</t>
  </si>
  <si>
    <t>2.15. Asvejos ežero pritaikymas lankymui</t>
  </si>
  <si>
    <t>2.16. Kulionių etnografinės sodybos pritaikymas lankymui</t>
  </si>
  <si>
    <t>29-338-P</t>
  </si>
  <si>
    <t>Turizmo paslaugų prieinamumo pagerinimas (IX etapas)</t>
  </si>
  <si>
    <t>2.14. Jurkiškio pažintinio tako pritaikymas lankymui</t>
  </si>
  <si>
    <t>29-339-P</t>
  </si>
  <si>
    <t xml:space="preserve"> Verslo prieinamumo pagerinimas (III etapas)</t>
  </si>
  <si>
    <t>2.12. Investicijoms tinkamų teritorijų išvystymas ir infrastruktūros įrengimas Molėtų rajono savivaldybėje (I etapas)</t>
  </si>
  <si>
    <t xml:space="preserve">90 000,00
</t>
  </si>
  <si>
    <t xml:space="preserve">492 000,00
</t>
  </si>
  <si>
    <t xml:space="preserve">175 774,52
</t>
  </si>
  <si>
    <t>29-340-P</t>
  </si>
  <si>
    <t>3.2. „Utenio“ stadiono infrastruktūros prieinamumo didinimas ir pritaikymas bendruomenės poreikiams</t>
  </si>
  <si>
    <t xml:space="preserve">P.B.2.0076 </t>
  </si>
  <si>
    <t xml:space="preserve">„Atviros erdvės, sukurtos arba atkurtos miestų teritorijose“ </t>
  </si>
  <si>
    <t xml:space="preserve">„Integruoti teritorinio vystymo projektai“ </t>
  </si>
  <si>
    <t>„Rekultivuota žemė, naudojama žaliesiems plotams, socialiniams būstams, ekonominei arba kitai paskirčiai“</t>
  </si>
  <si>
    <t xml:space="preserve">„Metinis konsoliduotų viešųjų paslaugų vartotojų skaičius“ </t>
  </si>
  <si>
    <t xml:space="preserve">Viešųjų paslaugų įvairovės  ir prieinamumo Utenos mieste pagerinimas (II etapas)  </t>
  </si>
  <si>
    <t>29-341-P</t>
  </si>
  <si>
    <t>01-004-10-04-01 (RE)-29-(LT029-03-03-02)</t>
  </si>
  <si>
    <t>Stiprinti civilinę parengtį</t>
  </si>
  <si>
    <t>1.1. Civilinės saugos parengties stiprinimas Anykščių rajone</t>
  </si>
  <si>
    <t xml:space="preserve">R.B.2.2096
(RCR 96) </t>
  </si>
  <si>
    <t>(asmenys)</t>
  </si>
  <si>
    <t xml:space="preserve">„Gyventojai, galintys pasinaudoti apsaugos nuo su klimatu nesusijusios gamtinio pavojaus rizikos ir nuo su žmogaus veikla susijusios rizikos priemonėmis“ </t>
  </si>
  <si>
    <t>P.S.2.1048</t>
  </si>
  <si>
    <t xml:space="preserve"> „Naujos arba 
modernizuotos priedangos“ </t>
  </si>
  <si>
    <t>(skaičius)</t>
  </si>
  <si>
    <t>P.B.2.0029
(RCO 29)</t>
  </si>
  <si>
    <t xml:space="preserve">„Pastatytų arba renovuotų daugiafunkcių priedangų talpumas“ </t>
  </si>
  <si>
    <t>P.S.2.1049</t>
  </si>
  <si>
    <t xml:space="preserve">„Modernizuoti savivaldybių ekstremaliųjų situacijų operacijų centrai“ </t>
  </si>
  <si>
    <t xml:space="preserve">Anykščių rajono savivaldybės administracija </t>
  </si>
  <si>
    <t>29-342-P</t>
  </si>
  <si>
    <t>1.2.  Priedangos įrengimas (I etapas)</t>
  </si>
  <si>
    <t>29-343-P</t>
  </si>
  <si>
    <t>1.3. Priedangos įrengimas (II etapas)</t>
  </si>
  <si>
    <t xml:space="preserve">1.4. Civilinės parengties stiprinimas Utenos rajono savivaldybėje </t>
  </si>
  <si>
    <t>29-344-P</t>
  </si>
  <si>
    <t>1.5. Priedangų infrastruktūros modernizavimas ir pritaikymas riboto judumo asmenims Visagino savivaldybėje</t>
  </si>
  <si>
    <t>29-345-P</t>
  </si>
  <si>
    <t>29-346-P</t>
  </si>
  <si>
    <t>1.6. Civilinės parengties stiprinimas Zarasų rajone</t>
  </si>
  <si>
    <t>2026-06-08</t>
  </si>
  <si>
    <t xml:space="preserve"> Konkretus 2021–2027 m. Europos Sąjungos investicijų programos uždavinys 15.1 uždavinys „Sukurti atsparią gynybos infrastruktūrą, pirmenybę teikiant dvejopo naudojimo infrastruktūrai, taip pat siekti skatinti karinį mobilumą ES ir gerinti civilinę parengtį“ (toliau – 15.1 uždavinys)</t>
  </si>
  <si>
    <t>Civilinės saugos parengties stiprinimas Anykščių rajone</t>
  </si>
  <si>
    <t>Priedangos įrengimas (I etapas)</t>
  </si>
  <si>
    <t>Priedangos įrengimas (II etapas)</t>
  </si>
  <si>
    <t xml:space="preserve">Civilinės parengties stiprinimas Utenos rajono savivaldybėje </t>
  </si>
  <si>
    <t>Priedangų infrastruktūros modernizavimas ir pritaikymas riboto judumo asmenims Visagino savivaldybėje</t>
  </si>
  <si>
    <t>Civilinės parengties stiprinimas Zarasų rajone</t>
  </si>
  <si>
    <t xml:space="preserve">„Sukurtos arba atkurtos teritorijos, naudojamos ekonominei veiklai“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</si>
</sst>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yyyy\-mm"/>
    <numFmt numFmtId="166" formatCode="yyyy\-mm\-dd"/>
    <numFmt numFmtId="167" formatCode="yyyy\-mm\-dd;@"/>
  </numFmts>
  <fonts count="10" x14ac:knownFonts="1">
    <font>
      <sz val="11"/>
      <color theme="1"/>
      <name val="Aptos Narrow"/>
      <family val="2"/>
      <charset val="186"/>
      <scheme val="minor"/>
    </font>
    <font>
      <sz val="10"/>
      <color rgb="FF000000"/>
      <name val="Times New Roman"/>
      <family val="1"/>
      <charset val="186"/>
    </font>
    <font>
      <b/>
      <sz val="10"/>
      <color rgb="FF000000"/>
      <name val="Times New Roman"/>
      <family val="1"/>
      <charset val="186"/>
    </font>
    <font>
      <sz val="8"/>
      <name val="Times New Roman"/>
      <family val="1"/>
      <charset val="186"/>
    </font>
    <font>
      <sz val="11"/>
      <color rgb="FFFF0000"/>
      <name val="Aptos Narrow"/>
      <family val="2"/>
      <charset val="186"/>
    </font>
    <font>
      <sz val="9"/>
      <name val="Times New Roman"/>
      <family val="1"/>
      <charset val="186"/>
    </font>
    <font>
      <b/>
      <sz val="10"/>
      <name val="Times New Roman"/>
      <family val="1"/>
      <charset val="186"/>
    </font>
    <font>
      <sz val="10"/>
      <name val="Times New Roman"/>
      <family val="1"/>
      <charset val="186"/>
    </font>
    <font>
      <b/>
      <sz val="9"/>
      <name val="Times New Roman"/>
      <family val="1"/>
      <charset val="186"/>
    </font>
    <font>
      <sz val="11"/>
      <name val="Aptos Narrow"/>
      <family val="2"/>
      <charset val="186"/>
      <scheme val="minor"/>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49">
    <xf numFmtId="0" fontId="0" fillId="0" borderId="0" xfId="0"/>
    <xf numFmtId="0" fontId="2" fillId="0" borderId="0" xfId="0" applyFont="1" applyFill="1" applyAlignment="1">
      <alignment horizontal="center"/>
    </xf>
    <xf numFmtId="0" fontId="1" fillId="0" borderId="0" xfId="0" applyFont="1" applyFill="1"/>
    <xf numFmtId="0" fontId="0" fillId="0" borderId="0" xfId="0" applyFill="1"/>
    <xf numFmtId="0" fontId="1"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xf>
    <xf numFmtId="164" fontId="8"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0" fontId="4" fillId="0" borderId="0" xfId="0" applyFont="1" applyFill="1"/>
    <xf numFmtId="165"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9" fillId="0" borderId="1" xfId="0" applyFont="1" applyFill="1" applyBorder="1"/>
    <xf numFmtId="166" fontId="5" fillId="0" borderId="1" xfId="0" applyNumberFormat="1" applyFont="1" applyFill="1" applyBorder="1" applyAlignment="1">
      <alignment vertical="center" wrapText="1"/>
    </xf>
    <xf numFmtId="166" fontId="5"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vertical="center" wrapText="1"/>
    </xf>
    <xf numFmtId="4" fontId="5" fillId="0" borderId="1" xfId="0" applyNumberFormat="1" applyFont="1" applyFill="1" applyBorder="1" applyAlignment="1">
      <alignment horizontal="center" vertical="center" wrapText="1"/>
    </xf>
    <xf numFmtId="167"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0" fontId="5" fillId="0" borderId="3" xfId="0" applyFont="1" applyFill="1" applyBorder="1" applyAlignment="1">
      <alignment vertical="center" wrapText="1"/>
    </xf>
    <xf numFmtId="0" fontId="5" fillId="0" borderId="3" xfId="0" applyFont="1" applyFill="1" applyBorder="1" applyAlignment="1">
      <alignment horizontal="center" vertical="center" wrapText="1"/>
    </xf>
    <xf numFmtId="0" fontId="3" fillId="0" borderId="0" xfId="0" applyFont="1" applyFill="1" applyAlignment="1">
      <alignment horizontal="justify" vertical="center"/>
    </xf>
    <xf numFmtId="0" fontId="3" fillId="0" borderId="0" xfId="0" applyFont="1" applyFill="1"/>
    <xf numFmtId="2"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5" fillId="0" borderId="4" xfId="0" applyFont="1" applyFill="1" applyBorder="1" applyAlignment="1">
      <alignment horizontal="center" vertical="center" wrapText="1"/>
    </xf>
    <xf numFmtId="3" fontId="3" fillId="0" borderId="7" xfId="0" applyNumberFormat="1" applyFont="1" applyFill="1" applyBorder="1" applyAlignment="1">
      <alignment horizontal="center" vertical="center" wrapText="1"/>
    </xf>
    <xf numFmtId="0" fontId="0" fillId="0" borderId="0" xfId="0" applyFill="1" applyAlignment="1">
      <alignment horizontal="center"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Živilė Naujokienė" id="{306DDD82-7946-41D6-A97D-E3133141E1E8}" userId="S::z.naujokiene@cpva.lt::6c532603-744f-451e-a73b-3bf3ff4efb19" providerId="AD"/>
</personList>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24" dT="2026-08-13T14:04:33.88" personId="{306DDD82-7946-41D6-A97D-E3133141E1E8}" id="{12611E43-5D5D-4301-BB57-24260EF30D34}">
    <text>Projektas nebus įgyvendinamas</text>
  </threadedComment>
  <threadedComment ref="E29" dT="2026-08-13T14:03:18.89" personId="{306DDD82-7946-41D6-A97D-E3133141E1E8}" id="{AA112A52-B9B7-443E-965F-D5A96EE227B2}">
    <text>Projektas nebus įgyvendinamas</text>
  </threadedComment>
  <threadedComment ref="E35" dT="2026-08-13T14:01:21.75" personId="{306DDD82-7946-41D6-A97D-E3133141E1E8}" id="{77ED6317-15B5-4063-8097-BBB2053FC2AC}">
    <text>Projektas nebus įgyvendinamas</text>
  </threadedComment>
  <threadedComment ref="E163" dT="2026-08-13T14:26:33.88" personId="{306DDD82-7946-41D6-A97D-E3133141E1E8}" id="{CCF5DB32-2B35-4F7C-B4FE-5E07A7A114B6}">
    <text>Naujas projektas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922A-2743-4CD0-BE78-B4E429CE1256}">
  <dimension ref="A1:AI185"/>
  <sheetViews>
    <sheetView tabSelected="1" topLeftCell="G1" zoomScale="85" zoomScaleNormal="85" workbookViewId="0">
      <selection activeCell="P24" sqref="P24:P31"/>
    </sheetView>
  </sheetViews>
  <sheetFormatPr defaultColWidth="8.85546875" defaultRowHeight="15" x14ac:dyDescent="0.25"/>
  <cols>
    <col min="1" max="1" width="17" style="3" customWidth="1"/>
    <col min="2" max="2" width="20.140625" style="3" customWidth="1"/>
    <col min="3" max="3" width="16.28515625" style="3" customWidth="1"/>
    <col min="4" max="4" width="17.5703125" style="3" customWidth="1"/>
    <col min="5" max="5" width="26.28515625" style="3" customWidth="1"/>
    <col min="6" max="6" width="41.85546875" style="3" customWidth="1"/>
    <col min="7" max="7" width="9.5703125" style="3" customWidth="1"/>
    <col min="8" max="8" width="12.42578125" style="3" customWidth="1"/>
    <col min="9" max="9" width="30.28515625" style="48" customWidth="1"/>
    <col min="10" max="13" width="10.5703125" style="3" customWidth="1"/>
    <col min="14" max="15" width="15.5703125" style="3" customWidth="1"/>
    <col min="16" max="16" width="18.5703125" style="3" customWidth="1"/>
    <col min="17" max="17" width="15.5703125" style="3" customWidth="1"/>
    <col min="18" max="18" width="14" style="3" customWidth="1"/>
    <col min="19" max="19" width="22.28515625" style="3" customWidth="1"/>
    <col min="20" max="20" width="14" style="3" customWidth="1"/>
    <col min="21" max="22" width="11.42578125" style="3" customWidth="1"/>
    <col min="23" max="23" width="10" style="3" customWidth="1"/>
    <col min="24" max="24" width="11.5703125" style="3" customWidth="1"/>
    <col min="25" max="26" width="12.42578125" style="3" customWidth="1"/>
    <col min="27" max="28" width="11.42578125" style="3" customWidth="1"/>
    <col min="29" max="29" width="12.42578125" style="3" customWidth="1"/>
    <col min="30" max="32" width="11.42578125" style="3" customWidth="1"/>
    <col min="33" max="33" width="24.42578125" style="3" customWidth="1"/>
    <col min="34" max="34" width="19.42578125" style="3" customWidth="1"/>
    <col min="35" max="35" width="10.42578125" style="3" customWidth="1"/>
    <col min="36" max="16384" width="8.85546875" style="3"/>
  </cols>
  <sheetData>
    <row r="1" spans="1:35"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2"/>
    </row>
    <row r="2" spans="1:35" x14ac:dyDescent="0.25">
      <c r="A2" s="2"/>
      <c r="B2" s="2"/>
      <c r="C2" s="2"/>
      <c r="D2" s="2"/>
      <c r="E2" s="2"/>
      <c r="F2" s="2"/>
      <c r="G2" s="2"/>
      <c r="H2" s="2"/>
      <c r="I2" s="4"/>
      <c r="J2" s="2"/>
      <c r="K2" s="2"/>
      <c r="L2" s="2"/>
      <c r="M2" s="2"/>
      <c r="N2" s="2"/>
      <c r="O2" s="2"/>
      <c r="P2" s="2"/>
      <c r="Q2" s="2"/>
      <c r="R2" s="2"/>
      <c r="S2" s="2"/>
      <c r="T2" s="2"/>
      <c r="U2" s="2"/>
      <c r="V2" s="2"/>
      <c r="W2" s="2"/>
      <c r="X2" s="2"/>
      <c r="Y2" s="2"/>
      <c r="Z2" s="2"/>
      <c r="AA2" s="2"/>
      <c r="AB2" s="2"/>
      <c r="AC2" s="2"/>
      <c r="AD2" s="2"/>
      <c r="AE2" s="2"/>
      <c r="AF2" s="2"/>
      <c r="AG2" s="2"/>
      <c r="AH2" s="2"/>
      <c r="AI2" s="2"/>
    </row>
    <row r="3" spans="1:35" ht="45" customHeight="1" x14ac:dyDescent="0.25">
      <c r="A3" s="5" t="s">
        <v>1</v>
      </c>
      <c r="B3" s="5" t="s">
        <v>2</v>
      </c>
      <c r="C3" s="5" t="s">
        <v>3</v>
      </c>
      <c r="D3" s="5" t="s">
        <v>4</v>
      </c>
      <c r="E3" s="5" t="s">
        <v>5</v>
      </c>
      <c r="F3" s="5" t="s">
        <v>6</v>
      </c>
      <c r="G3" s="5" t="s">
        <v>7</v>
      </c>
      <c r="H3" s="5" t="s">
        <v>8</v>
      </c>
      <c r="I3" s="6" t="s">
        <v>9</v>
      </c>
      <c r="J3" s="6"/>
      <c r="K3" s="6"/>
      <c r="L3" s="6"/>
      <c r="M3" s="5" t="s">
        <v>10</v>
      </c>
      <c r="N3" s="5" t="s">
        <v>11</v>
      </c>
      <c r="O3" s="5" t="s">
        <v>12</v>
      </c>
      <c r="P3" s="5" t="s">
        <v>13</v>
      </c>
      <c r="Q3" s="5" t="s">
        <v>14</v>
      </c>
      <c r="R3" s="5" t="s">
        <v>15</v>
      </c>
      <c r="S3" s="5" t="s">
        <v>16</v>
      </c>
      <c r="T3" s="5" t="s">
        <v>17</v>
      </c>
      <c r="U3" s="6" t="s">
        <v>18</v>
      </c>
      <c r="V3" s="6"/>
      <c r="W3" s="6"/>
      <c r="X3" s="6"/>
      <c r="Y3" s="6"/>
      <c r="Z3" s="6"/>
      <c r="AA3" s="5" t="s">
        <v>19</v>
      </c>
      <c r="AB3" s="5" t="s">
        <v>20</v>
      </c>
      <c r="AC3" s="5" t="s">
        <v>21</v>
      </c>
      <c r="AD3" s="5"/>
      <c r="AE3" s="5"/>
      <c r="AF3" s="5" t="s">
        <v>22</v>
      </c>
      <c r="AG3" s="5" t="s">
        <v>23</v>
      </c>
      <c r="AH3" s="5" t="s">
        <v>24</v>
      </c>
      <c r="AI3" s="5" t="s">
        <v>25</v>
      </c>
    </row>
    <row r="4" spans="1:35" ht="169.35" customHeight="1" x14ac:dyDescent="0.25">
      <c r="A4" s="5"/>
      <c r="B4" s="5"/>
      <c r="C4" s="5"/>
      <c r="D4" s="5"/>
      <c r="E4" s="5"/>
      <c r="F4" s="5"/>
      <c r="G4" s="5"/>
      <c r="H4" s="5"/>
      <c r="I4" s="7" t="s">
        <v>26</v>
      </c>
      <c r="J4" s="7" t="s">
        <v>27</v>
      </c>
      <c r="K4" s="7" t="s">
        <v>28</v>
      </c>
      <c r="L4" s="7" t="s">
        <v>29</v>
      </c>
      <c r="M4" s="5"/>
      <c r="N4" s="5"/>
      <c r="O4" s="5"/>
      <c r="P4" s="5"/>
      <c r="Q4" s="5"/>
      <c r="R4" s="5"/>
      <c r="S4" s="5"/>
      <c r="T4" s="5"/>
      <c r="U4" s="7" t="s">
        <v>30</v>
      </c>
      <c r="V4" s="7" t="s">
        <v>31</v>
      </c>
      <c r="W4" s="7" t="s">
        <v>32</v>
      </c>
      <c r="X4" s="7" t="s">
        <v>33</v>
      </c>
      <c r="Y4" s="7" t="s">
        <v>34</v>
      </c>
      <c r="Z4" s="7" t="s">
        <v>35</v>
      </c>
      <c r="AA4" s="5"/>
      <c r="AB4" s="5"/>
      <c r="AC4" s="7" t="s">
        <v>36</v>
      </c>
      <c r="AD4" s="7" t="s">
        <v>37</v>
      </c>
      <c r="AE4" s="7" t="s">
        <v>38</v>
      </c>
      <c r="AF4" s="5"/>
      <c r="AG4" s="5"/>
      <c r="AH4" s="5"/>
      <c r="AI4" s="5"/>
    </row>
    <row r="5" spans="1:35" x14ac:dyDescent="0.25">
      <c r="A5" s="8">
        <v>1</v>
      </c>
      <c r="B5" s="8">
        <v>2</v>
      </c>
      <c r="C5" s="8">
        <v>3</v>
      </c>
      <c r="D5" s="8">
        <v>4</v>
      </c>
      <c r="E5" s="8">
        <v>5</v>
      </c>
      <c r="F5" s="8">
        <v>6</v>
      </c>
      <c r="G5" s="8">
        <v>7</v>
      </c>
      <c r="H5" s="8">
        <v>8</v>
      </c>
      <c r="I5" s="9">
        <v>9</v>
      </c>
      <c r="J5" s="8">
        <v>10</v>
      </c>
      <c r="K5" s="8">
        <v>11</v>
      </c>
      <c r="L5" s="8">
        <v>12</v>
      </c>
      <c r="M5" s="8">
        <v>13</v>
      </c>
      <c r="N5" s="8">
        <v>14</v>
      </c>
      <c r="O5" s="8">
        <v>15</v>
      </c>
      <c r="P5" s="8">
        <v>16</v>
      </c>
      <c r="Q5" s="8">
        <v>17</v>
      </c>
      <c r="R5" s="8">
        <v>18</v>
      </c>
      <c r="S5" s="8">
        <v>19</v>
      </c>
      <c r="T5" s="8">
        <v>20</v>
      </c>
      <c r="U5" s="8">
        <v>21</v>
      </c>
      <c r="V5" s="8">
        <v>22</v>
      </c>
      <c r="W5" s="8">
        <v>23</v>
      </c>
      <c r="X5" s="8">
        <v>24</v>
      </c>
      <c r="Y5" s="8">
        <v>25</v>
      </c>
      <c r="Z5" s="8">
        <v>26</v>
      </c>
      <c r="AA5" s="8">
        <v>27</v>
      </c>
      <c r="AB5" s="8">
        <v>28</v>
      </c>
      <c r="AC5" s="8">
        <v>29</v>
      </c>
      <c r="AD5" s="8">
        <v>30</v>
      </c>
      <c r="AE5" s="8">
        <v>31</v>
      </c>
      <c r="AF5" s="8">
        <v>32</v>
      </c>
      <c r="AG5" s="8">
        <v>33</v>
      </c>
      <c r="AH5" s="8">
        <v>34</v>
      </c>
      <c r="AI5" s="8">
        <v>35</v>
      </c>
    </row>
    <row r="6" spans="1:35" ht="35.1" customHeight="1" x14ac:dyDescent="0.25">
      <c r="A6" s="10" t="s">
        <v>39</v>
      </c>
      <c r="B6" s="10" t="s">
        <v>40</v>
      </c>
      <c r="C6" s="10" t="s">
        <v>41</v>
      </c>
      <c r="D6" s="10" t="s">
        <v>42</v>
      </c>
      <c r="E6" s="10" t="s">
        <v>43</v>
      </c>
      <c r="F6" s="10" t="s">
        <v>44</v>
      </c>
      <c r="G6" s="10" t="s">
        <v>45</v>
      </c>
      <c r="H6" s="10" t="s">
        <v>45</v>
      </c>
      <c r="I6" s="11" t="s">
        <v>333</v>
      </c>
      <c r="J6" s="11" t="s">
        <v>46</v>
      </c>
      <c r="K6" s="11" t="s">
        <v>47</v>
      </c>
      <c r="L6" s="11">
        <v>15.46</v>
      </c>
      <c r="M6" s="10" t="s">
        <v>48</v>
      </c>
      <c r="N6" s="10" t="s">
        <v>49</v>
      </c>
      <c r="O6" s="10" t="s">
        <v>50</v>
      </c>
      <c r="P6" s="10" t="s">
        <v>51</v>
      </c>
      <c r="Q6" s="10" t="s">
        <v>52</v>
      </c>
      <c r="R6" s="10" t="s">
        <v>53</v>
      </c>
      <c r="S6" s="12">
        <v>513838.16</v>
      </c>
      <c r="T6" s="12">
        <f>S6</f>
        <v>513838.16</v>
      </c>
      <c r="U6" s="12">
        <f>S6</f>
        <v>513838.16</v>
      </c>
      <c r="V6" s="13" t="s">
        <v>54</v>
      </c>
      <c r="W6" s="13" t="s">
        <v>54</v>
      </c>
      <c r="X6" s="13" t="s">
        <v>54</v>
      </c>
      <c r="Y6" s="13" t="s">
        <v>54</v>
      </c>
      <c r="Z6" s="13" t="s">
        <v>54</v>
      </c>
      <c r="AA6" s="12">
        <v>98419.6</v>
      </c>
      <c r="AB6" s="13" t="s">
        <v>55</v>
      </c>
      <c r="AC6" s="13" t="s">
        <v>54</v>
      </c>
      <c r="AD6" s="12">
        <f>S6</f>
        <v>513838.16</v>
      </c>
      <c r="AE6" s="10" t="s">
        <v>54</v>
      </c>
      <c r="AF6" s="10" t="s">
        <v>54</v>
      </c>
      <c r="AG6" s="14" t="s">
        <v>56</v>
      </c>
      <c r="AH6" s="14" t="s">
        <v>57</v>
      </c>
      <c r="AI6" s="14" t="s">
        <v>58</v>
      </c>
    </row>
    <row r="7" spans="1:35" ht="35.1" customHeight="1" x14ac:dyDescent="0.25">
      <c r="A7" s="10"/>
      <c r="B7" s="10"/>
      <c r="C7" s="10"/>
      <c r="D7" s="10"/>
      <c r="E7" s="10"/>
      <c r="F7" s="10"/>
      <c r="G7" s="10"/>
      <c r="H7" s="10"/>
      <c r="I7" s="11" t="s">
        <v>59</v>
      </c>
      <c r="J7" s="11" t="s">
        <v>60</v>
      </c>
      <c r="K7" s="11" t="s">
        <v>61</v>
      </c>
      <c r="L7" s="11">
        <v>1</v>
      </c>
      <c r="M7" s="10"/>
      <c r="N7" s="10"/>
      <c r="O7" s="10"/>
      <c r="P7" s="10"/>
      <c r="Q7" s="10"/>
      <c r="R7" s="10"/>
      <c r="S7" s="12"/>
      <c r="T7" s="12"/>
      <c r="U7" s="12"/>
      <c r="V7" s="13"/>
      <c r="W7" s="13"/>
      <c r="X7" s="13"/>
      <c r="Y7" s="13"/>
      <c r="Z7" s="13"/>
      <c r="AA7" s="12"/>
      <c r="AB7" s="13"/>
      <c r="AC7" s="13"/>
      <c r="AD7" s="12"/>
      <c r="AE7" s="10"/>
      <c r="AF7" s="10"/>
      <c r="AG7" s="14"/>
      <c r="AH7" s="14"/>
      <c r="AI7" s="14"/>
    </row>
    <row r="8" spans="1:35" ht="35.1" customHeight="1" x14ac:dyDescent="0.25">
      <c r="A8" s="10" t="s">
        <v>62</v>
      </c>
      <c r="B8" s="10" t="s">
        <v>63</v>
      </c>
      <c r="C8" s="10" t="s">
        <v>41</v>
      </c>
      <c r="D8" s="10" t="s">
        <v>42</v>
      </c>
      <c r="E8" s="10" t="s">
        <v>64</v>
      </c>
      <c r="F8" s="10" t="s">
        <v>44</v>
      </c>
      <c r="G8" s="10" t="s">
        <v>45</v>
      </c>
      <c r="H8" s="10" t="s">
        <v>45</v>
      </c>
      <c r="I8" s="11" t="s">
        <v>333</v>
      </c>
      <c r="J8" s="11" t="s">
        <v>46</v>
      </c>
      <c r="K8" s="11" t="s">
        <v>47</v>
      </c>
      <c r="L8" s="11">
        <v>2.8</v>
      </c>
      <c r="M8" s="10" t="s">
        <v>48</v>
      </c>
      <c r="N8" s="10" t="s">
        <v>49</v>
      </c>
      <c r="O8" s="10" t="s">
        <v>50</v>
      </c>
      <c r="P8" s="10" t="s">
        <v>51</v>
      </c>
      <c r="Q8" s="10" t="s">
        <v>52</v>
      </c>
      <c r="R8" s="10" t="s">
        <v>53</v>
      </c>
      <c r="S8" s="13" t="s">
        <v>65</v>
      </c>
      <c r="T8" s="13" t="str">
        <f>S8</f>
        <v xml:space="preserve">234 389,56
</v>
      </c>
      <c r="U8" s="13" t="str">
        <f>S8</f>
        <v xml:space="preserve">234 389,56
</v>
      </c>
      <c r="V8" s="13" t="s">
        <v>54</v>
      </c>
      <c r="W8" s="13" t="s">
        <v>54</v>
      </c>
      <c r="X8" s="13" t="s">
        <v>54</v>
      </c>
      <c r="Y8" s="13" t="s">
        <v>54</v>
      </c>
      <c r="Z8" s="13" t="s">
        <v>54</v>
      </c>
      <c r="AA8" s="12">
        <v>41362.870000000003</v>
      </c>
      <c r="AB8" s="13" t="s">
        <v>55</v>
      </c>
      <c r="AC8" s="13" t="s">
        <v>54</v>
      </c>
      <c r="AD8" s="15" t="str">
        <f>S8</f>
        <v xml:space="preserve">234 389,56
</v>
      </c>
      <c r="AE8" s="10" t="s">
        <v>54</v>
      </c>
      <c r="AF8" s="10" t="s">
        <v>54</v>
      </c>
      <c r="AG8" s="14" t="s">
        <v>66</v>
      </c>
      <c r="AH8" s="14" t="s">
        <v>67</v>
      </c>
      <c r="AI8" s="14" t="s">
        <v>68</v>
      </c>
    </row>
    <row r="9" spans="1:35" ht="35.1" customHeight="1" x14ac:dyDescent="0.25">
      <c r="A9" s="10"/>
      <c r="B9" s="10"/>
      <c r="C9" s="10"/>
      <c r="D9" s="10"/>
      <c r="E9" s="10"/>
      <c r="F9" s="10"/>
      <c r="G9" s="10"/>
      <c r="H9" s="10"/>
      <c r="I9" s="11" t="s">
        <v>59</v>
      </c>
      <c r="J9" s="11" t="s">
        <v>60</v>
      </c>
      <c r="K9" s="11" t="s">
        <v>61</v>
      </c>
      <c r="L9" s="11">
        <v>1</v>
      </c>
      <c r="M9" s="10"/>
      <c r="N9" s="10"/>
      <c r="O9" s="10"/>
      <c r="P9" s="10"/>
      <c r="Q9" s="10"/>
      <c r="R9" s="10"/>
      <c r="S9" s="13"/>
      <c r="T9" s="13"/>
      <c r="U9" s="13"/>
      <c r="V9" s="13"/>
      <c r="W9" s="13"/>
      <c r="X9" s="13"/>
      <c r="Y9" s="13"/>
      <c r="Z9" s="13"/>
      <c r="AA9" s="12"/>
      <c r="AB9" s="13"/>
      <c r="AC9" s="13"/>
      <c r="AD9" s="15"/>
      <c r="AE9" s="10"/>
      <c r="AF9" s="10"/>
      <c r="AG9" s="14"/>
      <c r="AH9" s="14"/>
      <c r="AI9" s="14"/>
    </row>
    <row r="10" spans="1:35" ht="35.1" customHeight="1" x14ac:dyDescent="0.25">
      <c r="A10" s="10" t="s">
        <v>69</v>
      </c>
      <c r="B10" s="10" t="s">
        <v>70</v>
      </c>
      <c r="C10" s="10" t="s">
        <v>41</v>
      </c>
      <c r="D10" s="10" t="s">
        <v>42</v>
      </c>
      <c r="E10" s="10" t="s">
        <v>71</v>
      </c>
      <c r="F10" s="10" t="s">
        <v>44</v>
      </c>
      <c r="G10" s="10" t="s">
        <v>45</v>
      </c>
      <c r="H10" s="10" t="s">
        <v>45</v>
      </c>
      <c r="I10" s="11" t="s">
        <v>333</v>
      </c>
      <c r="J10" s="11" t="s">
        <v>46</v>
      </c>
      <c r="K10" s="11" t="s">
        <v>47</v>
      </c>
      <c r="L10" s="11">
        <v>7.18</v>
      </c>
      <c r="M10" s="10" t="s">
        <v>48</v>
      </c>
      <c r="N10" s="10" t="s">
        <v>49</v>
      </c>
      <c r="O10" s="10" t="s">
        <v>50</v>
      </c>
      <c r="P10" s="10" t="s">
        <v>51</v>
      </c>
      <c r="Q10" s="10" t="s">
        <v>52</v>
      </c>
      <c r="R10" s="10" t="s">
        <v>53</v>
      </c>
      <c r="S10" s="12">
        <v>357716.28</v>
      </c>
      <c r="T10" s="12">
        <f>S10</f>
        <v>357716.28</v>
      </c>
      <c r="U10" s="12">
        <f>S10</f>
        <v>357716.28</v>
      </c>
      <c r="V10" s="13" t="s">
        <v>54</v>
      </c>
      <c r="W10" s="13" t="s">
        <v>54</v>
      </c>
      <c r="X10" s="13" t="s">
        <v>54</v>
      </c>
      <c r="Y10" s="13" t="s">
        <v>54</v>
      </c>
      <c r="Z10" s="13" t="s">
        <v>54</v>
      </c>
      <c r="AA10" s="16">
        <v>63126.41</v>
      </c>
      <c r="AB10" s="13" t="s">
        <v>55</v>
      </c>
      <c r="AC10" s="13" t="s">
        <v>54</v>
      </c>
      <c r="AD10" s="12">
        <f>S10</f>
        <v>357716.28</v>
      </c>
      <c r="AE10" s="10" t="s">
        <v>54</v>
      </c>
      <c r="AF10" s="10" t="s">
        <v>54</v>
      </c>
      <c r="AG10" s="14" t="s">
        <v>72</v>
      </c>
      <c r="AH10" s="14" t="s">
        <v>73</v>
      </c>
      <c r="AI10" s="14" t="s">
        <v>74</v>
      </c>
    </row>
    <row r="11" spans="1:35" ht="35.1" customHeight="1" x14ac:dyDescent="0.25">
      <c r="A11" s="10"/>
      <c r="B11" s="10"/>
      <c r="C11" s="10"/>
      <c r="D11" s="10"/>
      <c r="E11" s="10"/>
      <c r="F11" s="10"/>
      <c r="G11" s="10"/>
      <c r="H11" s="10"/>
      <c r="I11" s="11" t="s">
        <v>59</v>
      </c>
      <c r="J11" s="11" t="s">
        <v>60</v>
      </c>
      <c r="K11" s="11" t="s">
        <v>61</v>
      </c>
      <c r="L11" s="11">
        <v>1</v>
      </c>
      <c r="M11" s="10"/>
      <c r="N11" s="10"/>
      <c r="O11" s="10"/>
      <c r="P11" s="10"/>
      <c r="Q11" s="10"/>
      <c r="R11" s="10"/>
      <c r="S11" s="12"/>
      <c r="T11" s="12"/>
      <c r="U11" s="12"/>
      <c r="V11" s="13"/>
      <c r="W11" s="13"/>
      <c r="X11" s="13"/>
      <c r="Y11" s="13"/>
      <c r="Z11" s="13"/>
      <c r="AA11" s="16"/>
      <c r="AB11" s="13"/>
      <c r="AC11" s="13"/>
      <c r="AD11" s="12"/>
      <c r="AE11" s="10"/>
      <c r="AF11" s="10"/>
      <c r="AG11" s="14"/>
      <c r="AH11" s="14"/>
      <c r="AI11" s="14"/>
    </row>
    <row r="12" spans="1:35" s="18" customFormat="1" ht="35.1" customHeight="1" x14ac:dyDescent="0.25">
      <c r="A12" s="10" t="s">
        <v>75</v>
      </c>
      <c r="B12" s="10" t="s">
        <v>76</v>
      </c>
      <c r="C12" s="10" t="s">
        <v>77</v>
      </c>
      <c r="D12" s="10" t="s">
        <v>78</v>
      </c>
      <c r="E12" s="10" t="s">
        <v>79</v>
      </c>
      <c r="F12" s="10" t="s">
        <v>80</v>
      </c>
      <c r="G12" s="10" t="s">
        <v>45</v>
      </c>
      <c r="H12" s="10" t="s">
        <v>45</v>
      </c>
      <c r="I12" s="11" t="s">
        <v>81</v>
      </c>
      <c r="J12" s="17" t="s">
        <v>82</v>
      </c>
      <c r="K12" s="11" t="s">
        <v>83</v>
      </c>
      <c r="L12" s="11">
        <v>3.38</v>
      </c>
      <c r="M12" s="10" t="s">
        <v>48</v>
      </c>
      <c r="N12" s="10" t="s">
        <v>49</v>
      </c>
      <c r="O12" s="10" t="s">
        <v>50</v>
      </c>
      <c r="P12" s="10" t="s">
        <v>51</v>
      </c>
      <c r="Q12" s="10" t="s">
        <v>52</v>
      </c>
      <c r="R12" s="10" t="s">
        <v>53</v>
      </c>
      <c r="S12" s="13">
        <f>T12+T15</f>
        <v>1168322.21</v>
      </c>
      <c r="T12" s="12">
        <f>U12</f>
        <v>785822.21</v>
      </c>
      <c r="U12" s="12">
        <v>785822.21</v>
      </c>
      <c r="V12" s="13" t="s">
        <v>54</v>
      </c>
      <c r="W12" s="13" t="s">
        <v>54</v>
      </c>
      <c r="X12" s="13" t="s">
        <v>54</v>
      </c>
      <c r="Y12" s="13" t="s">
        <v>54</v>
      </c>
      <c r="Z12" s="13" t="s">
        <v>54</v>
      </c>
      <c r="AA12" s="12" t="s">
        <v>291</v>
      </c>
      <c r="AB12" s="13" t="s">
        <v>55</v>
      </c>
      <c r="AC12" s="13" t="s">
        <v>54</v>
      </c>
      <c r="AD12" s="12">
        <f>U12</f>
        <v>785822.21</v>
      </c>
      <c r="AE12" s="14" t="s">
        <v>54</v>
      </c>
      <c r="AF12" s="14" t="s">
        <v>54</v>
      </c>
      <c r="AG12" s="14" t="s">
        <v>56</v>
      </c>
      <c r="AH12" s="14" t="s">
        <v>66</v>
      </c>
      <c r="AI12" s="14" t="s">
        <v>58</v>
      </c>
    </row>
    <row r="13" spans="1:35" s="18" customFormat="1" ht="35.1" customHeight="1" x14ac:dyDescent="0.25">
      <c r="A13" s="10"/>
      <c r="B13" s="10"/>
      <c r="C13" s="10"/>
      <c r="D13" s="10"/>
      <c r="E13" s="10"/>
      <c r="F13" s="10"/>
      <c r="G13" s="10"/>
      <c r="H13" s="10"/>
      <c r="I13" s="11" t="s">
        <v>59</v>
      </c>
      <c r="J13" s="11" t="s">
        <v>60</v>
      </c>
      <c r="K13" s="11" t="s">
        <v>61</v>
      </c>
      <c r="L13" s="11">
        <v>1</v>
      </c>
      <c r="M13" s="10"/>
      <c r="N13" s="10"/>
      <c r="O13" s="10"/>
      <c r="P13" s="10"/>
      <c r="Q13" s="10"/>
      <c r="R13" s="10"/>
      <c r="S13" s="13"/>
      <c r="T13" s="12"/>
      <c r="U13" s="12"/>
      <c r="V13" s="13"/>
      <c r="W13" s="13"/>
      <c r="X13" s="13"/>
      <c r="Y13" s="13"/>
      <c r="Z13" s="13"/>
      <c r="AA13" s="12"/>
      <c r="AB13" s="13"/>
      <c r="AC13" s="13"/>
      <c r="AD13" s="12"/>
      <c r="AE13" s="14"/>
      <c r="AF13" s="14"/>
      <c r="AG13" s="14"/>
      <c r="AH13" s="14"/>
      <c r="AI13" s="14"/>
    </row>
    <row r="14" spans="1:35" s="18" customFormat="1" ht="35.1" customHeight="1" x14ac:dyDescent="0.25">
      <c r="A14" s="10"/>
      <c r="B14" s="10"/>
      <c r="C14" s="10"/>
      <c r="D14" s="10"/>
      <c r="E14" s="10"/>
      <c r="F14" s="10"/>
      <c r="G14" s="10"/>
      <c r="H14" s="10"/>
      <c r="I14" s="11" t="s">
        <v>84</v>
      </c>
      <c r="J14" s="11" t="s">
        <v>85</v>
      </c>
      <c r="K14" s="11" t="s">
        <v>86</v>
      </c>
      <c r="L14" s="11" t="s">
        <v>87</v>
      </c>
      <c r="M14" s="10"/>
      <c r="N14" s="10"/>
      <c r="O14" s="10"/>
      <c r="P14" s="10"/>
      <c r="Q14" s="10"/>
      <c r="R14" s="10"/>
      <c r="S14" s="13"/>
      <c r="T14" s="12"/>
      <c r="U14" s="12"/>
      <c r="V14" s="13"/>
      <c r="W14" s="13"/>
      <c r="X14" s="13"/>
      <c r="Y14" s="13"/>
      <c r="Z14" s="13"/>
      <c r="AA14" s="12"/>
      <c r="AB14" s="13"/>
      <c r="AC14" s="13"/>
      <c r="AD14" s="12"/>
      <c r="AE14" s="14"/>
      <c r="AF14" s="14"/>
      <c r="AG14" s="14"/>
      <c r="AH14" s="14"/>
      <c r="AI14" s="14"/>
    </row>
    <row r="15" spans="1:35" s="18" customFormat="1" ht="35.1" customHeight="1" x14ac:dyDescent="0.25">
      <c r="A15" s="10"/>
      <c r="B15" s="10"/>
      <c r="C15" s="10"/>
      <c r="D15" s="10"/>
      <c r="E15" s="10" t="s">
        <v>88</v>
      </c>
      <c r="F15" s="10"/>
      <c r="G15" s="10"/>
      <c r="H15" s="10"/>
      <c r="I15" s="11" t="s">
        <v>81</v>
      </c>
      <c r="J15" s="17" t="s">
        <v>82</v>
      </c>
      <c r="K15" s="11" t="s">
        <v>89</v>
      </c>
      <c r="L15" s="11">
        <v>6.7</v>
      </c>
      <c r="M15" s="10" t="s">
        <v>48</v>
      </c>
      <c r="N15" s="10"/>
      <c r="O15" s="10"/>
      <c r="P15" s="10"/>
      <c r="Q15" s="10"/>
      <c r="R15" s="10"/>
      <c r="S15" s="13"/>
      <c r="T15" s="12">
        <f>U15</f>
        <v>382500</v>
      </c>
      <c r="U15" s="12">
        <v>382500</v>
      </c>
      <c r="V15" s="13"/>
      <c r="W15" s="13"/>
      <c r="X15" s="13"/>
      <c r="Y15" s="13"/>
      <c r="Z15" s="13"/>
      <c r="AA15" s="12">
        <v>67500</v>
      </c>
      <c r="AB15" s="13"/>
      <c r="AC15" s="13"/>
      <c r="AD15" s="12">
        <f>U15</f>
        <v>382500</v>
      </c>
      <c r="AE15" s="14"/>
      <c r="AF15" s="14"/>
      <c r="AG15" s="14"/>
      <c r="AH15" s="14"/>
      <c r="AI15" s="14"/>
    </row>
    <row r="16" spans="1:35" s="18" customFormat="1" ht="35.1" customHeight="1" x14ac:dyDescent="0.25">
      <c r="A16" s="10"/>
      <c r="B16" s="10"/>
      <c r="C16" s="10"/>
      <c r="D16" s="10"/>
      <c r="E16" s="10"/>
      <c r="F16" s="10"/>
      <c r="G16" s="10"/>
      <c r="H16" s="10"/>
      <c r="I16" s="11" t="s">
        <v>90</v>
      </c>
      <c r="J16" s="11" t="s">
        <v>60</v>
      </c>
      <c r="K16" s="11" t="s">
        <v>91</v>
      </c>
      <c r="L16" s="11">
        <v>1</v>
      </c>
      <c r="M16" s="10"/>
      <c r="N16" s="10"/>
      <c r="O16" s="10"/>
      <c r="P16" s="10"/>
      <c r="Q16" s="10"/>
      <c r="R16" s="10"/>
      <c r="S16" s="13"/>
      <c r="T16" s="12"/>
      <c r="U16" s="12"/>
      <c r="V16" s="13"/>
      <c r="W16" s="13"/>
      <c r="X16" s="13"/>
      <c r="Y16" s="13"/>
      <c r="Z16" s="13"/>
      <c r="AA16" s="12"/>
      <c r="AB16" s="13"/>
      <c r="AC16" s="13"/>
      <c r="AD16" s="12"/>
      <c r="AE16" s="14"/>
      <c r="AF16" s="14"/>
      <c r="AG16" s="14"/>
      <c r="AH16" s="14"/>
      <c r="AI16" s="14"/>
    </row>
    <row r="17" spans="1:35" s="18" customFormat="1" ht="35.1" customHeight="1" x14ac:dyDescent="0.25">
      <c r="A17" s="10"/>
      <c r="B17" s="10"/>
      <c r="C17" s="10"/>
      <c r="D17" s="10"/>
      <c r="E17" s="10"/>
      <c r="F17" s="10"/>
      <c r="G17" s="10"/>
      <c r="H17" s="10"/>
      <c r="I17" s="11" t="s">
        <v>92</v>
      </c>
      <c r="J17" s="11" t="s">
        <v>85</v>
      </c>
      <c r="K17" s="11" t="s">
        <v>93</v>
      </c>
      <c r="L17" s="11" t="s">
        <v>94</v>
      </c>
      <c r="M17" s="10"/>
      <c r="N17" s="10"/>
      <c r="O17" s="10"/>
      <c r="P17" s="10"/>
      <c r="Q17" s="10"/>
      <c r="R17" s="10"/>
      <c r="S17" s="13"/>
      <c r="T17" s="12"/>
      <c r="U17" s="12"/>
      <c r="V17" s="13"/>
      <c r="W17" s="13"/>
      <c r="X17" s="13"/>
      <c r="Y17" s="13"/>
      <c r="Z17" s="13"/>
      <c r="AA17" s="12"/>
      <c r="AB17" s="13"/>
      <c r="AC17" s="13"/>
      <c r="AD17" s="12"/>
      <c r="AE17" s="14"/>
      <c r="AF17" s="14"/>
      <c r="AG17" s="14"/>
      <c r="AH17" s="14"/>
      <c r="AI17" s="14"/>
    </row>
    <row r="18" spans="1:35" s="18" customFormat="1" ht="35.1" customHeight="1" x14ac:dyDescent="0.25">
      <c r="A18" s="10" t="s">
        <v>95</v>
      </c>
      <c r="B18" s="10" t="s">
        <v>96</v>
      </c>
      <c r="C18" s="10" t="s">
        <v>77</v>
      </c>
      <c r="D18" s="10" t="s">
        <v>78</v>
      </c>
      <c r="E18" s="10" t="s">
        <v>97</v>
      </c>
      <c r="F18" s="10" t="s">
        <v>80</v>
      </c>
      <c r="G18" s="10" t="s">
        <v>45</v>
      </c>
      <c r="H18" s="10" t="s">
        <v>45</v>
      </c>
      <c r="I18" s="11" t="s">
        <v>98</v>
      </c>
      <c r="J18" s="11" t="s">
        <v>99</v>
      </c>
      <c r="K18" s="11" t="s">
        <v>83</v>
      </c>
      <c r="L18" s="11">
        <v>29.16</v>
      </c>
      <c r="M18" s="10" t="s">
        <v>48</v>
      </c>
      <c r="N18" s="10" t="s">
        <v>49</v>
      </c>
      <c r="O18" s="10" t="s">
        <v>50</v>
      </c>
      <c r="P18" s="10" t="s">
        <v>51</v>
      </c>
      <c r="Q18" s="10" t="s">
        <v>52</v>
      </c>
      <c r="R18" s="10" t="s">
        <v>53</v>
      </c>
      <c r="S18" s="12">
        <f>T18+T21</f>
        <v>5674521.5099999998</v>
      </c>
      <c r="T18" s="12">
        <v>2274521.5099999998</v>
      </c>
      <c r="U18" s="12">
        <f>T18</f>
        <v>2274521.5099999998</v>
      </c>
      <c r="V18" s="13" t="s">
        <v>54</v>
      </c>
      <c r="W18" s="13" t="s">
        <v>54</v>
      </c>
      <c r="X18" s="13" t="s">
        <v>54</v>
      </c>
      <c r="Y18" s="13" t="s">
        <v>54</v>
      </c>
      <c r="Z18" s="13" t="s">
        <v>54</v>
      </c>
      <c r="AA18" s="12">
        <v>401386.15</v>
      </c>
      <c r="AB18" s="13" t="s">
        <v>55</v>
      </c>
      <c r="AC18" s="13" t="s">
        <v>54</v>
      </c>
      <c r="AD18" s="12">
        <f>U18</f>
        <v>2274521.5099999998</v>
      </c>
      <c r="AE18" s="10" t="s">
        <v>54</v>
      </c>
      <c r="AF18" s="10" t="s">
        <v>54</v>
      </c>
      <c r="AG18" s="14" t="s">
        <v>66</v>
      </c>
      <c r="AH18" s="14" t="s">
        <v>67</v>
      </c>
      <c r="AI18" s="14" t="s">
        <v>68</v>
      </c>
    </row>
    <row r="19" spans="1:35" s="18" customFormat="1" ht="35.1" customHeight="1" x14ac:dyDescent="0.25">
      <c r="A19" s="10"/>
      <c r="B19" s="10"/>
      <c r="C19" s="10"/>
      <c r="D19" s="10"/>
      <c r="E19" s="10"/>
      <c r="F19" s="10"/>
      <c r="G19" s="10"/>
      <c r="H19" s="10"/>
      <c r="I19" s="11" t="s">
        <v>59</v>
      </c>
      <c r="J19" s="11" t="s">
        <v>60</v>
      </c>
      <c r="K19" s="11" t="s">
        <v>61</v>
      </c>
      <c r="L19" s="11">
        <v>1</v>
      </c>
      <c r="M19" s="10"/>
      <c r="N19" s="10"/>
      <c r="O19" s="10"/>
      <c r="P19" s="10"/>
      <c r="Q19" s="10"/>
      <c r="R19" s="10"/>
      <c r="S19" s="12"/>
      <c r="T19" s="12"/>
      <c r="U19" s="12"/>
      <c r="V19" s="13"/>
      <c r="W19" s="13"/>
      <c r="X19" s="13"/>
      <c r="Y19" s="13"/>
      <c r="Z19" s="13"/>
      <c r="AA19" s="12"/>
      <c r="AB19" s="13"/>
      <c r="AC19" s="13"/>
      <c r="AD19" s="12"/>
      <c r="AE19" s="10"/>
      <c r="AF19" s="10"/>
      <c r="AG19" s="14"/>
      <c r="AH19" s="14"/>
      <c r="AI19" s="14"/>
    </row>
    <row r="20" spans="1:35" s="18" customFormat="1" ht="35.1" customHeight="1" x14ac:dyDescent="0.25">
      <c r="A20" s="10"/>
      <c r="B20" s="10"/>
      <c r="C20" s="10"/>
      <c r="D20" s="10"/>
      <c r="E20" s="10"/>
      <c r="F20" s="10"/>
      <c r="G20" s="10"/>
      <c r="H20" s="10"/>
      <c r="I20" s="11" t="s">
        <v>84</v>
      </c>
      <c r="J20" s="11" t="s">
        <v>85</v>
      </c>
      <c r="K20" s="11" t="s">
        <v>86</v>
      </c>
      <c r="L20" s="11" t="s">
        <v>100</v>
      </c>
      <c r="M20" s="10"/>
      <c r="N20" s="10"/>
      <c r="O20" s="10"/>
      <c r="P20" s="10"/>
      <c r="Q20" s="10"/>
      <c r="R20" s="10"/>
      <c r="S20" s="12"/>
      <c r="T20" s="12"/>
      <c r="U20" s="12"/>
      <c r="V20" s="13"/>
      <c r="W20" s="13"/>
      <c r="X20" s="13"/>
      <c r="Y20" s="13"/>
      <c r="Z20" s="13"/>
      <c r="AA20" s="12"/>
      <c r="AB20" s="13"/>
      <c r="AC20" s="13"/>
      <c r="AD20" s="12"/>
      <c r="AE20" s="10"/>
      <c r="AF20" s="10"/>
      <c r="AG20" s="14"/>
      <c r="AH20" s="14"/>
      <c r="AI20" s="14"/>
    </row>
    <row r="21" spans="1:35" s="18" customFormat="1" ht="35.1" customHeight="1" x14ac:dyDescent="0.25">
      <c r="A21" s="10"/>
      <c r="B21" s="10"/>
      <c r="C21" s="10"/>
      <c r="D21" s="10"/>
      <c r="E21" s="10" t="s">
        <v>101</v>
      </c>
      <c r="F21" s="10"/>
      <c r="G21" s="10"/>
      <c r="H21" s="10"/>
      <c r="I21" s="11" t="s">
        <v>98</v>
      </c>
      <c r="J21" s="11" t="s">
        <v>99</v>
      </c>
      <c r="K21" s="11" t="s">
        <v>83</v>
      </c>
      <c r="L21" s="11">
        <v>11.9</v>
      </c>
      <c r="M21" s="10" t="s">
        <v>48</v>
      </c>
      <c r="N21" s="10"/>
      <c r="O21" s="10"/>
      <c r="P21" s="10"/>
      <c r="Q21" s="10"/>
      <c r="R21" s="10"/>
      <c r="S21" s="12"/>
      <c r="T21" s="12">
        <v>3400000</v>
      </c>
      <c r="U21" s="12">
        <f>T21</f>
        <v>3400000</v>
      </c>
      <c r="V21" s="13"/>
      <c r="W21" s="13"/>
      <c r="X21" s="13"/>
      <c r="Y21" s="13"/>
      <c r="Z21" s="13"/>
      <c r="AA21" s="12" t="s">
        <v>102</v>
      </c>
      <c r="AB21" s="13"/>
      <c r="AC21" s="13"/>
      <c r="AD21" s="12">
        <f>U21</f>
        <v>3400000</v>
      </c>
      <c r="AE21" s="10"/>
      <c r="AF21" s="10"/>
      <c r="AG21" s="14"/>
      <c r="AH21" s="14"/>
      <c r="AI21" s="14"/>
    </row>
    <row r="22" spans="1:35" s="18" customFormat="1" ht="35.1" customHeight="1" x14ac:dyDescent="0.25">
      <c r="A22" s="10"/>
      <c r="B22" s="10"/>
      <c r="C22" s="10"/>
      <c r="D22" s="10"/>
      <c r="E22" s="10"/>
      <c r="F22" s="10"/>
      <c r="G22" s="10"/>
      <c r="H22" s="10"/>
      <c r="I22" s="11" t="s">
        <v>90</v>
      </c>
      <c r="J22" s="11" t="s">
        <v>60</v>
      </c>
      <c r="K22" s="11" t="s">
        <v>91</v>
      </c>
      <c r="L22" s="11">
        <v>1</v>
      </c>
      <c r="M22" s="10"/>
      <c r="N22" s="10"/>
      <c r="O22" s="10"/>
      <c r="P22" s="10"/>
      <c r="Q22" s="10"/>
      <c r="R22" s="10"/>
      <c r="S22" s="12"/>
      <c r="T22" s="12"/>
      <c r="U22" s="12"/>
      <c r="V22" s="13"/>
      <c r="W22" s="13"/>
      <c r="X22" s="13"/>
      <c r="Y22" s="13"/>
      <c r="Z22" s="13"/>
      <c r="AA22" s="12"/>
      <c r="AB22" s="13"/>
      <c r="AC22" s="13"/>
      <c r="AD22" s="12"/>
      <c r="AE22" s="10"/>
      <c r="AF22" s="10"/>
      <c r="AG22" s="14"/>
      <c r="AH22" s="14"/>
      <c r="AI22" s="14"/>
    </row>
    <row r="23" spans="1:35" s="18" customFormat="1" ht="35.1" customHeight="1" x14ac:dyDescent="0.25">
      <c r="A23" s="10"/>
      <c r="B23" s="10"/>
      <c r="C23" s="10"/>
      <c r="D23" s="10"/>
      <c r="E23" s="10"/>
      <c r="F23" s="10"/>
      <c r="G23" s="10"/>
      <c r="H23" s="10"/>
      <c r="I23" s="11" t="s">
        <v>84</v>
      </c>
      <c r="J23" s="11" t="s">
        <v>85</v>
      </c>
      <c r="K23" s="11" t="s">
        <v>86</v>
      </c>
      <c r="L23" s="11" t="s">
        <v>103</v>
      </c>
      <c r="M23" s="10"/>
      <c r="N23" s="10"/>
      <c r="O23" s="10"/>
      <c r="P23" s="10"/>
      <c r="Q23" s="10"/>
      <c r="R23" s="10"/>
      <c r="S23" s="12"/>
      <c r="T23" s="12"/>
      <c r="U23" s="12"/>
      <c r="V23" s="13"/>
      <c r="W23" s="13"/>
      <c r="X23" s="13"/>
      <c r="Y23" s="13"/>
      <c r="Z23" s="13"/>
      <c r="AA23" s="12"/>
      <c r="AB23" s="13"/>
      <c r="AC23" s="13"/>
      <c r="AD23" s="12"/>
      <c r="AE23" s="10"/>
      <c r="AF23" s="10"/>
      <c r="AG23" s="14"/>
      <c r="AH23" s="14"/>
      <c r="AI23" s="14"/>
    </row>
    <row r="24" spans="1:35" s="18" customFormat="1" ht="35.1" customHeight="1" x14ac:dyDescent="0.25">
      <c r="A24" s="10" t="s">
        <v>104</v>
      </c>
      <c r="B24" s="10" t="s">
        <v>105</v>
      </c>
      <c r="C24" s="10" t="s">
        <v>77</v>
      </c>
      <c r="D24" s="10" t="s">
        <v>78</v>
      </c>
      <c r="E24" s="10" t="s">
        <v>106</v>
      </c>
      <c r="F24" s="10" t="s">
        <v>80</v>
      </c>
      <c r="G24" s="10" t="s">
        <v>45</v>
      </c>
      <c r="H24" s="10" t="s">
        <v>45</v>
      </c>
      <c r="I24" s="11" t="s">
        <v>107</v>
      </c>
      <c r="J24" s="17" t="s">
        <v>108</v>
      </c>
      <c r="K24" s="11" t="s">
        <v>83</v>
      </c>
      <c r="L24" s="11"/>
      <c r="M24" s="10" t="s">
        <v>48</v>
      </c>
      <c r="N24" s="10" t="s">
        <v>49</v>
      </c>
      <c r="O24" s="10" t="s">
        <v>50</v>
      </c>
      <c r="P24" s="10" t="s">
        <v>51</v>
      </c>
      <c r="Q24" s="10" t="s">
        <v>52</v>
      </c>
      <c r="R24" s="10" t="s">
        <v>53</v>
      </c>
      <c r="S24" s="12">
        <f>T24+T29</f>
        <v>0</v>
      </c>
      <c r="T24" s="12"/>
      <c r="U24" s="12"/>
      <c r="V24" s="13"/>
      <c r="W24" s="13" t="s">
        <v>54</v>
      </c>
      <c r="X24" s="13" t="s">
        <v>54</v>
      </c>
      <c r="Y24" s="13" t="s">
        <v>54</v>
      </c>
      <c r="Z24" s="13" t="s">
        <v>54</v>
      </c>
      <c r="AA24" s="12"/>
      <c r="AB24" s="13" t="s">
        <v>55</v>
      </c>
      <c r="AC24" s="13" t="s">
        <v>54</v>
      </c>
      <c r="AD24" s="12">
        <f>U24</f>
        <v>0</v>
      </c>
      <c r="AE24" s="10" t="s">
        <v>54</v>
      </c>
      <c r="AF24" s="10" t="s">
        <v>54</v>
      </c>
      <c r="AG24" s="19">
        <v>46082</v>
      </c>
      <c r="AH24" s="19">
        <v>46143</v>
      </c>
      <c r="AI24" s="19">
        <v>46090</v>
      </c>
    </row>
    <row r="25" spans="1:35" s="18" customFormat="1" ht="35.1" customHeight="1" x14ac:dyDescent="0.25">
      <c r="A25" s="10"/>
      <c r="B25" s="10"/>
      <c r="C25" s="10"/>
      <c r="D25" s="10"/>
      <c r="E25" s="10"/>
      <c r="F25" s="10"/>
      <c r="G25" s="10"/>
      <c r="H25" s="10"/>
      <c r="I25" s="11" t="s">
        <v>90</v>
      </c>
      <c r="J25" s="11" t="s">
        <v>60</v>
      </c>
      <c r="K25" s="11" t="s">
        <v>91</v>
      </c>
      <c r="L25" s="11"/>
      <c r="M25" s="10"/>
      <c r="N25" s="10"/>
      <c r="O25" s="10"/>
      <c r="P25" s="10"/>
      <c r="Q25" s="10"/>
      <c r="R25" s="10"/>
      <c r="S25" s="12"/>
      <c r="T25" s="12"/>
      <c r="U25" s="12"/>
      <c r="V25" s="13"/>
      <c r="W25" s="13"/>
      <c r="X25" s="13"/>
      <c r="Y25" s="13"/>
      <c r="Z25" s="13"/>
      <c r="AA25" s="12"/>
      <c r="AB25" s="13"/>
      <c r="AC25" s="13"/>
      <c r="AD25" s="12"/>
      <c r="AE25" s="10"/>
      <c r="AF25" s="10"/>
      <c r="AG25" s="19"/>
      <c r="AH25" s="19"/>
      <c r="AI25" s="19"/>
    </row>
    <row r="26" spans="1:35" s="18" customFormat="1" ht="35.1" customHeight="1" x14ac:dyDescent="0.25">
      <c r="A26" s="10"/>
      <c r="B26" s="10"/>
      <c r="C26" s="10"/>
      <c r="D26" s="10"/>
      <c r="E26" s="10"/>
      <c r="F26" s="10"/>
      <c r="G26" s="10"/>
      <c r="H26" s="10"/>
      <c r="I26" s="11" t="s">
        <v>84</v>
      </c>
      <c r="J26" s="11" t="s">
        <v>85</v>
      </c>
      <c r="K26" s="20" t="s">
        <v>86</v>
      </c>
      <c r="L26" s="11"/>
      <c r="M26" s="10"/>
      <c r="N26" s="10"/>
      <c r="O26" s="10"/>
      <c r="P26" s="10"/>
      <c r="Q26" s="10"/>
      <c r="R26" s="10"/>
      <c r="S26" s="12"/>
      <c r="T26" s="12"/>
      <c r="U26" s="12"/>
      <c r="V26" s="13"/>
      <c r="W26" s="13"/>
      <c r="X26" s="13"/>
      <c r="Y26" s="13"/>
      <c r="Z26" s="13"/>
      <c r="AA26" s="12"/>
      <c r="AB26" s="13"/>
      <c r="AC26" s="13"/>
      <c r="AD26" s="12"/>
      <c r="AE26" s="10"/>
      <c r="AF26" s="10"/>
      <c r="AG26" s="19"/>
      <c r="AH26" s="19"/>
      <c r="AI26" s="19"/>
    </row>
    <row r="27" spans="1:35" s="18" customFormat="1" ht="35.1" customHeight="1" x14ac:dyDescent="0.25">
      <c r="A27" s="10"/>
      <c r="B27" s="10"/>
      <c r="C27" s="10"/>
      <c r="D27" s="10"/>
      <c r="E27" s="10"/>
      <c r="F27" s="10"/>
      <c r="G27" s="10"/>
      <c r="H27" s="10"/>
      <c r="I27" s="11" t="s">
        <v>109</v>
      </c>
      <c r="J27" s="11" t="s">
        <v>110</v>
      </c>
      <c r="K27" s="11" t="s">
        <v>93</v>
      </c>
      <c r="L27" s="11"/>
      <c r="M27" s="10"/>
      <c r="N27" s="10"/>
      <c r="O27" s="10"/>
      <c r="P27" s="10"/>
      <c r="Q27" s="10"/>
      <c r="R27" s="10"/>
      <c r="S27" s="12"/>
      <c r="T27" s="12"/>
      <c r="U27" s="12"/>
      <c r="V27" s="13"/>
      <c r="W27" s="13"/>
      <c r="X27" s="13"/>
      <c r="Y27" s="13"/>
      <c r="Z27" s="13"/>
      <c r="AA27" s="12"/>
      <c r="AB27" s="13"/>
      <c r="AC27" s="13"/>
      <c r="AD27" s="12"/>
      <c r="AE27" s="10"/>
      <c r="AF27" s="10"/>
      <c r="AG27" s="19"/>
      <c r="AH27" s="19"/>
      <c r="AI27" s="19"/>
    </row>
    <row r="28" spans="1:35" s="18" customFormat="1" ht="35.1" customHeight="1" x14ac:dyDescent="0.25">
      <c r="A28" s="10"/>
      <c r="B28" s="10"/>
      <c r="C28" s="10"/>
      <c r="D28" s="10"/>
      <c r="E28" s="10"/>
      <c r="F28" s="10"/>
      <c r="G28" s="10"/>
      <c r="H28" s="10"/>
      <c r="I28" s="11" t="s">
        <v>111</v>
      </c>
      <c r="J28" s="11" t="s">
        <v>112</v>
      </c>
      <c r="K28" s="11" t="s">
        <v>113</v>
      </c>
      <c r="L28" s="11"/>
      <c r="M28" s="10"/>
      <c r="N28" s="10"/>
      <c r="O28" s="10"/>
      <c r="P28" s="10"/>
      <c r="Q28" s="10"/>
      <c r="R28" s="10"/>
      <c r="S28" s="12"/>
      <c r="T28" s="12"/>
      <c r="U28" s="12"/>
      <c r="V28" s="13"/>
      <c r="W28" s="13"/>
      <c r="X28" s="13"/>
      <c r="Y28" s="13"/>
      <c r="Z28" s="13"/>
      <c r="AA28" s="12"/>
      <c r="AB28" s="13"/>
      <c r="AC28" s="13"/>
      <c r="AD28" s="12"/>
      <c r="AE28" s="10"/>
      <c r="AF28" s="10"/>
      <c r="AG28" s="19"/>
      <c r="AH28" s="19"/>
      <c r="AI28" s="19"/>
    </row>
    <row r="29" spans="1:35" ht="35.1" customHeight="1" x14ac:dyDescent="0.25">
      <c r="A29" s="10"/>
      <c r="B29" s="10"/>
      <c r="C29" s="10"/>
      <c r="D29" s="10"/>
      <c r="E29" s="10" t="s">
        <v>114</v>
      </c>
      <c r="F29" s="10"/>
      <c r="G29" s="10"/>
      <c r="H29" s="10"/>
      <c r="I29" s="11" t="s">
        <v>98</v>
      </c>
      <c r="J29" s="11" t="s">
        <v>99</v>
      </c>
      <c r="K29" s="11" t="s">
        <v>47</v>
      </c>
      <c r="L29" s="11"/>
      <c r="M29" s="10"/>
      <c r="N29" s="10"/>
      <c r="O29" s="10"/>
      <c r="P29" s="10"/>
      <c r="Q29" s="10"/>
      <c r="R29" s="10"/>
      <c r="S29" s="12"/>
      <c r="T29" s="12"/>
      <c r="U29" s="12"/>
      <c r="V29" s="13"/>
      <c r="W29" s="13"/>
      <c r="X29" s="13"/>
      <c r="Y29" s="13"/>
      <c r="Z29" s="13" t="s">
        <v>54</v>
      </c>
      <c r="AA29" s="12"/>
      <c r="AB29" s="13"/>
      <c r="AC29" s="13"/>
      <c r="AD29" s="12">
        <f>T29</f>
        <v>0</v>
      </c>
      <c r="AE29" s="10"/>
      <c r="AF29" s="10"/>
      <c r="AG29" s="19"/>
      <c r="AH29" s="19"/>
      <c r="AI29" s="19"/>
    </row>
    <row r="30" spans="1:35" ht="35.1" customHeight="1" x14ac:dyDescent="0.25">
      <c r="A30" s="10"/>
      <c r="B30" s="10"/>
      <c r="C30" s="10"/>
      <c r="D30" s="10"/>
      <c r="E30" s="10"/>
      <c r="F30" s="10"/>
      <c r="G30" s="10"/>
      <c r="H30" s="10"/>
      <c r="I30" s="11" t="s">
        <v>59</v>
      </c>
      <c r="J30" s="11" t="s">
        <v>60</v>
      </c>
      <c r="K30" s="11" t="s">
        <v>61</v>
      </c>
      <c r="L30" s="11"/>
      <c r="M30" s="10"/>
      <c r="N30" s="10"/>
      <c r="O30" s="10"/>
      <c r="P30" s="10"/>
      <c r="Q30" s="10"/>
      <c r="R30" s="10"/>
      <c r="S30" s="12"/>
      <c r="T30" s="12"/>
      <c r="U30" s="12"/>
      <c r="V30" s="13"/>
      <c r="W30" s="13"/>
      <c r="X30" s="13"/>
      <c r="Y30" s="13"/>
      <c r="Z30" s="13"/>
      <c r="AA30" s="12"/>
      <c r="AB30" s="13"/>
      <c r="AC30" s="13"/>
      <c r="AD30" s="12"/>
      <c r="AE30" s="10"/>
      <c r="AF30" s="10"/>
      <c r="AG30" s="19"/>
      <c r="AH30" s="19"/>
      <c r="AI30" s="19"/>
    </row>
    <row r="31" spans="1:35" ht="35.1" customHeight="1" x14ac:dyDescent="0.25">
      <c r="A31" s="10"/>
      <c r="B31" s="10"/>
      <c r="C31" s="10"/>
      <c r="D31" s="10"/>
      <c r="E31" s="10"/>
      <c r="F31" s="10"/>
      <c r="G31" s="10"/>
      <c r="H31" s="10"/>
      <c r="I31" s="11" t="s">
        <v>92</v>
      </c>
      <c r="J31" s="11" t="s">
        <v>85</v>
      </c>
      <c r="K31" s="11" t="s">
        <v>93</v>
      </c>
      <c r="L31" s="11"/>
      <c r="M31" s="10"/>
      <c r="N31" s="10"/>
      <c r="O31" s="10"/>
      <c r="P31" s="10"/>
      <c r="Q31" s="10"/>
      <c r="R31" s="10"/>
      <c r="S31" s="12"/>
      <c r="T31" s="12"/>
      <c r="U31" s="12"/>
      <c r="V31" s="13"/>
      <c r="W31" s="13"/>
      <c r="X31" s="13"/>
      <c r="Y31" s="13"/>
      <c r="Z31" s="13"/>
      <c r="AA31" s="12"/>
      <c r="AB31" s="13"/>
      <c r="AC31" s="13"/>
      <c r="AD31" s="12"/>
      <c r="AE31" s="10"/>
      <c r="AF31" s="10"/>
      <c r="AG31" s="19"/>
      <c r="AH31" s="19"/>
      <c r="AI31" s="19"/>
    </row>
    <row r="32" spans="1:35" s="18" customFormat="1" ht="35.1" customHeight="1" x14ac:dyDescent="0.25">
      <c r="A32" s="10" t="s">
        <v>115</v>
      </c>
      <c r="B32" s="10" t="s">
        <v>116</v>
      </c>
      <c r="C32" s="10" t="s">
        <v>77</v>
      </c>
      <c r="D32" s="10" t="s">
        <v>78</v>
      </c>
      <c r="E32" s="10" t="s">
        <v>117</v>
      </c>
      <c r="F32" s="10" t="s">
        <v>80</v>
      </c>
      <c r="G32" s="10" t="s">
        <v>45</v>
      </c>
      <c r="H32" s="10" t="s">
        <v>45</v>
      </c>
      <c r="I32" s="11" t="s">
        <v>118</v>
      </c>
      <c r="J32" s="11" t="s">
        <v>108</v>
      </c>
      <c r="K32" s="11" t="s">
        <v>83</v>
      </c>
      <c r="L32" s="21">
        <v>8.3000000000000007</v>
      </c>
      <c r="M32" s="10" t="s">
        <v>48</v>
      </c>
      <c r="N32" s="10" t="s">
        <v>49</v>
      </c>
      <c r="O32" s="10" t="s">
        <v>50</v>
      </c>
      <c r="P32" s="10" t="s">
        <v>51</v>
      </c>
      <c r="Q32" s="10" t="s">
        <v>52</v>
      </c>
      <c r="R32" s="10" t="s">
        <v>53</v>
      </c>
      <c r="S32" s="13">
        <f>T32+T35</f>
        <v>780128.3</v>
      </c>
      <c r="T32" s="12">
        <v>780128.3</v>
      </c>
      <c r="U32" s="12">
        <f>T32</f>
        <v>780128.3</v>
      </c>
      <c r="V32" s="13" t="s">
        <v>54</v>
      </c>
      <c r="W32" s="13" t="s">
        <v>54</v>
      </c>
      <c r="X32" s="13" t="s">
        <v>54</v>
      </c>
      <c r="Y32" s="13" t="s">
        <v>54</v>
      </c>
      <c r="Z32" s="13" t="s">
        <v>54</v>
      </c>
      <c r="AA32" s="12">
        <v>137669.70000000001</v>
      </c>
      <c r="AB32" s="13"/>
      <c r="AC32" s="13" t="s">
        <v>54</v>
      </c>
      <c r="AD32" s="12">
        <f>U32</f>
        <v>780128.3</v>
      </c>
      <c r="AE32" s="10" t="s">
        <v>54</v>
      </c>
      <c r="AF32" s="22">
        <v>46181</v>
      </c>
      <c r="AG32" s="14" t="s">
        <v>119</v>
      </c>
      <c r="AH32" s="14" t="s">
        <v>120</v>
      </c>
      <c r="AI32" s="23"/>
    </row>
    <row r="33" spans="1:35" s="18" customFormat="1" ht="35.1" customHeight="1" x14ac:dyDescent="0.25">
      <c r="A33" s="10"/>
      <c r="B33" s="10"/>
      <c r="C33" s="10"/>
      <c r="D33" s="10"/>
      <c r="E33" s="10"/>
      <c r="F33" s="10"/>
      <c r="G33" s="10"/>
      <c r="H33" s="10"/>
      <c r="I33" s="11" t="s">
        <v>59</v>
      </c>
      <c r="J33" s="11" t="s">
        <v>60</v>
      </c>
      <c r="K33" s="11" t="s">
        <v>61</v>
      </c>
      <c r="L33" s="11">
        <v>1</v>
      </c>
      <c r="M33" s="10"/>
      <c r="N33" s="10"/>
      <c r="O33" s="10"/>
      <c r="P33" s="10"/>
      <c r="Q33" s="10"/>
      <c r="R33" s="10"/>
      <c r="S33" s="13"/>
      <c r="T33" s="12"/>
      <c r="U33" s="12"/>
      <c r="V33" s="13"/>
      <c r="W33" s="13"/>
      <c r="X33" s="13"/>
      <c r="Y33" s="13"/>
      <c r="Z33" s="13"/>
      <c r="AA33" s="12"/>
      <c r="AB33" s="13"/>
      <c r="AC33" s="13"/>
      <c r="AD33" s="12"/>
      <c r="AE33" s="10"/>
      <c r="AF33" s="10"/>
      <c r="AG33" s="14"/>
      <c r="AH33" s="14"/>
      <c r="AI33" s="23"/>
    </row>
    <row r="34" spans="1:35" s="18" customFormat="1" ht="35.1" customHeight="1" x14ac:dyDescent="0.25">
      <c r="A34" s="10"/>
      <c r="B34" s="10"/>
      <c r="C34" s="10"/>
      <c r="D34" s="10"/>
      <c r="E34" s="10"/>
      <c r="F34" s="10"/>
      <c r="G34" s="10"/>
      <c r="H34" s="10"/>
      <c r="I34" s="11" t="s">
        <v>84</v>
      </c>
      <c r="J34" s="11" t="s">
        <v>85</v>
      </c>
      <c r="K34" s="11" t="s">
        <v>86</v>
      </c>
      <c r="L34" s="11">
        <v>83000</v>
      </c>
      <c r="M34" s="10"/>
      <c r="N34" s="10"/>
      <c r="O34" s="10"/>
      <c r="P34" s="10"/>
      <c r="Q34" s="10"/>
      <c r="R34" s="10"/>
      <c r="S34" s="13"/>
      <c r="T34" s="12"/>
      <c r="U34" s="12"/>
      <c r="V34" s="13"/>
      <c r="W34" s="13"/>
      <c r="X34" s="13"/>
      <c r="Y34" s="13"/>
      <c r="Z34" s="13"/>
      <c r="AA34" s="12"/>
      <c r="AB34" s="13"/>
      <c r="AC34" s="13"/>
      <c r="AD34" s="12"/>
      <c r="AE34" s="10"/>
      <c r="AF34" s="10"/>
      <c r="AG34" s="14"/>
      <c r="AH34" s="14"/>
      <c r="AI34" s="23"/>
    </row>
    <row r="35" spans="1:35" s="18" customFormat="1" ht="35.1" customHeight="1" x14ac:dyDescent="0.25">
      <c r="A35" s="10"/>
      <c r="B35" s="10"/>
      <c r="C35" s="10"/>
      <c r="D35" s="10"/>
      <c r="E35" s="10" t="s">
        <v>121</v>
      </c>
      <c r="F35" s="10"/>
      <c r="G35" s="10"/>
      <c r="H35" s="10"/>
      <c r="I35" s="11" t="s">
        <v>98</v>
      </c>
      <c r="J35" s="11" t="s">
        <v>99</v>
      </c>
      <c r="K35" s="11" t="s">
        <v>83</v>
      </c>
      <c r="L35" s="11"/>
      <c r="M35" s="10" t="s">
        <v>48</v>
      </c>
      <c r="N35" s="10"/>
      <c r="O35" s="10"/>
      <c r="P35" s="10"/>
      <c r="Q35" s="10"/>
      <c r="R35" s="10"/>
      <c r="S35" s="13"/>
      <c r="T35" s="12"/>
      <c r="U35" s="12">
        <f>T35</f>
        <v>0</v>
      </c>
      <c r="V35" s="13"/>
      <c r="W35" s="13"/>
      <c r="X35" s="13"/>
      <c r="Y35" s="13"/>
      <c r="Z35" s="13"/>
      <c r="AA35" s="12"/>
      <c r="AB35" s="13"/>
      <c r="AC35" s="13"/>
      <c r="AD35" s="12">
        <f>U35</f>
        <v>0</v>
      </c>
      <c r="AE35" s="10"/>
      <c r="AF35" s="10"/>
      <c r="AG35" s="14"/>
      <c r="AH35" s="14"/>
      <c r="AI35" s="23"/>
    </row>
    <row r="36" spans="1:35" s="18" customFormat="1" ht="35.1" customHeight="1" x14ac:dyDescent="0.25">
      <c r="A36" s="10"/>
      <c r="B36" s="10"/>
      <c r="C36" s="10"/>
      <c r="D36" s="10"/>
      <c r="E36" s="10"/>
      <c r="F36" s="10"/>
      <c r="G36" s="10"/>
      <c r="H36" s="10"/>
      <c r="I36" s="11" t="s">
        <v>90</v>
      </c>
      <c r="J36" s="11" t="s">
        <v>60</v>
      </c>
      <c r="K36" s="11" t="s">
        <v>91</v>
      </c>
      <c r="L36" s="11"/>
      <c r="M36" s="10"/>
      <c r="N36" s="10"/>
      <c r="O36" s="10"/>
      <c r="P36" s="10"/>
      <c r="Q36" s="10"/>
      <c r="R36" s="10"/>
      <c r="S36" s="13"/>
      <c r="T36" s="12"/>
      <c r="U36" s="12"/>
      <c r="V36" s="13"/>
      <c r="W36" s="13"/>
      <c r="X36" s="13"/>
      <c r="Y36" s="13"/>
      <c r="Z36" s="13"/>
      <c r="AA36" s="12"/>
      <c r="AB36" s="13"/>
      <c r="AC36" s="13"/>
      <c r="AD36" s="12"/>
      <c r="AE36" s="10"/>
      <c r="AF36" s="10"/>
      <c r="AG36" s="14"/>
      <c r="AH36" s="14"/>
      <c r="AI36" s="23"/>
    </row>
    <row r="37" spans="1:35" s="18" customFormat="1" ht="35.1" customHeight="1" x14ac:dyDescent="0.25">
      <c r="A37" s="10"/>
      <c r="B37" s="10"/>
      <c r="C37" s="10"/>
      <c r="D37" s="10"/>
      <c r="E37" s="10"/>
      <c r="F37" s="10"/>
      <c r="G37" s="10"/>
      <c r="H37" s="10"/>
      <c r="I37" s="11" t="s">
        <v>84</v>
      </c>
      <c r="J37" s="11" t="s">
        <v>85</v>
      </c>
      <c r="K37" s="11" t="s">
        <v>86</v>
      </c>
      <c r="L37" s="11"/>
      <c r="M37" s="10"/>
      <c r="N37" s="10"/>
      <c r="O37" s="10"/>
      <c r="P37" s="10"/>
      <c r="Q37" s="10"/>
      <c r="R37" s="10"/>
      <c r="S37" s="13"/>
      <c r="T37" s="12"/>
      <c r="U37" s="12"/>
      <c r="V37" s="13"/>
      <c r="W37" s="13"/>
      <c r="X37" s="13"/>
      <c r="Y37" s="13"/>
      <c r="Z37" s="13"/>
      <c r="AA37" s="12"/>
      <c r="AB37" s="13"/>
      <c r="AC37" s="13"/>
      <c r="AD37" s="12"/>
      <c r="AE37" s="10"/>
      <c r="AF37" s="10"/>
      <c r="AG37" s="14"/>
      <c r="AH37" s="14"/>
      <c r="AI37" s="23"/>
    </row>
    <row r="38" spans="1:35" ht="35.1" customHeight="1" x14ac:dyDescent="0.25">
      <c r="A38" s="10" t="s">
        <v>122</v>
      </c>
      <c r="B38" s="10" t="s">
        <v>123</v>
      </c>
      <c r="C38" s="10" t="s">
        <v>77</v>
      </c>
      <c r="D38" s="10" t="s">
        <v>78</v>
      </c>
      <c r="E38" s="10" t="s">
        <v>124</v>
      </c>
      <c r="F38" s="10" t="s">
        <v>44</v>
      </c>
      <c r="G38" s="10" t="s">
        <v>45</v>
      </c>
      <c r="H38" s="10" t="s">
        <v>45</v>
      </c>
      <c r="I38" s="11" t="s">
        <v>118</v>
      </c>
      <c r="J38" s="17" t="s">
        <v>108</v>
      </c>
      <c r="K38" s="11" t="s">
        <v>83</v>
      </c>
      <c r="L38" s="11">
        <v>2.61</v>
      </c>
      <c r="M38" s="10" t="s">
        <v>48</v>
      </c>
      <c r="N38" s="10" t="s">
        <v>49</v>
      </c>
      <c r="O38" s="10" t="s">
        <v>50</v>
      </c>
      <c r="P38" s="10" t="s">
        <v>51</v>
      </c>
      <c r="Q38" s="10" t="s">
        <v>52</v>
      </c>
      <c r="R38" s="10" t="s">
        <v>53</v>
      </c>
      <c r="S38" s="12">
        <v>3606333</v>
      </c>
      <c r="T38" s="12">
        <f>S38</f>
        <v>3606333</v>
      </c>
      <c r="U38" s="12">
        <f>S38</f>
        <v>3606333</v>
      </c>
      <c r="V38" s="13" t="s">
        <v>54</v>
      </c>
      <c r="W38" s="13" t="s">
        <v>54</v>
      </c>
      <c r="X38" s="13" t="s">
        <v>54</v>
      </c>
      <c r="Y38" s="13" t="s">
        <v>54</v>
      </c>
      <c r="Z38" s="13" t="s">
        <v>54</v>
      </c>
      <c r="AA38" s="12">
        <v>2550000</v>
      </c>
      <c r="AB38" s="13" t="s">
        <v>55</v>
      </c>
      <c r="AC38" s="13" t="s">
        <v>54</v>
      </c>
      <c r="AD38" s="12">
        <f>S38</f>
        <v>3606333</v>
      </c>
      <c r="AE38" s="10" t="s">
        <v>54</v>
      </c>
      <c r="AF38" s="10" t="s">
        <v>54</v>
      </c>
      <c r="AG38" s="14" t="s">
        <v>66</v>
      </c>
      <c r="AH38" s="14" t="s">
        <v>67</v>
      </c>
      <c r="AI38" s="24">
        <v>45726</v>
      </c>
    </row>
    <row r="39" spans="1:35" ht="35.1" customHeight="1" x14ac:dyDescent="0.25">
      <c r="A39" s="10"/>
      <c r="B39" s="10"/>
      <c r="C39" s="10"/>
      <c r="D39" s="10"/>
      <c r="E39" s="10"/>
      <c r="F39" s="10"/>
      <c r="G39" s="10"/>
      <c r="H39" s="10"/>
      <c r="I39" s="11" t="s">
        <v>59</v>
      </c>
      <c r="J39" s="11" t="s">
        <v>60</v>
      </c>
      <c r="K39" s="11" t="s">
        <v>61</v>
      </c>
      <c r="L39" s="11">
        <v>1</v>
      </c>
      <c r="M39" s="10"/>
      <c r="N39" s="10"/>
      <c r="O39" s="10"/>
      <c r="P39" s="10"/>
      <c r="Q39" s="10"/>
      <c r="R39" s="10"/>
      <c r="S39" s="12"/>
      <c r="T39" s="12"/>
      <c r="U39" s="12"/>
      <c r="V39" s="13"/>
      <c r="W39" s="13"/>
      <c r="X39" s="13"/>
      <c r="Y39" s="13"/>
      <c r="Z39" s="13"/>
      <c r="AA39" s="12"/>
      <c r="AB39" s="13"/>
      <c r="AC39" s="13"/>
      <c r="AD39" s="12"/>
      <c r="AE39" s="10"/>
      <c r="AF39" s="10"/>
      <c r="AG39" s="14"/>
      <c r="AH39" s="14"/>
      <c r="AI39" s="24"/>
    </row>
    <row r="40" spans="1:35" ht="35.1" customHeight="1" x14ac:dyDescent="0.25">
      <c r="A40" s="10"/>
      <c r="B40" s="10"/>
      <c r="C40" s="10"/>
      <c r="D40" s="10"/>
      <c r="E40" s="10"/>
      <c r="F40" s="10"/>
      <c r="G40" s="10"/>
      <c r="H40" s="10"/>
      <c r="I40" s="11" t="s">
        <v>84</v>
      </c>
      <c r="J40" s="11" t="s">
        <v>85</v>
      </c>
      <c r="K40" s="11" t="s">
        <v>86</v>
      </c>
      <c r="L40" s="11" t="s">
        <v>125</v>
      </c>
      <c r="M40" s="10"/>
      <c r="N40" s="10"/>
      <c r="O40" s="10"/>
      <c r="P40" s="10"/>
      <c r="Q40" s="10"/>
      <c r="R40" s="10"/>
      <c r="S40" s="12"/>
      <c r="T40" s="12"/>
      <c r="U40" s="12"/>
      <c r="V40" s="13"/>
      <c r="W40" s="13"/>
      <c r="X40" s="13"/>
      <c r="Y40" s="13"/>
      <c r="Z40" s="13"/>
      <c r="AA40" s="12"/>
      <c r="AB40" s="13"/>
      <c r="AC40" s="13"/>
      <c r="AD40" s="12"/>
      <c r="AE40" s="10"/>
      <c r="AF40" s="10"/>
      <c r="AG40" s="14"/>
      <c r="AH40" s="14"/>
      <c r="AI40" s="24"/>
    </row>
    <row r="41" spans="1:35" ht="35.1" customHeight="1" x14ac:dyDescent="0.25">
      <c r="A41" s="10"/>
      <c r="B41" s="10"/>
      <c r="C41" s="10"/>
      <c r="D41" s="10"/>
      <c r="E41" s="10"/>
      <c r="F41" s="10"/>
      <c r="G41" s="10"/>
      <c r="H41" s="10"/>
      <c r="I41" s="11"/>
      <c r="J41" s="11"/>
      <c r="K41" s="11"/>
      <c r="L41" s="11"/>
      <c r="M41" s="10"/>
      <c r="N41" s="10"/>
      <c r="O41" s="10"/>
      <c r="P41" s="10"/>
      <c r="Q41" s="10"/>
      <c r="R41" s="10"/>
      <c r="S41" s="12"/>
      <c r="T41" s="12"/>
      <c r="U41" s="12"/>
      <c r="V41" s="13"/>
      <c r="W41" s="13"/>
      <c r="X41" s="13"/>
      <c r="Y41" s="13"/>
      <c r="Z41" s="13"/>
      <c r="AA41" s="12"/>
      <c r="AB41" s="13"/>
      <c r="AC41" s="13"/>
      <c r="AD41" s="12"/>
      <c r="AE41" s="10"/>
      <c r="AF41" s="10"/>
      <c r="AG41" s="14"/>
      <c r="AH41" s="14"/>
      <c r="AI41" s="24"/>
    </row>
    <row r="42" spans="1:35" ht="35.1" customHeight="1" x14ac:dyDescent="0.25">
      <c r="A42" s="10"/>
      <c r="B42" s="10"/>
      <c r="C42" s="10"/>
      <c r="D42" s="10"/>
      <c r="E42" s="10"/>
      <c r="F42" s="10"/>
      <c r="G42" s="10"/>
      <c r="H42" s="10"/>
      <c r="I42" s="11" t="s">
        <v>126</v>
      </c>
      <c r="J42" s="11" t="s">
        <v>112</v>
      </c>
      <c r="K42" s="11" t="s">
        <v>127</v>
      </c>
      <c r="L42" s="11" t="s">
        <v>128</v>
      </c>
      <c r="M42" s="10"/>
      <c r="N42" s="10"/>
      <c r="O42" s="10"/>
      <c r="P42" s="10"/>
      <c r="Q42" s="10"/>
      <c r="R42" s="10"/>
      <c r="S42" s="12"/>
      <c r="T42" s="12"/>
      <c r="U42" s="12"/>
      <c r="V42" s="13"/>
      <c r="W42" s="13"/>
      <c r="X42" s="13"/>
      <c r="Y42" s="13"/>
      <c r="Z42" s="13"/>
      <c r="AA42" s="12"/>
      <c r="AB42" s="13"/>
      <c r="AC42" s="13"/>
      <c r="AD42" s="12"/>
      <c r="AE42" s="10"/>
      <c r="AF42" s="10"/>
      <c r="AG42" s="14"/>
      <c r="AH42" s="14"/>
      <c r="AI42" s="24"/>
    </row>
    <row r="43" spans="1:35" s="18" customFormat="1" ht="35.1" customHeight="1" x14ac:dyDescent="0.25">
      <c r="A43" s="10" t="s">
        <v>129</v>
      </c>
      <c r="B43" s="10" t="s">
        <v>130</v>
      </c>
      <c r="C43" s="10" t="s">
        <v>131</v>
      </c>
      <c r="D43" s="10" t="s">
        <v>42</v>
      </c>
      <c r="E43" s="10" t="s">
        <v>132</v>
      </c>
      <c r="F43" s="10" t="s">
        <v>133</v>
      </c>
      <c r="G43" s="10" t="s">
        <v>45</v>
      </c>
      <c r="H43" s="10" t="s">
        <v>45</v>
      </c>
      <c r="I43" s="11" t="s">
        <v>118</v>
      </c>
      <c r="J43" s="11" t="s">
        <v>134</v>
      </c>
      <c r="K43" s="11" t="s">
        <v>83</v>
      </c>
      <c r="L43" s="11">
        <v>3.59</v>
      </c>
      <c r="M43" s="10" t="s">
        <v>48</v>
      </c>
      <c r="N43" s="10" t="s">
        <v>135</v>
      </c>
      <c r="O43" s="10" t="s">
        <v>50</v>
      </c>
      <c r="P43" s="10" t="s">
        <v>51</v>
      </c>
      <c r="Q43" s="10" t="s">
        <v>52</v>
      </c>
      <c r="R43" s="10" t="s">
        <v>53</v>
      </c>
      <c r="S43" s="12">
        <f>T43</f>
        <v>100000</v>
      </c>
      <c r="T43" s="12">
        <v>100000</v>
      </c>
      <c r="U43" s="12">
        <f>T43</f>
        <v>100000</v>
      </c>
      <c r="V43" s="13" t="s">
        <v>54</v>
      </c>
      <c r="W43" s="13" t="s">
        <v>54</v>
      </c>
      <c r="X43" s="13" t="s">
        <v>54</v>
      </c>
      <c r="Y43" s="13" t="s">
        <v>54</v>
      </c>
      <c r="Z43" s="13" t="s">
        <v>54</v>
      </c>
      <c r="AA43" s="13" t="s">
        <v>136</v>
      </c>
      <c r="AB43" s="13" t="s">
        <v>55</v>
      </c>
      <c r="AC43" s="13" t="s">
        <v>54</v>
      </c>
      <c r="AD43" s="12">
        <f>U43</f>
        <v>100000</v>
      </c>
      <c r="AE43" s="10" t="s">
        <v>54</v>
      </c>
      <c r="AF43" s="10" t="s">
        <v>54</v>
      </c>
      <c r="AG43" s="10" t="s">
        <v>56</v>
      </c>
      <c r="AH43" s="10" t="s">
        <v>57</v>
      </c>
      <c r="AI43" s="25">
        <v>45635</v>
      </c>
    </row>
    <row r="44" spans="1:35" s="18" customFormat="1" ht="35.1" customHeight="1" x14ac:dyDescent="0.25">
      <c r="A44" s="10"/>
      <c r="B44" s="10"/>
      <c r="C44" s="10"/>
      <c r="D44" s="10"/>
      <c r="E44" s="10"/>
      <c r="F44" s="10"/>
      <c r="G44" s="10"/>
      <c r="H44" s="10"/>
      <c r="I44" s="10" t="s">
        <v>59</v>
      </c>
      <c r="J44" s="10" t="s">
        <v>60</v>
      </c>
      <c r="K44" s="10" t="s">
        <v>61</v>
      </c>
      <c r="L44" s="10">
        <v>1</v>
      </c>
      <c r="M44" s="10"/>
      <c r="N44" s="10"/>
      <c r="O44" s="10"/>
      <c r="P44" s="10"/>
      <c r="Q44" s="10"/>
      <c r="R44" s="10"/>
      <c r="S44" s="12"/>
      <c r="T44" s="12"/>
      <c r="U44" s="12"/>
      <c r="V44" s="13"/>
      <c r="W44" s="13"/>
      <c r="X44" s="13"/>
      <c r="Y44" s="13"/>
      <c r="Z44" s="13"/>
      <c r="AA44" s="13"/>
      <c r="AB44" s="13"/>
      <c r="AC44" s="13"/>
      <c r="AD44" s="12"/>
      <c r="AE44" s="10"/>
      <c r="AF44" s="10"/>
      <c r="AG44" s="10"/>
      <c r="AH44" s="10"/>
      <c r="AI44" s="25"/>
    </row>
    <row r="45" spans="1:35" s="18" customFormat="1" ht="35.1" customHeight="1" x14ac:dyDescent="0.25">
      <c r="A45" s="10"/>
      <c r="B45" s="10"/>
      <c r="C45" s="10"/>
      <c r="D45" s="10"/>
      <c r="E45" s="10"/>
      <c r="F45" s="10"/>
      <c r="G45" s="10"/>
      <c r="H45" s="10"/>
      <c r="I45" s="10"/>
      <c r="J45" s="10"/>
      <c r="K45" s="10"/>
      <c r="L45" s="10"/>
      <c r="M45" s="10"/>
      <c r="N45" s="10"/>
      <c r="O45" s="10"/>
      <c r="P45" s="10"/>
      <c r="Q45" s="10"/>
      <c r="R45" s="10"/>
      <c r="S45" s="12"/>
      <c r="T45" s="12"/>
      <c r="U45" s="12"/>
      <c r="V45" s="13"/>
      <c r="W45" s="13"/>
      <c r="X45" s="13"/>
      <c r="Y45" s="13"/>
      <c r="Z45" s="13"/>
      <c r="AA45" s="13"/>
      <c r="AB45" s="13"/>
      <c r="AC45" s="13"/>
      <c r="AD45" s="12"/>
      <c r="AE45" s="10"/>
      <c r="AF45" s="10"/>
      <c r="AG45" s="10"/>
      <c r="AH45" s="10"/>
      <c r="AI45" s="25"/>
    </row>
    <row r="46" spans="1:35" s="18" customFormat="1" ht="35.1" customHeight="1" x14ac:dyDescent="0.25">
      <c r="A46" s="10" t="s">
        <v>137</v>
      </c>
      <c r="B46" s="10" t="s">
        <v>138</v>
      </c>
      <c r="C46" s="10" t="s">
        <v>131</v>
      </c>
      <c r="D46" s="10" t="s">
        <v>42</v>
      </c>
      <c r="E46" s="10" t="s">
        <v>139</v>
      </c>
      <c r="F46" s="10" t="s">
        <v>133</v>
      </c>
      <c r="G46" s="10" t="s">
        <v>45</v>
      </c>
      <c r="H46" s="10" t="s">
        <v>45</v>
      </c>
      <c r="I46" s="11" t="s">
        <v>118</v>
      </c>
      <c r="J46" s="11" t="s">
        <v>134</v>
      </c>
      <c r="K46" s="11" t="s">
        <v>83</v>
      </c>
      <c r="L46" s="11">
        <v>7.8</v>
      </c>
      <c r="M46" s="10" t="s">
        <v>48</v>
      </c>
      <c r="N46" s="10" t="s">
        <v>140</v>
      </c>
      <c r="O46" s="10" t="s">
        <v>50</v>
      </c>
      <c r="P46" s="10" t="s">
        <v>51</v>
      </c>
      <c r="Q46" s="10" t="s">
        <v>52</v>
      </c>
      <c r="R46" s="10" t="s">
        <v>53</v>
      </c>
      <c r="S46" s="12">
        <f>T46</f>
        <v>1021899.75</v>
      </c>
      <c r="T46" s="12">
        <v>1021899.75</v>
      </c>
      <c r="U46" s="12">
        <f>T46</f>
        <v>1021899.75</v>
      </c>
      <c r="V46" s="13" t="s">
        <v>54</v>
      </c>
      <c r="W46" s="13" t="s">
        <v>54</v>
      </c>
      <c r="X46" s="13" t="s">
        <v>54</v>
      </c>
      <c r="Y46" s="13" t="s">
        <v>54</v>
      </c>
      <c r="Z46" s="13" t="s">
        <v>54</v>
      </c>
      <c r="AA46" s="13" t="s">
        <v>141</v>
      </c>
      <c r="AB46" s="10" t="s">
        <v>55</v>
      </c>
      <c r="AC46" s="13" t="s">
        <v>54</v>
      </c>
      <c r="AD46" s="12">
        <f>U46</f>
        <v>1021899.75</v>
      </c>
      <c r="AE46" s="10" t="s">
        <v>54</v>
      </c>
      <c r="AF46" s="10" t="s">
        <v>54</v>
      </c>
      <c r="AG46" s="10" t="s">
        <v>56</v>
      </c>
      <c r="AH46" s="19">
        <v>45689</v>
      </c>
      <c r="AI46" s="19">
        <v>45635</v>
      </c>
    </row>
    <row r="47" spans="1:35" s="18" customFormat="1" ht="35.1" customHeight="1" x14ac:dyDescent="0.25">
      <c r="A47" s="10"/>
      <c r="B47" s="10"/>
      <c r="C47" s="10"/>
      <c r="D47" s="10"/>
      <c r="E47" s="10"/>
      <c r="F47" s="10"/>
      <c r="G47" s="10"/>
      <c r="H47" s="10"/>
      <c r="I47" s="10" t="s">
        <v>90</v>
      </c>
      <c r="J47" s="10" t="s">
        <v>60</v>
      </c>
      <c r="K47" s="10" t="s">
        <v>91</v>
      </c>
      <c r="L47" s="10">
        <v>1</v>
      </c>
      <c r="M47" s="10"/>
      <c r="N47" s="10"/>
      <c r="O47" s="10"/>
      <c r="P47" s="10"/>
      <c r="Q47" s="10"/>
      <c r="R47" s="10"/>
      <c r="S47" s="12"/>
      <c r="T47" s="12"/>
      <c r="U47" s="12"/>
      <c r="V47" s="13"/>
      <c r="W47" s="13"/>
      <c r="X47" s="13"/>
      <c r="Y47" s="13"/>
      <c r="Z47" s="13"/>
      <c r="AA47" s="13"/>
      <c r="AB47" s="10"/>
      <c r="AC47" s="13"/>
      <c r="AD47" s="12"/>
      <c r="AE47" s="10"/>
      <c r="AF47" s="10"/>
      <c r="AG47" s="10"/>
      <c r="AH47" s="19"/>
      <c r="AI47" s="19"/>
    </row>
    <row r="48" spans="1:35" s="18" customFormat="1" ht="35.1" customHeight="1" x14ac:dyDescent="0.25">
      <c r="A48" s="10"/>
      <c r="B48" s="10"/>
      <c r="C48" s="10"/>
      <c r="D48" s="10"/>
      <c r="E48" s="10"/>
      <c r="F48" s="10"/>
      <c r="G48" s="10"/>
      <c r="H48" s="10"/>
      <c r="I48" s="10"/>
      <c r="J48" s="10"/>
      <c r="K48" s="10"/>
      <c r="L48" s="10"/>
      <c r="M48" s="10"/>
      <c r="N48" s="10"/>
      <c r="O48" s="10"/>
      <c r="P48" s="10"/>
      <c r="Q48" s="10"/>
      <c r="R48" s="10"/>
      <c r="S48" s="12"/>
      <c r="T48" s="12"/>
      <c r="U48" s="12"/>
      <c r="V48" s="13"/>
      <c r="W48" s="13"/>
      <c r="X48" s="13"/>
      <c r="Y48" s="13"/>
      <c r="Z48" s="13"/>
      <c r="AA48" s="13"/>
      <c r="AB48" s="10"/>
      <c r="AC48" s="13"/>
      <c r="AD48" s="12"/>
      <c r="AE48" s="10"/>
      <c r="AF48" s="10"/>
      <c r="AG48" s="10"/>
      <c r="AH48" s="19"/>
      <c r="AI48" s="19"/>
    </row>
    <row r="49" spans="1:35" ht="35.1" customHeight="1" x14ac:dyDescent="0.25">
      <c r="A49" s="10" t="s">
        <v>142</v>
      </c>
      <c r="B49" s="10" t="s">
        <v>143</v>
      </c>
      <c r="C49" s="10" t="s">
        <v>131</v>
      </c>
      <c r="D49" s="10" t="s">
        <v>42</v>
      </c>
      <c r="E49" s="10" t="s">
        <v>144</v>
      </c>
      <c r="F49" s="10" t="s">
        <v>145</v>
      </c>
      <c r="G49" s="10" t="s">
        <v>45</v>
      </c>
      <c r="H49" s="10" t="s">
        <v>45</v>
      </c>
      <c r="I49" s="11" t="s">
        <v>146</v>
      </c>
      <c r="J49" s="11" t="s">
        <v>134</v>
      </c>
      <c r="K49" s="11" t="s">
        <v>47</v>
      </c>
      <c r="L49" s="11">
        <v>5</v>
      </c>
      <c r="M49" s="10" t="s">
        <v>48</v>
      </c>
      <c r="N49" s="10" t="s">
        <v>147</v>
      </c>
      <c r="O49" s="10" t="s">
        <v>50</v>
      </c>
      <c r="P49" s="10" t="s">
        <v>51</v>
      </c>
      <c r="Q49" s="10" t="s">
        <v>52</v>
      </c>
      <c r="R49" s="10" t="s">
        <v>53</v>
      </c>
      <c r="S49" s="13" t="s">
        <v>148</v>
      </c>
      <c r="T49" s="13" t="str">
        <f>S49</f>
        <v xml:space="preserve">439921,49
</v>
      </c>
      <c r="U49" s="15" t="str">
        <f>S49</f>
        <v xml:space="preserve">439921,49
</v>
      </c>
      <c r="V49" s="13" t="s">
        <v>54</v>
      </c>
      <c r="W49" s="13" t="s">
        <v>54</v>
      </c>
      <c r="X49" s="13" t="s">
        <v>54</v>
      </c>
      <c r="Y49" s="13" t="s">
        <v>54</v>
      </c>
      <c r="Z49" s="13" t="s">
        <v>54</v>
      </c>
      <c r="AA49" s="13" t="s">
        <v>149</v>
      </c>
      <c r="AB49" s="13" t="s">
        <v>55</v>
      </c>
      <c r="AC49" s="13" t="s">
        <v>54</v>
      </c>
      <c r="AD49" s="15" t="str">
        <f>S49</f>
        <v xml:space="preserve">439921,49
</v>
      </c>
      <c r="AE49" s="10" t="s">
        <v>54</v>
      </c>
      <c r="AF49" s="10" t="s">
        <v>54</v>
      </c>
      <c r="AG49" s="14" t="s">
        <v>72</v>
      </c>
      <c r="AH49" s="14" t="s">
        <v>73</v>
      </c>
      <c r="AI49" s="14" t="s">
        <v>74</v>
      </c>
    </row>
    <row r="50" spans="1:35" ht="35.1" customHeight="1" x14ac:dyDescent="0.25">
      <c r="A50" s="10"/>
      <c r="B50" s="10"/>
      <c r="C50" s="10"/>
      <c r="D50" s="10"/>
      <c r="E50" s="10"/>
      <c r="F50" s="10"/>
      <c r="G50" s="10"/>
      <c r="H50" s="10"/>
      <c r="I50" s="11" t="s">
        <v>59</v>
      </c>
      <c r="J50" s="11" t="s">
        <v>60</v>
      </c>
      <c r="K50" s="11" t="s">
        <v>61</v>
      </c>
      <c r="L50" s="11">
        <v>1</v>
      </c>
      <c r="M50" s="10"/>
      <c r="N50" s="10"/>
      <c r="O50" s="10"/>
      <c r="P50" s="10"/>
      <c r="Q50" s="10"/>
      <c r="R50" s="10"/>
      <c r="S50" s="13"/>
      <c r="T50" s="13"/>
      <c r="U50" s="15"/>
      <c r="V50" s="13"/>
      <c r="W50" s="13"/>
      <c r="X50" s="13"/>
      <c r="Y50" s="13"/>
      <c r="Z50" s="13"/>
      <c r="AA50" s="13"/>
      <c r="AB50" s="13"/>
      <c r="AC50" s="13"/>
      <c r="AD50" s="15"/>
      <c r="AE50" s="10"/>
      <c r="AF50" s="10"/>
      <c r="AG50" s="14"/>
      <c r="AH50" s="14"/>
      <c r="AI50" s="14"/>
    </row>
    <row r="51" spans="1:35" s="18" customFormat="1" ht="35.1" customHeight="1" x14ac:dyDescent="0.25">
      <c r="A51" s="10" t="s">
        <v>150</v>
      </c>
      <c r="B51" s="10" t="s">
        <v>151</v>
      </c>
      <c r="C51" s="10" t="s">
        <v>131</v>
      </c>
      <c r="D51" s="10" t="s">
        <v>42</v>
      </c>
      <c r="E51" s="10" t="s">
        <v>152</v>
      </c>
      <c r="F51" s="10" t="s">
        <v>133</v>
      </c>
      <c r="G51" s="10" t="s">
        <v>45</v>
      </c>
      <c r="H51" s="10" t="s">
        <v>45</v>
      </c>
      <c r="I51" s="11" t="s">
        <v>153</v>
      </c>
      <c r="J51" s="11" t="s">
        <v>112</v>
      </c>
      <c r="K51" s="11" t="s">
        <v>154</v>
      </c>
      <c r="L51" s="11">
        <v>2070</v>
      </c>
      <c r="M51" s="10" t="s">
        <v>48</v>
      </c>
      <c r="N51" s="10" t="s">
        <v>135</v>
      </c>
      <c r="O51" s="10" t="s">
        <v>50</v>
      </c>
      <c r="P51" s="10" t="s">
        <v>51</v>
      </c>
      <c r="Q51" s="10" t="s">
        <v>52</v>
      </c>
      <c r="R51" s="10" t="s">
        <v>53</v>
      </c>
      <c r="S51" s="12">
        <f>T51</f>
        <v>741540</v>
      </c>
      <c r="T51" s="12">
        <v>741540</v>
      </c>
      <c r="U51" s="12">
        <f>T51</f>
        <v>741540</v>
      </c>
      <c r="V51" s="13" t="s">
        <v>54</v>
      </c>
      <c r="W51" s="13" t="s">
        <v>54</v>
      </c>
      <c r="X51" s="13" t="s">
        <v>54</v>
      </c>
      <c r="Y51" s="13" t="s">
        <v>54</v>
      </c>
      <c r="Z51" s="13" t="s">
        <v>54</v>
      </c>
      <c r="AA51" s="13" t="s">
        <v>155</v>
      </c>
      <c r="AB51" s="13" t="s">
        <v>55</v>
      </c>
      <c r="AC51" s="13" t="s">
        <v>54</v>
      </c>
      <c r="AD51" s="15">
        <f>U51</f>
        <v>741540</v>
      </c>
      <c r="AE51" s="10" t="s">
        <v>54</v>
      </c>
      <c r="AF51" s="10" t="s">
        <v>54</v>
      </c>
      <c r="AG51" s="10" t="s">
        <v>66</v>
      </c>
      <c r="AH51" s="10" t="s">
        <v>67</v>
      </c>
      <c r="AI51" s="25">
        <v>45726</v>
      </c>
    </row>
    <row r="52" spans="1:35" s="18" customFormat="1" ht="35.1" customHeight="1" x14ac:dyDescent="0.25">
      <c r="A52" s="10"/>
      <c r="B52" s="10"/>
      <c r="C52" s="10"/>
      <c r="D52" s="10"/>
      <c r="E52" s="10"/>
      <c r="F52" s="10"/>
      <c r="G52" s="10"/>
      <c r="H52" s="10"/>
      <c r="I52" s="10" t="s">
        <v>59</v>
      </c>
      <c r="J52" s="10" t="s">
        <v>60</v>
      </c>
      <c r="K52" s="10" t="s">
        <v>61</v>
      </c>
      <c r="L52" s="10">
        <v>1</v>
      </c>
      <c r="M52" s="10"/>
      <c r="N52" s="10"/>
      <c r="O52" s="10"/>
      <c r="P52" s="10"/>
      <c r="Q52" s="10"/>
      <c r="R52" s="10"/>
      <c r="S52" s="12"/>
      <c r="T52" s="12"/>
      <c r="U52" s="12"/>
      <c r="V52" s="13"/>
      <c r="W52" s="13"/>
      <c r="X52" s="13"/>
      <c r="Y52" s="13"/>
      <c r="Z52" s="13"/>
      <c r="AA52" s="13"/>
      <c r="AB52" s="13"/>
      <c r="AC52" s="13"/>
      <c r="AD52" s="15"/>
      <c r="AE52" s="10"/>
      <c r="AF52" s="10"/>
      <c r="AG52" s="10"/>
      <c r="AH52" s="10"/>
      <c r="AI52" s="25"/>
    </row>
    <row r="53" spans="1:35" s="18" customFormat="1" ht="35.1" customHeight="1" x14ac:dyDescent="0.25">
      <c r="A53" s="10"/>
      <c r="B53" s="10"/>
      <c r="C53" s="10"/>
      <c r="D53" s="10"/>
      <c r="E53" s="10"/>
      <c r="F53" s="10"/>
      <c r="G53" s="10"/>
      <c r="H53" s="10"/>
      <c r="I53" s="10"/>
      <c r="J53" s="10"/>
      <c r="K53" s="10"/>
      <c r="L53" s="10"/>
      <c r="M53" s="10"/>
      <c r="N53" s="10"/>
      <c r="O53" s="10"/>
      <c r="P53" s="10"/>
      <c r="Q53" s="10"/>
      <c r="R53" s="10"/>
      <c r="S53" s="12"/>
      <c r="T53" s="12"/>
      <c r="U53" s="12"/>
      <c r="V53" s="13"/>
      <c r="W53" s="13"/>
      <c r="X53" s="13"/>
      <c r="Y53" s="13"/>
      <c r="Z53" s="13"/>
      <c r="AA53" s="13"/>
      <c r="AB53" s="13"/>
      <c r="AC53" s="13"/>
      <c r="AD53" s="15"/>
      <c r="AE53" s="10"/>
      <c r="AF53" s="10"/>
      <c r="AG53" s="10"/>
      <c r="AH53" s="10"/>
      <c r="AI53" s="25"/>
    </row>
    <row r="54" spans="1:35" s="18" customFormat="1" ht="35.1" customHeight="1" x14ac:dyDescent="0.25">
      <c r="A54" s="10" t="s">
        <v>156</v>
      </c>
      <c r="B54" s="10" t="s">
        <v>157</v>
      </c>
      <c r="C54" s="10" t="s">
        <v>131</v>
      </c>
      <c r="D54" s="10" t="s">
        <v>42</v>
      </c>
      <c r="E54" s="10" t="s">
        <v>158</v>
      </c>
      <c r="F54" s="10" t="s">
        <v>133</v>
      </c>
      <c r="G54" s="10" t="s">
        <v>45</v>
      </c>
      <c r="H54" s="10" t="s">
        <v>45</v>
      </c>
      <c r="I54" s="11" t="s">
        <v>153</v>
      </c>
      <c r="J54" s="11" t="s">
        <v>112</v>
      </c>
      <c r="K54" s="11" t="s">
        <v>154</v>
      </c>
      <c r="L54" s="11">
        <v>2320</v>
      </c>
      <c r="M54" s="10" t="s">
        <v>48</v>
      </c>
      <c r="N54" s="10" t="s">
        <v>140</v>
      </c>
      <c r="O54" s="10" t="s">
        <v>50</v>
      </c>
      <c r="P54" s="10" t="s">
        <v>51</v>
      </c>
      <c r="Q54" s="10" t="s">
        <v>52</v>
      </c>
      <c r="R54" s="10" t="s">
        <v>53</v>
      </c>
      <c r="S54" s="12">
        <f>T54</f>
        <v>1300000</v>
      </c>
      <c r="T54" s="12">
        <v>1300000</v>
      </c>
      <c r="U54" s="12">
        <f>T54</f>
        <v>1300000</v>
      </c>
      <c r="V54" s="13" t="s">
        <v>54</v>
      </c>
      <c r="W54" s="13" t="s">
        <v>54</v>
      </c>
      <c r="X54" s="13" t="s">
        <v>54</v>
      </c>
      <c r="Y54" s="13" t="s">
        <v>54</v>
      </c>
      <c r="Z54" s="13" t="s">
        <v>54</v>
      </c>
      <c r="AA54" s="12" t="s">
        <v>159</v>
      </c>
      <c r="AB54" s="13" t="s">
        <v>55</v>
      </c>
      <c r="AC54" s="13" t="s">
        <v>54</v>
      </c>
      <c r="AD54" s="12">
        <f>U54</f>
        <v>1300000</v>
      </c>
      <c r="AE54" s="10" t="s">
        <v>54</v>
      </c>
      <c r="AF54" s="10" t="s">
        <v>54</v>
      </c>
      <c r="AG54" s="10" t="s">
        <v>66</v>
      </c>
      <c r="AH54" s="10" t="s">
        <v>67</v>
      </c>
      <c r="AI54" s="25">
        <v>45726</v>
      </c>
    </row>
    <row r="55" spans="1:35" s="18" customFormat="1" ht="35.1" customHeight="1" x14ac:dyDescent="0.25">
      <c r="A55" s="10"/>
      <c r="B55" s="10"/>
      <c r="C55" s="10"/>
      <c r="D55" s="10"/>
      <c r="E55" s="10"/>
      <c r="F55" s="10"/>
      <c r="G55" s="10"/>
      <c r="H55" s="10"/>
      <c r="I55" s="10" t="s">
        <v>59</v>
      </c>
      <c r="J55" s="10" t="s">
        <v>60</v>
      </c>
      <c r="K55" s="10" t="s">
        <v>61</v>
      </c>
      <c r="L55" s="10">
        <v>1</v>
      </c>
      <c r="M55" s="10"/>
      <c r="N55" s="10"/>
      <c r="O55" s="10"/>
      <c r="P55" s="10"/>
      <c r="Q55" s="10"/>
      <c r="R55" s="10"/>
      <c r="S55" s="12"/>
      <c r="T55" s="12"/>
      <c r="U55" s="12"/>
      <c r="V55" s="13"/>
      <c r="W55" s="13"/>
      <c r="X55" s="13"/>
      <c r="Y55" s="13"/>
      <c r="Z55" s="13"/>
      <c r="AA55" s="12"/>
      <c r="AB55" s="13"/>
      <c r="AC55" s="13"/>
      <c r="AD55" s="12"/>
      <c r="AE55" s="10"/>
      <c r="AF55" s="10"/>
      <c r="AG55" s="10"/>
      <c r="AH55" s="10"/>
      <c r="AI55" s="25"/>
    </row>
    <row r="56" spans="1:35" s="18" customFormat="1" ht="35.1" customHeight="1" x14ac:dyDescent="0.25">
      <c r="A56" s="10"/>
      <c r="B56" s="10"/>
      <c r="C56" s="10"/>
      <c r="D56" s="10"/>
      <c r="E56" s="10"/>
      <c r="F56" s="10"/>
      <c r="G56" s="10"/>
      <c r="H56" s="10"/>
      <c r="I56" s="10"/>
      <c r="J56" s="10"/>
      <c r="K56" s="10"/>
      <c r="L56" s="10"/>
      <c r="M56" s="10"/>
      <c r="N56" s="10"/>
      <c r="O56" s="10"/>
      <c r="P56" s="10"/>
      <c r="Q56" s="10"/>
      <c r="R56" s="10"/>
      <c r="S56" s="12"/>
      <c r="T56" s="12"/>
      <c r="U56" s="12"/>
      <c r="V56" s="13"/>
      <c r="W56" s="13"/>
      <c r="X56" s="13"/>
      <c r="Y56" s="13"/>
      <c r="Z56" s="13"/>
      <c r="AA56" s="12"/>
      <c r="AB56" s="13"/>
      <c r="AC56" s="13"/>
      <c r="AD56" s="12"/>
      <c r="AE56" s="10"/>
      <c r="AF56" s="10"/>
      <c r="AG56" s="10"/>
      <c r="AH56" s="10"/>
      <c r="AI56" s="25"/>
    </row>
    <row r="57" spans="1:35" ht="35.1" customHeight="1" x14ac:dyDescent="0.25">
      <c r="A57" s="10" t="s">
        <v>160</v>
      </c>
      <c r="B57" s="10" t="s">
        <v>161</v>
      </c>
      <c r="C57" s="10" t="s">
        <v>131</v>
      </c>
      <c r="D57" s="10" t="s">
        <v>42</v>
      </c>
      <c r="E57" s="10" t="s">
        <v>162</v>
      </c>
      <c r="F57" s="10" t="s">
        <v>145</v>
      </c>
      <c r="G57" s="10" t="s">
        <v>45</v>
      </c>
      <c r="H57" s="10" t="s">
        <v>45</v>
      </c>
      <c r="I57" s="11" t="s">
        <v>153</v>
      </c>
      <c r="J57" s="11" t="s">
        <v>112</v>
      </c>
      <c r="K57" s="11" t="s">
        <v>154</v>
      </c>
      <c r="L57" s="11">
        <v>6900</v>
      </c>
      <c r="M57" s="10" t="s">
        <v>48</v>
      </c>
      <c r="N57" s="10" t="s">
        <v>163</v>
      </c>
      <c r="O57" s="10" t="s">
        <v>50</v>
      </c>
      <c r="P57" s="10" t="s">
        <v>51</v>
      </c>
      <c r="Q57" s="10" t="s">
        <v>52</v>
      </c>
      <c r="R57" s="10" t="s">
        <v>53</v>
      </c>
      <c r="S57" s="12">
        <v>1452000</v>
      </c>
      <c r="T57" s="12">
        <f>S57</f>
        <v>1452000</v>
      </c>
      <c r="U57" s="12">
        <f>S57</f>
        <v>1452000</v>
      </c>
      <c r="V57" s="13" t="s">
        <v>54</v>
      </c>
      <c r="W57" s="13" t="s">
        <v>54</v>
      </c>
      <c r="X57" s="13" t="s">
        <v>54</v>
      </c>
      <c r="Y57" s="13" t="s">
        <v>54</v>
      </c>
      <c r="Z57" s="13" t="s">
        <v>54</v>
      </c>
      <c r="AA57" s="12">
        <v>256235.3</v>
      </c>
      <c r="AB57" s="13" t="s">
        <v>55</v>
      </c>
      <c r="AC57" s="13" t="s">
        <v>54</v>
      </c>
      <c r="AD57" s="12">
        <f>S57</f>
        <v>1452000</v>
      </c>
      <c r="AE57" s="10" t="s">
        <v>54</v>
      </c>
      <c r="AF57" s="10" t="s">
        <v>54</v>
      </c>
      <c r="AG57" s="14" t="s">
        <v>72</v>
      </c>
      <c r="AH57" s="14" t="s">
        <v>73</v>
      </c>
      <c r="AI57" s="14" t="s">
        <v>74</v>
      </c>
    </row>
    <row r="58" spans="1:35" ht="35.1" customHeight="1" x14ac:dyDescent="0.25">
      <c r="A58" s="10"/>
      <c r="B58" s="10"/>
      <c r="C58" s="10"/>
      <c r="D58" s="10"/>
      <c r="E58" s="10"/>
      <c r="F58" s="10"/>
      <c r="G58" s="10"/>
      <c r="H58" s="10"/>
      <c r="I58" s="11" t="s">
        <v>59</v>
      </c>
      <c r="J58" s="11" t="s">
        <v>60</v>
      </c>
      <c r="K58" s="11" t="s">
        <v>61</v>
      </c>
      <c r="L58" s="11">
        <v>1</v>
      </c>
      <c r="M58" s="10"/>
      <c r="N58" s="10"/>
      <c r="O58" s="10"/>
      <c r="P58" s="10"/>
      <c r="Q58" s="10"/>
      <c r="R58" s="10"/>
      <c r="S58" s="12"/>
      <c r="T58" s="12"/>
      <c r="U58" s="12"/>
      <c r="V58" s="13"/>
      <c r="W58" s="13"/>
      <c r="X58" s="13"/>
      <c r="Y58" s="13"/>
      <c r="Z58" s="13"/>
      <c r="AA58" s="12"/>
      <c r="AB58" s="13"/>
      <c r="AC58" s="13"/>
      <c r="AD58" s="12"/>
      <c r="AE58" s="10"/>
      <c r="AF58" s="10"/>
      <c r="AG58" s="14"/>
      <c r="AH58" s="14"/>
      <c r="AI58" s="14"/>
    </row>
    <row r="59" spans="1:35" s="18" customFormat="1" ht="35.1" customHeight="1" x14ac:dyDescent="0.25">
      <c r="A59" s="10" t="s">
        <v>164</v>
      </c>
      <c r="B59" s="10" t="s">
        <v>165</v>
      </c>
      <c r="C59" s="10" t="s">
        <v>131</v>
      </c>
      <c r="D59" s="10" t="s">
        <v>42</v>
      </c>
      <c r="E59" s="10" t="s">
        <v>166</v>
      </c>
      <c r="F59" s="10" t="s">
        <v>133</v>
      </c>
      <c r="G59" s="10" t="s">
        <v>45</v>
      </c>
      <c r="H59" s="10" t="s">
        <v>45</v>
      </c>
      <c r="I59" s="11" t="s">
        <v>167</v>
      </c>
      <c r="J59" s="11" t="s">
        <v>60</v>
      </c>
      <c r="K59" s="11" t="s">
        <v>168</v>
      </c>
      <c r="L59" s="11">
        <v>1</v>
      </c>
      <c r="M59" s="10" t="s">
        <v>48</v>
      </c>
      <c r="N59" s="10" t="s">
        <v>140</v>
      </c>
      <c r="O59" s="10" t="s">
        <v>50</v>
      </c>
      <c r="P59" s="10" t="s">
        <v>51</v>
      </c>
      <c r="Q59" s="10" t="s">
        <v>52</v>
      </c>
      <c r="R59" s="10" t="s">
        <v>53</v>
      </c>
      <c r="S59" s="13">
        <f>T59+T63+T66</f>
        <v>2192808.71</v>
      </c>
      <c r="T59" s="12">
        <v>482808.71</v>
      </c>
      <c r="U59" s="12">
        <f>T59</f>
        <v>482808.71</v>
      </c>
      <c r="V59" s="13" t="s">
        <v>54</v>
      </c>
      <c r="W59" s="13" t="s">
        <v>54</v>
      </c>
      <c r="X59" s="13" t="s">
        <v>54</v>
      </c>
      <c r="Y59" s="13" t="s">
        <v>54</v>
      </c>
      <c r="Z59" s="13" t="s">
        <v>54</v>
      </c>
      <c r="AA59" s="13" t="s">
        <v>169</v>
      </c>
      <c r="AB59" s="13" t="s">
        <v>55</v>
      </c>
      <c r="AC59" s="13" t="s">
        <v>54</v>
      </c>
      <c r="AD59" s="12">
        <f>U59</f>
        <v>482808.71</v>
      </c>
      <c r="AE59" s="14" t="s">
        <v>54</v>
      </c>
      <c r="AF59" s="14" t="s">
        <v>54</v>
      </c>
      <c r="AG59" s="14" t="s">
        <v>66</v>
      </c>
      <c r="AH59" s="14" t="s">
        <v>67</v>
      </c>
      <c r="AI59" s="14" t="s">
        <v>68</v>
      </c>
    </row>
    <row r="60" spans="1:35" s="18" customFormat="1" ht="35.1" customHeight="1" x14ac:dyDescent="0.25">
      <c r="A60" s="10"/>
      <c r="B60" s="10"/>
      <c r="C60" s="10"/>
      <c r="D60" s="10"/>
      <c r="E60" s="10"/>
      <c r="F60" s="10"/>
      <c r="G60" s="10"/>
      <c r="H60" s="10"/>
      <c r="I60" s="11" t="s">
        <v>170</v>
      </c>
      <c r="J60" s="11" t="s">
        <v>134</v>
      </c>
      <c r="K60" s="11" t="s">
        <v>171</v>
      </c>
      <c r="L60" s="11">
        <v>5</v>
      </c>
      <c r="M60" s="10"/>
      <c r="N60" s="10"/>
      <c r="O60" s="10"/>
      <c r="P60" s="10"/>
      <c r="Q60" s="10"/>
      <c r="R60" s="10"/>
      <c r="S60" s="13"/>
      <c r="T60" s="12"/>
      <c r="U60" s="12"/>
      <c r="V60" s="13"/>
      <c r="W60" s="13"/>
      <c r="X60" s="13"/>
      <c r="Y60" s="13"/>
      <c r="Z60" s="13"/>
      <c r="AA60" s="13"/>
      <c r="AB60" s="13"/>
      <c r="AC60" s="13"/>
      <c r="AD60" s="12"/>
      <c r="AE60" s="14"/>
      <c r="AF60" s="14"/>
      <c r="AG60" s="14"/>
      <c r="AH60" s="14"/>
      <c r="AI60" s="14"/>
    </row>
    <row r="61" spans="1:35" s="18" customFormat="1" ht="21" customHeight="1" x14ac:dyDescent="0.25">
      <c r="A61" s="10"/>
      <c r="B61" s="10"/>
      <c r="C61" s="10"/>
      <c r="D61" s="10"/>
      <c r="E61" s="10"/>
      <c r="F61" s="10"/>
      <c r="G61" s="10"/>
      <c r="H61" s="10"/>
      <c r="I61" s="26" t="s">
        <v>172</v>
      </c>
      <c r="J61" s="26" t="s">
        <v>173</v>
      </c>
      <c r="K61" s="26" t="s">
        <v>86</v>
      </c>
      <c r="L61" s="26">
        <v>50000</v>
      </c>
      <c r="M61" s="10"/>
      <c r="N61" s="10"/>
      <c r="O61" s="10"/>
      <c r="P61" s="10"/>
      <c r="Q61" s="10"/>
      <c r="R61" s="10"/>
      <c r="S61" s="13"/>
      <c r="T61" s="12"/>
      <c r="U61" s="12"/>
      <c r="V61" s="13"/>
      <c r="W61" s="13"/>
      <c r="X61" s="13"/>
      <c r="Y61" s="13"/>
      <c r="Z61" s="13"/>
      <c r="AA61" s="13"/>
      <c r="AB61" s="13"/>
      <c r="AC61" s="13"/>
      <c r="AD61" s="12"/>
      <c r="AE61" s="14"/>
      <c r="AF61" s="14"/>
      <c r="AG61" s="14"/>
      <c r="AH61" s="14"/>
      <c r="AI61" s="14"/>
    </row>
    <row r="62" spans="1:35" s="18" customFormat="1" ht="15.75" customHeight="1" x14ac:dyDescent="0.25">
      <c r="A62" s="10"/>
      <c r="B62" s="10"/>
      <c r="C62" s="10"/>
      <c r="D62" s="10"/>
      <c r="E62" s="10"/>
      <c r="F62" s="10"/>
      <c r="G62" s="10"/>
      <c r="H62" s="10"/>
      <c r="I62" s="27"/>
      <c r="J62" s="27"/>
      <c r="K62" s="27"/>
      <c r="L62" s="27"/>
      <c r="M62" s="10"/>
      <c r="N62" s="10"/>
      <c r="O62" s="10"/>
      <c r="P62" s="10"/>
      <c r="Q62" s="10"/>
      <c r="R62" s="10"/>
      <c r="S62" s="13"/>
      <c r="T62" s="12"/>
      <c r="U62" s="12"/>
      <c r="V62" s="13"/>
      <c r="W62" s="13"/>
      <c r="X62" s="13"/>
      <c r="Y62" s="13"/>
      <c r="Z62" s="13"/>
      <c r="AA62" s="13"/>
      <c r="AB62" s="13"/>
      <c r="AC62" s="13"/>
      <c r="AD62" s="12"/>
      <c r="AE62" s="14"/>
      <c r="AF62" s="14"/>
      <c r="AG62" s="14"/>
      <c r="AH62" s="14"/>
      <c r="AI62" s="14"/>
    </row>
    <row r="63" spans="1:35" s="18" customFormat="1" ht="35.1" customHeight="1" x14ac:dyDescent="0.25">
      <c r="A63" s="10"/>
      <c r="B63" s="10"/>
      <c r="C63" s="10"/>
      <c r="D63" s="10"/>
      <c r="E63" s="10" t="s">
        <v>174</v>
      </c>
      <c r="F63" s="10"/>
      <c r="G63" s="10"/>
      <c r="H63" s="10"/>
      <c r="I63" s="11" t="s">
        <v>167</v>
      </c>
      <c r="J63" s="11" t="s">
        <v>60</v>
      </c>
      <c r="K63" s="11" t="s">
        <v>168</v>
      </c>
      <c r="L63" s="11">
        <v>1</v>
      </c>
      <c r="M63" s="10"/>
      <c r="N63" s="10"/>
      <c r="O63" s="10"/>
      <c r="P63" s="10"/>
      <c r="Q63" s="10"/>
      <c r="R63" s="10"/>
      <c r="S63" s="13"/>
      <c r="T63" s="12">
        <v>510000</v>
      </c>
      <c r="U63" s="12">
        <f>T63</f>
        <v>510000</v>
      </c>
      <c r="V63" s="13"/>
      <c r="W63" s="13"/>
      <c r="X63" s="13"/>
      <c r="Y63" s="13"/>
      <c r="Z63" s="13"/>
      <c r="AA63" s="12">
        <v>90000</v>
      </c>
      <c r="AB63" s="13"/>
      <c r="AC63" s="13"/>
      <c r="AD63" s="12">
        <f>U63</f>
        <v>510000</v>
      </c>
      <c r="AE63" s="14"/>
      <c r="AF63" s="14"/>
      <c r="AG63" s="14"/>
      <c r="AH63" s="14"/>
      <c r="AI63" s="14"/>
    </row>
    <row r="64" spans="1:35" s="18" customFormat="1" ht="35.1" customHeight="1" x14ac:dyDescent="0.25">
      <c r="A64" s="10"/>
      <c r="B64" s="10"/>
      <c r="C64" s="10"/>
      <c r="D64" s="10"/>
      <c r="E64" s="10"/>
      <c r="F64" s="10"/>
      <c r="G64" s="10"/>
      <c r="H64" s="10"/>
      <c r="I64" s="11" t="s">
        <v>170</v>
      </c>
      <c r="J64" s="11" t="s">
        <v>134</v>
      </c>
      <c r="K64" s="11" t="s">
        <v>171</v>
      </c>
      <c r="L64" s="11">
        <v>0.6</v>
      </c>
      <c r="M64" s="10"/>
      <c r="N64" s="10"/>
      <c r="O64" s="10"/>
      <c r="P64" s="10"/>
      <c r="Q64" s="10"/>
      <c r="R64" s="10"/>
      <c r="S64" s="13"/>
      <c r="T64" s="12"/>
      <c r="U64" s="12"/>
      <c r="V64" s="13"/>
      <c r="W64" s="13"/>
      <c r="X64" s="13"/>
      <c r="Y64" s="13"/>
      <c r="Z64" s="13"/>
      <c r="AA64" s="12"/>
      <c r="AB64" s="13"/>
      <c r="AC64" s="13"/>
      <c r="AD64" s="12"/>
      <c r="AE64" s="14"/>
      <c r="AF64" s="14"/>
      <c r="AG64" s="14"/>
      <c r="AH64" s="14"/>
      <c r="AI64" s="14"/>
    </row>
    <row r="65" spans="1:35" s="18" customFormat="1" ht="35.1" customHeight="1" x14ac:dyDescent="0.25">
      <c r="A65" s="10"/>
      <c r="B65" s="10"/>
      <c r="C65" s="10"/>
      <c r="D65" s="10"/>
      <c r="E65" s="10"/>
      <c r="F65" s="10"/>
      <c r="G65" s="10"/>
      <c r="H65" s="10"/>
      <c r="I65" s="11" t="s">
        <v>172</v>
      </c>
      <c r="J65" s="28" t="s">
        <v>173</v>
      </c>
      <c r="K65" s="28" t="s">
        <v>86</v>
      </c>
      <c r="L65" s="11">
        <v>6000</v>
      </c>
      <c r="M65" s="10"/>
      <c r="N65" s="10"/>
      <c r="O65" s="10"/>
      <c r="P65" s="10"/>
      <c r="Q65" s="10"/>
      <c r="R65" s="10"/>
      <c r="S65" s="13"/>
      <c r="T65" s="12"/>
      <c r="U65" s="12"/>
      <c r="V65" s="13"/>
      <c r="W65" s="13"/>
      <c r="X65" s="13"/>
      <c r="Y65" s="13"/>
      <c r="Z65" s="13"/>
      <c r="AA65" s="12"/>
      <c r="AB65" s="13"/>
      <c r="AC65" s="13"/>
      <c r="AD65" s="12"/>
      <c r="AE65" s="14"/>
      <c r="AF65" s="14"/>
      <c r="AG65" s="14"/>
      <c r="AH65" s="14"/>
      <c r="AI65" s="14"/>
    </row>
    <row r="66" spans="1:35" s="18" customFormat="1" ht="35.1" customHeight="1" x14ac:dyDescent="0.25">
      <c r="A66" s="10"/>
      <c r="B66" s="10"/>
      <c r="C66" s="10"/>
      <c r="D66" s="10"/>
      <c r="E66" s="10" t="s">
        <v>175</v>
      </c>
      <c r="F66" s="10"/>
      <c r="G66" s="10"/>
      <c r="H66" s="10"/>
      <c r="I66" s="11" t="s">
        <v>167</v>
      </c>
      <c r="J66" s="11" t="s">
        <v>60</v>
      </c>
      <c r="K66" s="11" t="s">
        <v>168</v>
      </c>
      <c r="L66" s="11">
        <v>1</v>
      </c>
      <c r="M66" s="10"/>
      <c r="N66" s="10"/>
      <c r="O66" s="10"/>
      <c r="P66" s="10"/>
      <c r="Q66" s="10"/>
      <c r="R66" s="10"/>
      <c r="S66" s="13"/>
      <c r="T66" s="12">
        <v>1200000</v>
      </c>
      <c r="U66" s="12">
        <f>T66</f>
        <v>1200000</v>
      </c>
      <c r="V66" s="13"/>
      <c r="W66" s="13"/>
      <c r="X66" s="13"/>
      <c r="Y66" s="13"/>
      <c r="Z66" s="13"/>
      <c r="AA66" s="12">
        <v>211764.71</v>
      </c>
      <c r="AB66" s="13"/>
      <c r="AC66" s="13"/>
      <c r="AD66" s="12">
        <f>U66</f>
        <v>1200000</v>
      </c>
      <c r="AE66" s="14"/>
      <c r="AF66" s="14"/>
      <c r="AG66" s="14"/>
      <c r="AH66" s="14"/>
      <c r="AI66" s="14"/>
    </row>
    <row r="67" spans="1:35" s="18" customFormat="1" ht="35.1" customHeight="1" x14ac:dyDescent="0.25">
      <c r="A67" s="10"/>
      <c r="B67" s="10"/>
      <c r="C67" s="10"/>
      <c r="D67" s="10"/>
      <c r="E67" s="10"/>
      <c r="F67" s="10"/>
      <c r="G67" s="10"/>
      <c r="H67" s="10"/>
      <c r="I67" s="11" t="s">
        <v>170</v>
      </c>
      <c r="J67" s="11" t="s">
        <v>134</v>
      </c>
      <c r="K67" s="11" t="s">
        <v>171</v>
      </c>
      <c r="L67" s="11">
        <v>7</v>
      </c>
      <c r="M67" s="10"/>
      <c r="N67" s="10"/>
      <c r="O67" s="10"/>
      <c r="P67" s="10"/>
      <c r="Q67" s="10"/>
      <c r="R67" s="10"/>
      <c r="S67" s="13"/>
      <c r="T67" s="12"/>
      <c r="U67" s="12"/>
      <c r="V67" s="13"/>
      <c r="W67" s="13"/>
      <c r="X67" s="13"/>
      <c r="Y67" s="13"/>
      <c r="Z67" s="13"/>
      <c r="AA67" s="12"/>
      <c r="AB67" s="13"/>
      <c r="AC67" s="13"/>
      <c r="AD67" s="12"/>
      <c r="AE67" s="14"/>
      <c r="AF67" s="14"/>
      <c r="AG67" s="14"/>
      <c r="AH67" s="14"/>
      <c r="AI67" s="14"/>
    </row>
    <row r="68" spans="1:35" s="18" customFormat="1" ht="35.1" customHeight="1" x14ac:dyDescent="0.25">
      <c r="A68" s="10"/>
      <c r="B68" s="10"/>
      <c r="C68" s="10"/>
      <c r="D68" s="10"/>
      <c r="E68" s="10"/>
      <c r="F68" s="10"/>
      <c r="G68" s="10"/>
      <c r="H68" s="10"/>
      <c r="I68" s="11" t="s">
        <v>172</v>
      </c>
      <c r="J68" s="28" t="s">
        <v>173</v>
      </c>
      <c r="K68" s="28" t="s">
        <v>86</v>
      </c>
      <c r="L68" s="11">
        <v>61000</v>
      </c>
      <c r="M68" s="10"/>
      <c r="N68" s="10"/>
      <c r="O68" s="10"/>
      <c r="P68" s="10"/>
      <c r="Q68" s="10"/>
      <c r="R68" s="10"/>
      <c r="S68" s="13"/>
      <c r="T68" s="12"/>
      <c r="U68" s="12"/>
      <c r="V68" s="13"/>
      <c r="W68" s="13"/>
      <c r="X68" s="13"/>
      <c r="Y68" s="13"/>
      <c r="Z68" s="13"/>
      <c r="AA68" s="12"/>
      <c r="AB68" s="13"/>
      <c r="AC68" s="13"/>
      <c r="AD68" s="12"/>
      <c r="AE68" s="14"/>
      <c r="AF68" s="14"/>
      <c r="AG68" s="14"/>
      <c r="AH68" s="14"/>
      <c r="AI68" s="14"/>
    </row>
    <row r="69" spans="1:35" s="18" customFormat="1" ht="35.1" customHeight="1" x14ac:dyDescent="0.25">
      <c r="A69" s="29" t="s">
        <v>176</v>
      </c>
      <c r="B69" s="29" t="s">
        <v>177</v>
      </c>
      <c r="C69" s="29" t="s">
        <v>131</v>
      </c>
      <c r="D69" s="29" t="s">
        <v>42</v>
      </c>
      <c r="E69" s="10" t="s">
        <v>178</v>
      </c>
      <c r="F69" s="29" t="s">
        <v>133</v>
      </c>
      <c r="G69" s="29" t="s">
        <v>45</v>
      </c>
      <c r="H69" s="29" t="s">
        <v>45</v>
      </c>
      <c r="I69" s="11" t="s">
        <v>167</v>
      </c>
      <c r="J69" s="11" t="s">
        <v>60</v>
      </c>
      <c r="K69" s="11" t="s">
        <v>168</v>
      </c>
      <c r="L69" s="11">
        <v>1</v>
      </c>
      <c r="M69" s="10" t="s">
        <v>48</v>
      </c>
      <c r="N69" s="10" t="s">
        <v>135</v>
      </c>
      <c r="O69" s="29" t="s">
        <v>50</v>
      </c>
      <c r="P69" s="29" t="s">
        <v>51</v>
      </c>
      <c r="Q69" s="29" t="s">
        <v>52</v>
      </c>
      <c r="R69" s="29" t="s">
        <v>53</v>
      </c>
      <c r="S69" s="13">
        <f>T69+T72</f>
        <v>650000</v>
      </c>
      <c r="T69" s="12">
        <v>300000</v>
      </c>
      <c r="U69" s="12">
        <f>T69</f>
        <v>300000</v>
      </c>
      <c r="V69" s="13" t="s">
        <v>54</v>
      </c>
      <c r="W69" s="13" t="s">
        <v>54</v>
      </c>
      <c r="X69" s="13" t="s">
        <v>54</v>
      </c>
      <c r="Y69" s="13" t="s">
        <v>54</v>
      </c>
      <c r="Z69" s="13" t="s">
        <v>54</v>
      </c>
      <c r="AA69" s="12">
        <v>52941.18</v>
      </c>
      <c r="AB69" s="13" t="s">
        <v>55</v>
      </c>
      <c r="AC69" s="13" t="s">
        <v>54</v>
      </c>
      <c r="AD69" s="12">
        <f>U69</f>
        <v>300000</v>
      </c>
      <c r="AE69" s="29" t="s">
        <v>54</v>
      </c>
      <c r="AF69" s="29" t="s">
        <v>54</v>
      </c>
      <c r="AG69" s="19">
        <v>45717</v>
      </c>
      <c r="AH69" s="19">
        <v>45991</v>
      </c>
      <c r="AI69" s="30">
        <v>45726</v>
      </c>
    </row>
    <row r="70" spans="1:35" s="18" customFormat="1" ht="35.1" customHeight="1" x14ac:dyDescent="0.25">
      <c r="A70" s="29"/>
      <c r="B70" s="29"/>
      <c r="C70" s="29"/>
      <c r="D70" s="29"/>
      <c r="E70" s="10"/>
      <c r="F70" s="29"/>
      <c r="G70" s="29"/>
      <c r="H70" s="29"/>
      <c r="I70" s="11" t="s">
        <v>170</v>
      </c>
      <c r="J70" s="11" t="s">
        <v>134</v>
      </c>
      <c r="K70" s="11" t="s">
        <v>171</v>
      </c>
      <c r="L70" s="11">
        <v>1.83</v>
      </c>
      <c r="M70" s="10"/>
      <c r="N70" s="10"/>
      <c r="O70" s="29"/>
      <c r="P70" s="29"/>
      <c r="Q70" s="29"/>
      <c r="R70" s="29"/>
      <c r="S70" s="13"/>
      <c r="T70" s="12"/>
      <c r="U70" s="12"/>
      <c r="V70" s="13"/>
      <c r="W70" s="13"/>
      <c r="X70" s="13"/>
      <c r="Y70" s="13"/>
      <c r="Z70" s="13"/>
      <c r="AA70" s="12"/>
      <c r="AB70" s="13"/>
      <c r="AC70" s="13"/>
      <c r="AD70" s="12"/>
      <c r="AE70" s="29"/>
      <c r="AF70" s="29"/>
      <c r="AG70" s="19"/>
      <c r="AH70" s="19"/>
      <c r="AI70" s="30"/>
    </row>
    <row r="71" spans="1:35" s="18" customFormat="1" ht="35.1" customHeight="1" x14ac:dyDescent="0.25">
      <c r="A71" s="29"/>
      <c r="B71" s="29"/>
      <c r="C71" s="29"/>
      <c r="D71" s="29"/>
      <c r="E71" s="10"/>
      <c r="F71" s="29"/>
      <c r="G71" s="29"/>
      <c r="H71" s="29"/>
      <c r="I71" s="11" t="s">
        <v>172</v>
      </c>
      <c r="J71" s="28" t="s">
        <v>173</v>
      </c>
      <c r="K71" s="28" t="s">
        <v>86</v>
      </c>
      <c r="L71" s="11">
        <v>18300</v>
      </c>
      <c r="M71" s="10"/>
      <c r="N71" s="10"/>
      <c r="O71" s="29"/>
      <c r="P71" s="29"/>
      <c r="Q71" s="29"/>
      <c r="R71" s="29"/>
      <c r="S71" s="13"/>
      <c r="T71" s="12"/>
      <c r="U71" s="12"/>
      <c r="V71" s="13"/>
      <c r="W71" s="13"/>
      <c r="X71" s="13"/>
      <c r="Y71" s="13"/>
      <c r="Z71" s="13"/>
      <c r="AA71" s="12"/>
      <c r="AB71" s="13"/>
      <c r="AC71" s="13"/>
      <c r="AD71" s="12"/>
      <c r="AE71" s="29"/>
      <c r="AF71" s="29"/>
      <c r="AG71" s="19"/>
      <c r="AH71" s="19"/>
      <c r="AI71" s="30"/>
    </row>
    <row r="72" spans="1:35" s="18" customFormat="1" ht="35.1" customHeight="1" x14ac:dyDescent="0.25">
      <c r="A72" s="29"/>
      <c r="B72" s="29"/>
      <c r="C72" s="29"/>
      <c r="D72" s="29"/>
      <c r="E72" s="10" t="s">
        <v>179</v>
      </c>
      <c r="F72" s="29"/>
      <c r="G72" s="29"/>
      <c r="H72" s="29"/>
      <c r="I72" s="11" t="s">
        <v>167</v>
      </c>
      <c r="J72" s="11" t="s">
        <v>60</v>
      </c>
      <c r="K72" s="11" t="s">
        <v>168</v>
      </c>
      <c r="L72" s="11">
        <v>1</v>
      </c>
      <c r="M72" s="10"/>
      <c r="N72" s="10"/>
      <c r="O72" s="29"/>
      <c r="P72" s="29"/>
      <c r="Q72" s="29"/>
      <c r="R72" s="29"/>
      <c r="S72" s="13"/>
      <c r="T72" s="12">
        <v>350000</v>
      </c>
      <c r="U72" s="12">
        <f>T72</f>
        <v>350000</v>
      </c>
      <c r="V72" s="13"/>
      <c r="W72" s="13"/>
      <c r="X72" s="13"/>
      <c r="Y72" s="13"/>
      <c r="Z72" s="13"/>
      <c r="AA72" s="12">
        <v>61764.71</v>
      </c>
      <c r="AB72" s="13"/>
      <c r="AC72" s="13"/>
      <c r="AD72" s="12">
        <f>U72</f>
        <v>350000</v>
      </c>
      <c r="AE72" s="29"/>
      <c r="AF72" s="29"/>
      <c r="AG72" s="19"/>
      <c r="AH72" s="19"/>
      <c r="AI72" s="30"/>
    </row>
    <row r="73" spans="1:35" s="18" customFormat="1" ht="35.1" customHeight="1" x14ac:dyDescent="0.25">
      <c r="A73" s="29"/>
      <c r="B73" s="29"/>
      <c r="C73" s="29"/>
      <c r="D73" s="29"/>
      <c r="E73" s="10"/>
      <c r="F73" s="29"/>
      <c r="G73" s="29"/>
      <c r="H73" s="29"/>
      <c r="I73" s="11" t="s">
        <v>170</v>
      </c>
      <c r="J73" s="11" t="s">
        <v>134</v>
      </c>
      <c r="K73" s="11" t="s">
        <v>171</v>
      </c>
      <c r="L73" s="11">
        <v>11</v>
      </c>
      <c r="M73" s="10"/>
      <c r="N73" s="10"/>
      <c r="O73" s="29"/>
      <c r="P73" s="29"/>
      <c r="Q73" s="29"/>
      <c r="R73" s="29"/>
      <c r="S73" s="13"/>
      <c r="T73" s="12"/>
      <c r="U73" s="12"/>
      <c r="V73" s="13"/>
      <c r="W73" s="13"/>
      <c r="X73" s="13"/>
      <c r="Y73" s="13"/>
      <c r="Z73" s="13"/>
      <c r="AA73" s="12"/>
      <c r="AB73" s="13"/>
      <c r="AC73" s="13"/>
      <c r="AD73" s="12"/>
      <c r="AE73" s="29"/>
      <c r="AF73" s="29"/>
      <c r="AG73" s="19"/>
      <c r="AH73" s="19"/>
      <c r="AI73" s="30"/>
    </row>
    <row r="74" spans="1:35" s="18" customFormat="1" ht="35.1" customHeight="1" x14ac:dyDescent="0.25">
      <c r="A74" s="29"/>
      <c r="B74" s="29"/>
      <c r="C74" s="29"/>
      <c r="D74" s="29"/>
      <c r="E74" s="10"/>
      <c r="F74" s="29"/>
      <c r="G74" s="29"/>
      <c r="H74" s="29"/>
      <c r="I74" s="11" t="s">
        <v>172</v>
      </c>
      <c r="J74" s="28"/>
      <c r="K74" s="28" t="s">
        <v>86</v>
      </c>
      <c r="L74" s="11">
        <v>110000</v>
      </c>
      <c r="M74" s="10"/>
      <c r="N74" s="10"/>
      <c r="O74" s="29"/>
      <c r="P74" s="29"/>
      <c r="Q74" s="29"/>
      <c r="R74" s="29"/>
      <c r="S74" s="13"/>
      <c r="T74" s="12"/>
      <c r="U74" s="12"/>
      <c r="V74" s="13"/>
      <c r="W74" s="13"/>
      <c r="X74" s="13"/>
      <c r="Y74" s="13"/>
      <c r="Z74" s="13"/>
      <c r="AA74" s="12"/>
      <c r="AB74" s="13"/>
      <c r="AC74" s="13"/>
      <c r="AD74" s="12"/>
      <c r="AE74" s="29"/>
      <c r="AF74" s="29"/>
      <c r="AG74" s="19"/>
      <c r="AH74" s="19"/>
      <c r="AI74" s="30"/>
    </row>
    <row r="75" spans="1:35" s="18" customFormat="1" ht="35.1" customHeight="1" x14ac:dyDescent="0.25">
      <c r="A75" s="10" t="s">
        <v>180</v>
      </c>
      <c r="B75" s="10" t="s">
        <v>181</v>
      </c>
      <c r="C75" s="10" t="s">
        <v>131</v>
      </c>
      <c r="D75" s="10" t="s">
        <v>42</v>
      </c>
      <c r="E75" s="10" t="s">
        <v>182</v>
      </c>
      <c r="F75" s="10" t="s">
        <v>133</v>
      </c>
      <c r="G75" s="10" t="s">
        <v>45</v>
      </c>
      <c r="H75" s="10" t="s">
        <v>45</v>
      </c>
      <c r="I75" s="11" t="s">
        <v>167</v>
      </c>
      <c r="J75" s="11" t="s">
        <v>60</v>
      </c>
      <c r="K75" s="11" t="s">
        <v>168</v>
      </c>
      <c r="L75" s="11">
        <v>1</v>
      </c>
      <c r="M75" s="10" t="s">
        <v>48</v>
      </c>
      <c r="N75" s="10" t="s">
        <v>140</v>
      </c>
      <c r="O75" s="10" t="s">
        <v>50</v>
      </c>
      <c r="P75" s="10" t="s">
        <v>51</v>
      </c>
      <c r="Q75" s="10" t="s">
        <v>52</v>
      </c>
      <c r="R75" s="10" t="s">
        <v>53</v>
      </c>
      <c r="S75" s="13">
        <f>T75+T79+T84</f>
        <v>4898318.2300000004</v>
      </c>
      <c r="T75" s="12">
        <v>1103323.23</v>
      </c>
      <c r="U75" s="12">
        <f>T75</f>
        <v>1103323.23</v>
      </c>
      <c r="V75" s="13" t="s">
        <v>54</v>
      </c>
      <c r="W75" s="13" t="s">
        <v>54</v>
      </c>
      <c r="X75" s="13" t="s">
        <v>54</v>
      </c>
      <c r="Y75" s="13" t="s">
        <v>54</v>
      </c>
      <c r="Z75" s="13" t="s">
        <v>54</v>
      </c>
      <c r="AA75" s="12">
        <v>194704.1</v>
      </c>
      <c r="AB75" s="13" t="s">
        <v>55</v>
      </c>
      <c r="AC75" s="13" t="s">
        <v>54</v>
      </c>
      <c r="AD75" s="12">
        <f>U75</f>
        <v>1103323.23</v>
      </c>
      <c r="AE75" s="10" t="s">
        <v>54</v>
      </c>
      <c r="AF75" s="10" t="s">
        <v>54</v>
      </c>
      <c r="AG75" s="10" t="s">
        <v>72</v>
      </c>
      <c r="AH75" s="10" t="s">
        <v>73</v>
      </c>
      <c r="AI75" s="25">
        <v>45817</v>
      </c>
    </row>
    <row r="76" spans="1:35" s="18" customFormat="1" ht="35.1" customHeight="1" x14ac:dyDescent="0.25">
      <c r="A76" s="10"/>
      <c r="B76" s="10"/>
      <c r="C76" s="10"/>
      <c r="D76" s="10"/>
      <c r="E76" s="10"/>
      <c r="F76" s="10"/>
      <c r="G76" s="10"/>
      <c r="H76" s="10"/>
      <c r="I76" s="11" t="s">
        <v>170</v>
      </c>
      <c r="J76" s="11" t="s">
        <v>134</v>
      </c>
      <c r="K76" s="11" t="s">
        <v>171</v>
      </c>
      <c r="L76" s="11">
        <v>5</v>
      </c>
      <c r="M76" s="10"/>
      <c r="N76" s="10"/>
      <c r="O76" s="10"/>
      <c r="P76" s="10"/>
      <c r="Q76" s="10"/>
      <c r="R76" s="10"/>
      <c r="S76" s="13"/>
      <c r="T76" s="12"/>
      <c r="U76" s="12"/>
      <c r="V76" s="13"/>
      <c r="W76" s="13"/>
      <c r="X76" s="13"/>
      <c r="Y76" s="13"/>
      <c r="Z76" s="13"/>
      <c r="AA76" s="12"/>
      <c r="AB76" s="13"/>
      <c r="AC76" s="13"/>
      <c r="AD76" s="12"/>
      <c r="AE76" s="10"/>
      <c r="AF76" s="10"/>
      <c r="AG76" s="10"/>
      <c r="AH76" s="10"/>
      <c r="AI76" s="25"/>
    </row>
    <row r="77" spans="1:35" s="18" customFormat="1" ht="23.25" customHeight="1" x14ac:dyDescent="0.25">
      <c r="A77" s="10"/>
      <c r="B77" s="10"/>
      <c r="C77" s="10"/>
      <c r="D77" s="10"/>
      <c r="E77" s="10"/>
      <c r="F77" s="10"/>
      <c r="G77" s="10"/>
      <c r="H77" s="10"/>
      <c r="I77" s="10" t="s">
        <v>172</v>
      </c>
      <c r="J77" s="10" t="s">
        <v>173</v>
      </c>
      <c r="K77" s="10" t="s">
        <v>86</v>
      </c>
      <c r="L77" s="10">
        <v>50000</v>
      </c>
      <c r="M77" s="10"/>
      <c r="N77" s="10"/>
      <c r="O77" s="10"/>
      <c r="P77" s="10"/>
      <c r="Q77" s="10"/>
      <c r="R77" s="10"/>
      <c r="S77" s="13"/>
      <c r="T77" s="12"/>
      <c r="U77" s="12"/>
      <c r="V77" s="13"/>
      <c r="W77" s="13"/>
      <c r="X77" s="13"/>
      <c r="Y77" s="13"/>
      <c r="Z77" s="13"/>
      <c r="AA77" s="12"/>
      <c r="AB77" s="13"/>
      <c r="AC77" s="13"/>
      <c r="AD77" s="12"/>
      <c r="AE77" s="10"/>
      <c r="AF77" s="10"/>
      <c r="AG77" s="10"/>
      <c r="AH77" s="10"/>
      <c r="AI77" s="25"/>
    </row>
    <row r="78" spans="1:35" s="18" customFormat="1" ht="20.25" customHeight="1" x14ac:dyDescent="0.25">
      <c r="A78" s="10"/>
      <c r="B78" s="10"/>
      <c r="C78" s="10"/>
      <c r="D78" s="10"/>
      <c r="E78" s="10"/>
      <c r="F78" s="10"/>
      <c r="G78" s="10"/>
      <c r="H78" s="10"/>
      <c r="I78" s="10"/>
      <c r="J78" s="10"/>
      <c r="K78" s="10"/>
      <c r="L78" s="10"/>
      <c r="M78" s="10"/>
      <c r="N78" s="10"/>
      <c r="O78" s="10"/>
      <c r="P78" s="10"/>
      <c r="Q78" s="10"/>
      <c r="R78" s="10"/>
      <c r="S78" s="13"/>
      <c r="T78" s="12"/>
      <c r="U78" s="12"/>
      <c r="V78" s="13"/>
      <c r="W78" s="13"/>
      <c r="X78" s="13"/>
      <c r="Y78" s="13"/>
      <c r="Z78" s="13"/>
      <c r="AA78" s="12"/>
      <c r="AB78" s="13"/>
      <c r="AC78" s="13"/>
      <c r="AD78" s="12"/>
      <c r="AE78" s="10"/>
      <c r="AF78" s="10"/>
      <c r="AG78" s="10"/>
      <c r="AH78" s="10"/>
      <c r="AI78" s="25"/>
    </row>
    <row r="79" spans="1:35" s="18" customFormat="1" ht="35.1" customHeight="1" x14ac:dyDescent="0.25">
      <c r="A79" s="10"/>
      <c r="B79" s="10"/>
      <c r="C79" s="10"/>
      <c r="D79" s="10"/>
      <c r="E79" s="10" t="s">
        <v>183</v>
      </c>
      <c r="F79" s="10"/>
      <c r="G79" s="10"/>
      <c r="H79" s="10"/>
      <c r="I79" s="11" t="s">
        <v>167</v>
      </c>
      <c r="J79" s="11" t="s">
        <v>60</v>
      </c>
      <c r="K79" s="11" t="s">
        <v>168</v>
      </c>
      <c r="L79" s="11">
        <v>1</v>
      </c>
      <c r="M79" s="10" t="s">
        <v>48</v>
      </c>
      <c r="N79" s="10"/>
      <c r="O79" s="10"/>
      <c r="P79" s="10"/>
      <c r="Q79" s="10"/>
      <c r="R79" s="10"/>
      <c r="S79" s="13"/>
      <c r="T79" s="12">
        <v>2380000</v>
      </c>
      <c r="U79" s="12">
        <f>T79</f>
        <v>2380000</v>
      </c>
      <c r="V79" s="13"/>
      <c r="W79" s="13"/>
      <c r="X79" s="13"/>
      <c r="Y79" s="13"/>
      <c r="Z79" s="13"/>
      <c r="AA79" s="12">
        <v>420000</v>
      </c>
      <c r="AB79" s="13"/>
      <c r="AC79" s="13"/>
      <c r="AD79" s="12">
        <f>U79</f>
        <v>2380000</v>
      </c>
      <c r="AE79" s="10"/>
      <c r="AF79" s="10"/>
      <c r="AG79" s="10"/>
      <c r="AH79" s="10"/>
      <c r="AI79" s="25"/>
    </row>
    <row r="80" spans="1:35" s="18" customFormat="1" ht="35.1" customHeight="1" x14ac:dyDescent="0.25">
      <c r="A80" s="10"/>
      <c r="B80" s="10"/>
      <c r="C80" s="10"/>
      <c r="D80" s="10"/>
      <c r="E80" s="10"/>
      <c r="F80" s="10"/>
      <c r="G80" s="10"/>
      <c r="H80" s="10"/>
      <c r="I80" s="11" t="s">
        <v>184</v>
      </c>
      <c r="J80" s="11" t="s">
        <v>185</v>
      </c>
      <c r="K80" s="11" t="s">
        <v>186</v>
      </c>
      <c r="L80" s="11">
        <v>500</v>
      </c>
      <c r="M80" s="10"/>
      <c r="N80" s="10"/>
      <c r="O80" s="10"/>
      <c r="P80" s="10"/>
      <c r="Q80" s="10"/>
      <c r="R80" s="10"/>
      <c r="S80" s="13"/>
      <c r="T80" s="12"/>
      <c r="U80" s="12"/>
      <c r="V80" s="13"/>
      <c r="W80" s="13"/>
      <c r="X80" s="13"/>
      <c r="Y80" s="13"/>
      <c r="Z80" s="13"/>
      <c r="AA80" s="12"/>
      <c r="AB80" s="13"/>
      <c r="AC80" s="13"/>
      <c r="AD80" s="12"/>
      <c r="AE80" s="10"/>
      <c r="AF80" s="10"/>
      <c r="AG80" s="10"/>
      <c r="AH80" s="10"/>
      <c r="AI80" s="25"/>
    </row>
    <row r="81" spans="1:35" s="18" customFormat="1" ht="35.1" customHeight="1" x14ac:dyDescent="0.25">
      <c r="A81" s="10"/>
      <c r="B81" s="10"/>
      <c r="C81" s="10"/>
      <c r="D81" s="10"/>
      <c r="E81" s="10"/>
      <c r="F81" s="10"/>
      <c r="G81" s="10"/>
      <c r="H81" s="10"/>
      <c r="I81" s="11" t="s">
        <v>187</v>
      </c>
      <c r="J81" s="11" t="s">
        <v>188</v>
      </c>
      <c r="K81" s="11" t="s">
        <v>189</v>
      </c>
      <c r="L81" s="11">
        <v>1.5</v>
      </c>
      <c r="M81" s="10"/>
      <c r="N81" s="10"/>
      <c r="O81" s="10"/>
      <c r="P81" s="10"/>
      <c r="Q81" s="10"/>
      <c r="R81" s="10"/>
      <c r="S81" s="13"/>
      <c r="T81" s="12"/>
      <c r="U81" s="12"/>
      <c r="V81" s="13"/>
      <c r="W81" s="13"/>
      <c r="X81" s="13"/>
      <c r="Y81" s="13"/>
      <c r="Z81" s="13"/>
      <c r="AA81" s="12"/>
      <c r="AB81" s="13"/>
      <c r="AC81" s="13"/>
      <c r="AD81" s="12"/>
      <c r="AE81" s="10"/>
      <c r="AF81" s="10"/>
      <c r="AG81" s="10"/>
      <c r="AH81" s="10"/>
      <c r="AI81" s="25"/>
    </row>
    <row r="82" spans="1:35" s="18" customFormat="1" ht="35.1" customHeight="1" x14ac:dyDescent="0.25">
      <c r="A82" s="10"/>
      <c r="B82" s="10"/>
      <c r="C82" s="10"/>
      <c r="D82" s="10"/>
      <c r="E82" s="10"/>
      <c r="F82" s="10"/>
      <c r="G82" s="10"/>
      <c r="H82" s="10"/>
      <c r="I82" s="11" t="s">
        <v>170</v>
      </c>
      <c r="J82" s="11" t="s">
        <v>134</v>
      </c>
      <c r="K82" s="11" t="s">
        <v>171</v>
      </c>
      <c r="L82" s="11">
        <v>9.5</v>
      </c>
      <c r="M82" s="10"/>
      <c r="N82" s="10"/>
      <c r="O82" s="10"/>
      <c r="P82" s="10"/>
      <c r="Q82" s="10"/>
      <c r="R82" s="10"/>
      <c r="S82" s="13"/>
      <c r="T82" s="12"/>
      <c r="U82" s="12"/>
      <c r="V82" s="13"/>
      <c r="W82" s="13"/>
      <c r="X82" s="13"/>
      <c r="Y82" s="13"/>
      <c r="Z82" s="13"/>
      <c r="AA82" s="12"/>
      <c r="AB82" s="13"/>
      <c r="AC82" s="13"/>
      <c r="AD82" s="12"/>
      <c r="AE82" s="10"/>
      <c r="AF82" s="10"/>
      <c r="AG82" s="10"/>
      <c r="AH82" s="10"/>
      <c r="AI82" s="25"/>
    </row>
    <row r="83" spans="1:35" s="18" customFormat="1" ht="35.1" customHeight="1" x14ac:dyDescent="0.25">
      <c r="A83" s="10"/>
      <c r="B83" s="10"/>
      <c r="C83" s="10"/>
      <c r="D83" s="10"/>
      <c r="E83" s="10"/>
      <c r="F83" s="10"/>
      <c r="G83" s="10"/>
      <c r="H83" s="10"/>
      <c r="I83" s="11" t="s">
        <v>172</v>
      </c>
      <c r="J83" s="28" t="s">
        <v>173</v>
      </c>
      <c r="K83" s="28" t="s">
        <v>86</v>
      </c>
      <c r="L83" s="11">
        <v>95000</v>
      </c>
      <c r="M83" s="10"/>
      <c r="N83" s="10"/>
      <c r="O83" s="10"/>
      <c r="P83" s="10"/>
      <c r="Q83" s="10"/>
      <c r="R83" s="10"/>
      <c r="S83" s="13"/>
      <c r="T83" s="12"/>
      <c r="U83" s="12"/>
      <c r="V83" s="13"/>
      <c r="W83" s="13"/>
      <c r="X83" s="13"/>
      <c r="Y83" s="13"/>
      <c r="Z83" s="13"/>
      <c r="AA83" s="12"/>
      <c r="AB83" s="13"/>
      <c r="AC83" s="13"/>
      <c r="AD83" s="12"/>
      <c r="AE83" s="10"/>
      <c r="AF83" s="10"/>
      <c r="AG83" s="10"/>
      <c r="AH83" s="10"/>
      <c r="AI83" s="25"/>
    </row>
    <row r="84" spans="1:35" s="18" customFormat="1" ht="35.1" customHeight="1" x14ac:dyDescent="0.25">
      <c r="A84" s="10"/>
      <c r="B84" s="10"/>
      <c r="C84" s="10"/>
      <c r="D84" s="10"/>
      <c r="E84" s="10" t="s">
        <v>190</v>
      </c>
      <c r="F84" s="10"/>
      <c r="G84" s="10"/>
      <c r="H84" s="10"/>
      <c r="I84" s="11" t="s">
        <v>167</v>
      </c>
      <c r="J84" s="11" t="s">
        <v>60</v>
      </c>
      <c r="K84" s="11" t="s">
        <v>168</v>
      </c>
      <c r="L84" s="11">
        <v>1</v>
      </c>
      <c r="M84" s="10" t="s">
        <v>48</v>
      </c>
      <c r="N84" s="10"/>
      <c r="O84" s="10"/>
      <c r="P84" s="10"/>
      <c r="Q84" s="10"/>
      <c r="R84" s="10"/>
      <c r="S84" s="13"/>
      <c r="T84" s="12">
        <v>1414995</v>
      </c>
      <c r="U84" s="12">
        <f>T84</f>
        <v>1414995</v>
      </c>
      <c r="V84" s="13"/>
      <c r="W84" s="13"/>
      <c r="X84" s="13"/>
      <c r="Y84" s="13"/>
      <c r="Z84" s="13"/>
      <c r="AA84" s="12">
        <v>249705</v>
      </c>
      <c r="AB84" s="13"/>
      <c r="AC84" s="13"/>
      <c r="AD84" s="12">
        <f>U84</f>
        <v>1414995</v>
      </c>
      <c r="AE84" s="10"/>
      <c r="AF84" s="10"/>
      <c r="AG84" s="10"/>
      <c r="AH84" s="10"/>
      <c r="AI84" s="25"/>
    </row>
    <row r="85" spans="1:35" s="18" customFormat="1" ht="35.1" customHeight="1" x14ac:dyDescent="0.25">
      <c r="A85" s="10"/>
      <c r="B85" s="10"/>
      <c r="C85" s="10"/>
      <c r="D85" s="10"/>
      <c r="E85" s="10"/>
      <c r="F85" s="10"/>
      <c r="G85" s="10"/>
      <c r="H85" s="10"/>
      <c r="I85" s="11" t="s">
        <v>170</v>
      </c>
      <c r="J85" s="11" t="s">
        <v>134</v>
      </c>
      <c r="K85" s="11" t="s">
        <v>171</v>
      </c>
      <c r="L85" s="11">
        <v>5</v>
      </c>
      <c r="M85" s="10"/>
      <c r="N85" s="10"/>
      <c r="O85" s="10"/>
      <c r="P85" s="10"/>
      <c r="Q85" s="10"/>
      <c r="R85" s="10"/>
      <c r="S85" s="13"/>
      <c r="T85" s="12"/>
      <c r="U85" s="12"/>
      <c r="V85" s="13"/>
      <c r="W85" s="13"/>
      <c r="X85" s="13"/>
      <c r="Y85" s="13"/>
      <c r="Z85" s="13"/>
      <c r="AA85" s="12"/>
      <c r="AB85" s="13"/>
      <c r="AC85" s="13"/>
      <c r="AD85" s="12"/>
      <c r="AE85" s="10"/>
      <c r="AF85" s="10"/>
      <c r="AG85" s="10"/>
      <c r="AH85" s="10"/>
      <c r="AI85" s="25"/>
    </row>
    <row r="86" spans="1:35" s="18" customFormat="1" ht="35.1" customHeight="1" x14ac:dyDescent="0.25">
      <c r="A86" s="10"/>
      <c r="B86" s="10"/>
      <c r="C86" s="10"/>
      <c r="D86" s="10"/>
      <c r="E86" s="10"/>
      <c r="F86" s="10"/>
      <c r="G86" s="10"/>
      <c r="H86" s="10"/>
      <c r="I86" s="11" t="s">
        <v>172</v>
      </c>
      <c r="J86" s="28" t="s">
        <v>173</v>
      </c>
      <c r="K86" s="28" t="s">
        <v>86</v>
      </c>
      <c r="L86" s="11" t="s">
        <v>191</v>
      </c>
      <c r="M86" s="10"/>
      <c r="N86" s="10"/>
      <c r="O86" s="10"/>
      <c r="P86" s="10"/>
      <c r="Q86" s="10"/>
      <c r="R86" s="10"/>
      <c r="S86" s="13"/>
      <c r="T86" s="12"/>
      <c r="U86" s="12"/>
      <c r="V86" s="13"/>
      <c r="W86" s="13"/>
      <c r="X86" s="13"/>
      <c r="Y86" s="13"/>
      <c r="Z86" s="13"/>
      <c r="AA86" s="12"/>
      <c r="AB86" s="13"/>
      <c r="AC86" s="13"/>
      <c r="AD86" s="12"/>
      <c r="AE86" s="10"/>
      <c r="AF86" s="10"/>
      <c r="AG86" s="10"/>
      <c r="AH86" s="10"/>
      <c r="AI86" s="25"/>
    </row>
    <row r="87" spans="1:35" s="18" customFormat="1" ht="35.1" customHeight="1" x14ac:dyDescent="0.25">
      <c r="A87" s="10" t="s">
        <v>192</v>
      </c>
      <c r="B87" s="10" t="s">
        <v>193</v>
      </c>
      <c r="C87" s="10" t="s">
        <v>131</v>
      </c>
      <c r="D87" s="10" t="s">
        <v>42</v>
      </c>
      <c r="E87" s="10" t="s">
        <v>194</v>
      </c>
      <c r="F87" s="10" t="s">
        <v>133</v>
      </c>
      <c r="G87" s="10" t="s">
        <v>45</v>
      </c>
      <c r="H87" s="10" t="s">
        <v>45</v>
      </c>
      <c r="I87" s="11" t="s">
        <v>167</v>
      </c>
      <c r="J87" s="11" t="s">
        <v>60</v>
      </c>
      <c r="K87" s="11" t="s">
        <v>168</v>
      </c>
      <c r="L87" s="11">
        <v>1</v>
      </c>
      <c r="M87" s="10" t="s">
        <v>48</v>
      </c>
      <c r="N87" s="10" t="s">
        <v>147</v>
      </c>
      <c r="O87" s="10" t="s">
        <v>50</v>
      </c>
      <c r="P87" s="10" t="s">
        <v>51</v>
      </c>
      <c r="Q87" s="10" t="s">
        <v>52</v>
      </c>
      <c r="R87" s="10" t="s">
        <v>53</v>
      </c>
      <c r="S87" s="13">
        <f>T87+T90</f>
        <v>2324902.59</v>
      </c>
      <c r="T87" s="12">
        <v>1862603.72</v>
      </c>
      <c r="U87" s="12">
        <f>T87</f>
        <v>1862603.72</v>
      </c>
      <c r="V87" s="13" t="s">
        <v>54</v>
      </c>
      <c r="W87" s="13" t="s">
        <v>54</v>
      </c>
      <c r="X87" s="13" t="s">
        <v>54</v>
      </c>
      <c r="Y87" s="13" t="s">
        <v>54</v>
      </c>
      <c r="Z87" s="13" t="s">
        <v>54</v>
      </c>
      <c r="AA87" s="12">
        <v>328694.78000000003</v>
      </c>
      <c r="AB87" s="13" t="s">
        <v>55</v>
      </c>
      <c r="AC87" s="13" t="s">
        <v>54</v>
      </c>
      <c r="AD87" s="12">
        <f>U87</f>
        <v>1862603.72</v>
      </c>
      <c r="AE87" s="10" t="s">
        <v>54</v>
      </c>
      <c r="AF87" s="10" t="s">
        <v>54</v>
      </c>
      <c r="AG87" s="10" t="s">
        <v>72</v>
      </c>
      <c r="AH87" s="10" t="s">
        <v>73</v>
      </c>
      <c r="AI87" s="25">
        <v>45817</v>
      </c>
    </row>
    <row r="88" spans="1:35" s="18" customFormat="1" ht="35.1" customHeight="1" x14ac:dyDescent="0.25">
      <c r="A88" s="10"/>
      <c r="B88" s="10"/>
      <c r="C88" s="10"/>
      <c r="D88" s="10"/>
      <c r="E88" s="10"/>
      <c r="F88" s="10"/>
      <c r="G88" s="10"/>
      <c r="H88" s="10"/>
      <c r="I88" s="11" t="s">
        <v>170</v>
      </c>
      <c r="J88" s="11" t="s">
        <v>134</v>
      </c>
      <c r="K88" s="11" t="s">
        <v>171</v>
      </c>
      <c r="L88" s="11">
        <v>0.9</v>
      </c>
      <c r="M88" s="10"/>
      <c r="N88" s="10"/>
      <c r="O88" s="10"/>
      <c r="P88" s="10"/>
      <c r="Q88" s="10"/>
      <c r="R88" s="10"/>
      <c r="S88" s="13"/>
      <c r="T88" s="12"/>
      <c r="U88" s="12"/>
      <c r="V88" s="13"/>
      <c r="W88" s="13"/>
      <c r="X88" s="13"/>
      <c r="Y88" s="13"/>
      <c r="Z88" s="13"/>
      <c r="AA88" s="12"/>
      <c r="AB88" s="13"/>
      <c r="AC88" s="13"/>
      <c r="AD88" s="12"/>
      <c r="AE88" s="10"/>
      <c r="AF88" s="10"/>
      <c r="AG88" s="10"/>
      <c r="AH88" s="10"/>
      <c r="AI88" s="25"/>
    </row>
    <row r="89" spans="1:35" s="18" customFormat="1" ht="35.1" customHeight="1" x14ac:dyDescent="0.25">
      <c r="A89" s="10"/>
      <c r="B89" s="10"/>
      <c r="C89" s="10"/>
      <c r="D89" s="10"/>
      <c r="E89" s="10"/>
      <c r="F89" s="10"/>
      <c r="G89" s="10"/>
      <c r="H89" s="10"/>
      <c r="I89" s="11" t="s">
        <v>172</v>
      </c>
      <c r="J89" s="28" t="s">
        <v>173</v>
      </c>
      <c r="K89" s="28" t="s">
        <v>86</v>
      </c>
      <c r="L89" s="11" t="s">
        <v>195</v>
      </c>
      <c r="M89" s="10"/>
      <c r="N89" s="10"/>
      <c r="O89" s="10"/>
      <c r="P89" s="10"/>
      <c r="Q89" s="10"/>
      <c r="R89" s="10"/>
      <c r="S89" s="13"/>
      <c r="T89" s="12"/>
      <c r="U89" s="12"/>
      <c r="V89" s="13"/>
      <c r="W89" s="13"/>
      <c r="X89" s="13"/>
      <c r="Y89" s="13"/>
      <c r="Z89" s="13"/>
      <c r="AA89" s="12"/>
      <c r="AB89" s="13"/>
      <c r="AC89" s="13"/>
      <c r="AD89" s="12"/>
      <c r="AE89" s="10"/>
      <c r="AF89" s="10"/>
      <c r="AG89" s="10"/>
      <c r="AH89" s="10"/>
      <c r="AI89" s="25"/>
    </row>
    <row r="90" spans="1:35" s="18" customFormat="1" ht="35.1" customHeight="1" x14ac:dyDescent="0.25">
      <c r="A90" s="10"/>
      <c r="B90" s="10"/>
      <c r="C90" s="10"/>
      <c r="D90" s="10"/>
      <c r="E90" s="10" t="s">
        <v>196</v>
      </c>
      <c r="F90" s="10"/>
      <c r="G90" s="10"/>
      <c r="H90" s="10"/>
      <c r="I90" s="11" t="s">
        <v>167</v>
      </c>
      <c r="J90" s="11" t="s">
        <v>60</v>
      </c>
      <c r="K90" s="11" t="s">
        <v>168</v>
      </c>
      <c r="L90" s="11">
        <v>1</v>
      </c>
      <c r="M90" s="10" t="s">
        <v>48</v>
      </c>
      <c r="N90" s="10"/>
      <c r="O90" s="10"/>
      <c r="P90" s="10"/>
      <c r="Q90" s="10"/>
      <c r="R90" s="10"/>
      <c r="S90" s="13"/>
      <c r="T90" s="12">
        <v>462298.87</v>
      </c>
      <c r="U90" s="12">
        <f>T90</f>
        <v>462298.87</v>
      </c>
      <c r="V90" s="13"/>
      <c r="W90" s="13"/>
      <c r="X90" s="13"/>
      <c r="Y90" s="13"/>
      <c r="Z90" s="13"/>
      <c r="AA90" s="12">
        <v>24334.53</v>
      </c>
      <c r="AB90" s="13"/>
      <c r="AC90" s="13"/>
      <c r="AD90" s="12">
        <f>U90</f>
        <v>462298.87</v>
      </c>
      <c r="AE90" s="10"/>
      <c r="AF90" s="10"/>
      <c r="AG90" s="10"/>
      <c r="AH90" s="10"/>
      <c r="AI90" s="25"/>
    </row>
    <row r="91" spans="1:35" s="18" customFormat="1" ht="35.1" customHeight="1" x14ac:dyDescent="0.25">
      <c r="A91" s="10"/>
      <c r="B91" s="10"/>
      <c r="C91" s="10"/>
      <c r="D91" s="10"/>
      <c r="E91" s="10"/>
      <c r="F91" s="10"/>
      <c r="G91" s="10"/>
      <c r="H91" s="10"/>
      <c r="I91" s="11" t="s">
        <v>170</v>
      </c>
      <c r="J91" s="11" t="s">
        <v>134</v>
      </c>
      <c r="K91" s="11" t="s">
        <v>171</v>
      </c>
      <c r="L91" s="11">
        <v>1.5</v>
      </c>
      <c r="M91" s="10"/>
      <c r="N91" s="10"/>
      <c r="O91" s="10"/>
      <c r="P91" s="10"/>
      <c r="Q91" s="10"/>
      <c r="R91" s="10"/>
      <c r="S91" s="13"/>
      <c r="T91" s="12"/>
      <c r="U91" s="12"/>
      <c r="V91" s="13"/>
      <c r="W91" s="13"/>
      <c r="X91" s="13"/>
      <c r="Y91" s="13"/>
      <c r="Z91" s="13"/>
      <c r="AA91" s="12"/>
      <c r="AB91" s="13"/>
      <c r="AC91" s="13"/>
      <c r="AD91" s="12"/>
      <c r="AE91" s="10"/>
      <c r="AF91" s="10"/>
      <c r="AG91" s="10"/>
      <c r="AH91" s="10"/>
      <c r="AI91" s="25"/>
    </row>
    <row r="92" spans="1:35" s="18" customFormat="1" ht="35.1" customHeight="1" x14ac:dyDescent="0.25">
      <c r="A92" s="10"/>
      <c r="B92" s="10"/>
      <c r="C92" s="10"/>
      <c r="D92" s="10"/>
      <c r="E92" s="10"/>
      <c r="F92" s="10"/>
      <c r="G92" s="10"/>
      <c r="H92" s="10"/>
      <c r="I92" s="11" t="s">
        <v>172</v>
      </c>
      <c r="J92" s="28" t="s">
        <v>173</v>
      </c>
      <c r="K92" s="28" t="s">
        <v>86</v>
      </c>
      <c r="L92" s="11" t="s">
        <v>197</v>
      </c>
      <c r="M92" s="10"/>
      <c r="N92" s="10"/>
      <c r="O92" s="10"/>
      <c r="P92" s="10"/>
      <c r="Q92" s="10"/>
      <c r="R92" s="10"/>
      <c r="S92" s="13"/>
      <c r="T92" s="12"/>
      <c r="U92" s="12"/>
      <c r="V92" s="13"/>
      <c r="W92" s="13"/>
      <c r="X92" s="13"/>
      <c r="Y92" s="13"/>
      <c r="Z92" s="13"/>
      <c r="AA92" s="12"/>
      <c r="AB92" s="13"/>
      <c r="AC92" s="13"/>
      <c r="AD92" s="12"/>
      <c r="AE92" s="10"/>
      <c r="AF92" s="10"/>
      <c r="AG92" s="10"/>
      <c r="AH92" s="10"/>
      <c r="AI92" s="25"/>
    </row>
    <row r="93" spans="1:35" ht="35.1" customHeight="1" x14ac:dyDescent="0.25">
      <c r="A93" s="10" t="s">
        <v>198</v>
      </c>
      <c r="B93" s="10" t="s">
        <v>199</v>
      </c>
      <c r="C93" s="10" t="s">
        <v>131</v>
      </c>
      <c r="D93" s="10" t="s">
        <v>42</v>
      </c>
      <c r="E93" s="10" t="s">
        <v>200</v>
      </c>
      <c r="F93" s="10" t="s">
        <v>145</v>
      </c>
      <c r="G93" s="10" t="s">
        <v>45</v>
      </c>
      <c r="H93" s="10" t="s">
        <v>45</v>
      </c>
      <c r="I93" s="11" t="s">
        <v>118</v>
      </c>
      <c r="J93" s="11" t="s">
        <v>134</v>
      </c>
      <c r="K93" s="11" t="s">
        <v>83</v>
      </c>
      <c r="L93" s="11">
        <v>40</v>
      </c>
      <c r="M93" s="10" t="s">
        <v>48</v>
      </c>
      <c r="N93" s="10" t="s">
        <v>140</v>
      </c>
      <c r="O93" s="10" t="s">
        <v>50</v>
      </c>
      <c r="P93" s="10" t="s">
        <v>51</v>
      </c>
      <c r="Q93" s="10" t="s">
        <v>52</v>
      </c>
      <c r="R93" s="10" t="s">
        <v>53</v>
      </c>
      <c r="S93" s="12">
        <v>1600000</v>
      </c>
      <c r="T93" s="12">
        <f>S93</f>
        <v>1600000</v>
      </c>
      <c r="U93" s="12">
        <f>S93</f>
        <v>1600000</v>
      </c>
      <c r="V93" s="13" t="s">
        <v>54</v>
      </c>
      <c r="W93" s="13" t="s">
        <v>54</v>
      </c>
      <c r="X93" s="13" t="s">
        <v>54</v>
      </c>
      <c r="Y93" s="13" t="s">
        <v>54</v>
      </c>
      <c r="Z93" s="13" t="s">
        <v>54</v>
      </c>
      <c r="AA93" s="12">
        <v>282400</v>
      </c>
      <c r="AB93" s="13" t="s">
        <v>55</v>
      </c>
      <c r="AC93" s="13" t="s">
        <v>54</v>
      </c>
      <c r="AD93" s="12">
        <f>S93</f>
        <v>1600000</v>
      </c>
      <c r="AE93" s="10" t="s">
        <v>54</v>
      </c>
      <c r="AF93" s="10" t="s">
        <v>54</v>
      </c>
      <c r="AG93" s="14" t="s">
        <v>201</v>
      </c>
      <c r="AH93" s="14" t="s">
        <v>202</v>
      </c>
      <c r="AI93" s="14" t="s">
        <v>203</v>
      </c>
    </row>
    <row r="94" spans="1:35" ht="35.1" customHeight="1" x14ac:dyDescent="0.25">
      <c r="A94" s="10"/>
      <c r="B94" s="10"/>
      <c r="C94" s="10"/>
      <c r="D94" s="10"/>
      <c r="E94" s="10"/>
      <c r="F94" s="10"/>
      <c r="G94" s="10"/>
      <c r="H94" s="10"/>
      <c r="I94" s="11" t="s">
        <v>59</v>
      </c>
      <c r="J94" s="11" t="s">
        <v>60</v>
      </c>
      <c r="K94" s="11" t="s">
        <v>61</v>
      </c>
      <c r="L94" s="11">
        <v>1</v>
      </c>
      <c r="M94" s="10"/>
      <c r="N94" s="10"/>
      <c r="O94" s="10"/>
      <c r="P94" s="10"/>
      <c r="Q94" s="10"/>
      <c r="R94" s="10"/>
      <c r="S94" s="12"/>
      <c r="T94" s="12"/>
      <c r="U94" s="12"/>
      <c r="V94" s="13"/>
      <c r="W94" s="13"/>
      <c r="X94" s="13"/>
      <c r="Y94" s="13"/>
      <c r="Z94" s="13"/>
      <c r="AA94" s="12"/>
      <c r="AB94" s="13"/>
      <c r="AC94" s="13"/>
      <c r="AD94" s="12"/>
      <c r="AE94" s="10"/>
      <c r="AF94" s="10"/>
      <c r="AG94" s="14"/>
      <c r="AH94" s="14"/>
      <c r="AI94" s="14"/>
    </row>
    <row r="95" spans="1:35" ht="35.1" customHeight="1" x14ac:dyDescent="0.25">
      <c r="A95" s="10"/>
      <c r="B95" s="10"/>
      <c r="C95" s="10"/>
      <c r="D95" s="10"/>
      <c r="E95" s="10"/>
      <c r="F95" s="10"/>
      <c r="G95" s="10"/>
      <c r="H95" s="10"/>
      <c r="I95" s="11" t="s">
        <v>204</v>
      </c>
      <c r="J95" s="11" t="s">
        <v>173</v>
      </c>
      <c r="K95" s="11" t="s">
        <v>86</v>
      </c>
      <c r="L95" s="31">
        <v>400000</v>
      </c>
      <c r="M95" s="10"/>
      <c r="N95" s="10"/>
      <c r="O95" s="10"/>
      <c r="P95" s="10"/>
      <c r="Q95" s="10"/>
      <c r="R95" s="10"/>
      <c r="S95" s="12"/>
      <c r="T95" s="12"/>
      <c r="U95" s="12"/>
      <c r="V95" s="13"/>
      <c r="W95" s="13"/>
      <c r="X95" s="13"/>
      <c r="Y95" s="13"/>
      <c r="Z95" s="13"/>
      <c r="AA95" s="12"/>
      <c r="AB95" s="13"/>
      <c r="AC95" s="13"/>
      <c r="AD95" s="12"/>
      <c r="AE95" s="10"/>
      <c r="AF95" s="10"/>
      <c r="AG95" s="14"/>
      <c r="AH95" s="14"/>
      <c r="AI95" s="14"/>
    </row>
    <row r="96" spans="1:35" ht="35.1" customHeight="1" x14ac:dyDescent="0.25">
      <c r="A96" s="10"/>
      <c r="B96" s="10"/>
      <c r="C96" s="10"/>
      <c r="D96" s="10"/>
      <c r="E96" s="10"/>
      <c r="F96" s="10"/>
      <c r="G96" s="10"/>
      <c r="H96" s="10"/>
      <c r="I96" s="11" t="s">
        <v>205</v>
      </c>
      <c r="J96" s="11" t="s">
        <v>185</v>
      </c>
      <c r="K96" s="11" t="s">
        <v>186</v>
      </c>
      <c r="L96" s="31">
        <v>2100</v>
      </c>
      <c r="M96" s="10"/>
      <c r="N96" s="10"/>
      <c r="O96" s="10"/>
      <c r="P96" s="10"/>
      <c r="Q96" s="10"/>
      <c r="R96" s="10"/>
      <c r="S96" s="12"/>
      <c r="T96" s="12"/>
      <c r="U96" s="12"/>
      <c r="V96" s="13"/>
      <c r="W96" s="13"/>
      <c r="X96" s="13"/>
      <c r="Y96" s="13"/>
      <c r="Z96" s="13"/>
      <c r="AA96" s="12"/>
      <c r="AB96" s="13"/>
      <c r="AC96" s="13"/>
      <c r="AD96" s="12"/>
      <c r="AE96" s="10"/>
      <c r="AF96" s="10"/>
      <c r="AG96" s="14"/>
      <c r="AH96" s="14"/>
      <c r="AI96" s="14"/>
    </row>
    <row r="97" spans="1:35" ht="35.1" customHeight="1" x14ac:dyDescent="0.25">
      <c r="A97" s="10"/>
      <c r="B97" s="10"/>
      <c r="C97" s="10"/>
      <c r="D97" s="10"/>
      <c r="E97" s="10"/>
      <c r="F97" s="10"/>
      <c r="G97" s="10"/>
      <c r="H97" s="10"/>
      <c r="I97" s="11" t="s">
        <v>187</v>
      </c>
      <c r="J97" s="11" t="s">
        <v>188</v>
      </c>
      <c r="K97" s="11" t="s">
        <v>189</v>
      </c>
      <c r="L97" s="11">
        <v>2.8</v>
      </c>
      <c r="M97" s="10"/>
      <c r="N97" s="10"/>
      <c r="O97" s="10"/>
      <c r="P97" s="10"/>
      <c r="Q97" s="10"/>
      <c r="R97" s="10"/>
      <c r="S97" s="12"/>
      <c r="T97" s="12"/>
      <c r="U97" s="12"/>
      <c r="V97" s="13"/>
      <c r="W97" s="13"/>
      <c r="X97" s="13"/>
      <c r="Y97" s="13"/>
      <c r="Z97" s="13"/>
      <c r="AA97" s="12"/>
      <c r="AB97" s="13"/>
      <c r="AC97" s="13"/>
      <c r="AD97" s="12"/>
      <c r="AE97" s="10"/>
      <c r="AF97" s="10"/>
      <c r="AG97" s="14"/>
      <c r="AH97" s="14"/>
      <c r="AI97" s="14"/>
    </row>
    <row r="98" spans="1:35" ht="35.1" customHeight="1" x14ac:dyDescent="0.25">
      <c r="A98" s="10" t="s">
        <v>206</v>
      </c>
      <c r="B98" s="10" t="s">
        <v>207</v>
      </c>
      <c r="C98" s="10" t="s">
        <v>131</v>
      </c>
      <c r="D98" s="10" t="s">
        <v>42</v>
      </c>
      <c r="E98" s="10" t="s">
        <v>208</v>
      </c>
      <c r="F98" s="10" t="s">
        <v>145</v>
      </c>
      <c r="G98" s="10" t="s">
        <v>45</v>
      </c>
      <c r="H98" s="10" t="s">
        <v>45</v>
      </c>
      <c r="I98" s="11" t="s">
        <v>209</v>
      </c>
      <c r="J98" s="11" t="s">
        <v>173</v>
      </c>
      <c r="K98" s="11" t="s">
        <v>86</v>
      </c>
      <c r="L98" s="11">
        <v>27500</v>
      </c>
      <c r="M98" s="10" t="s">
        <v>48</v>
      </c>
      <c r="N98" s="10" t="s">
        <v>135</v>
      </c>
      <c r="O98" s="10" t="s">
        <v>50</v>
      </c>
      <c r="P98" s="10" t="s">
        <v>51</v>
      </c>
      <c r="Q98" s="10" t="s">
        <v>52</v>
      </c>
      <c r="R98" s="10" t="s">
        <v>53</v>
      </c>
      <c r="S98" s="12">
        <v>450000</v>
      </c>
      <c r="T98" s="12">
        <f>S98</f>
        <v>450000</v>
      </c>
      <c r="U98" s="12">
        <f>S98</f>
        <v>450000</v>
      </c>
      <c r="V98" s="13" t="s">
        <v>54</v>
      </c>
      <c r="W98" s="13" t="s">
        <v>54</v>
      </c>
      <c r="X98" s="13" t="s">
        <v>54</v>
      </c>
      <c r="Y98" s="13" t="s">
        <v>54</v>
      </c>
      <c r="Z98" s="13" t="s">
        <v>54</v>
      </c>
      <c r="AA98" s="12">
        <v>79411.77</v>
      </c>
      <c r="AB98" s="13" t="s">
        <v>55</v>
      </c>
      <c r="AC98" s="13" t="s">
        <v>54</v>
      </c>
      <c r="AD98" s="12">
        <f>S98</f>
        <v>450000</v>
      </c>
      <c r="AE98" s="10" t="s">
        <v>54</v>
      </c>
      <c r="AF98" s="10" t="s">
        <v>54</v>
      </c>
      <c r="AG98" s="14" t="s">
        <v>73</v>
      </c>
      <c r="AH98" s="14" t="s">
        <v>73</v>
      </c>
      <c r="AI98" s="14" t="s">
        <v>210</v>
      </c>
    </row>
    <row r="99" spans="1:35" ht="35.1" customHeight="1" x14ac:dyDescent="0.25">
      <c r="A99" s="10"/>
      <c r="B99" s="10"/>
      <c r="C99" s="10"/>
      <c r="D99" s="10"/>
      <c r="E99" s="10"/>
      <c r="F99" s="10"/>
      <c r="G99" s="10"/>
      <c r="H99" s="10"/>
      <c r="I99" s="11" t="s">
        <v>170</v>
      </c>
      <c r="J99" s="11" t="s">
        <v>134</v>
      </c>
      <c r="K99" s="11" t="s">
        <v>83</v>
      </c>
      <c r="L99" s="11">
        <v>2.75</v>
      </c>
      <c r="M99" s="10"/>
      <c r="N99" s="10"/>
      <c r="O99" s="10"/>
      <c r="P99" s="10"/>
      <c r="Q99" s="10"/>
      <c r="R99" s="10"/>
      <c r="S99" s="12"/>
      <c r="T99" s="12"/>
      <c r="U99" s="12"/>
      <c r="V99" s="13"/>
      <c r="W99" s="13"/>
      <c r="X99" s="13"/>
      <c r="Y99" s="13"/>
      <c r="Z99" s="13"/>
      <c r="AA99" s="12"/>
      <c r="AB99" s="13"/>
      <c r="AC99" s="13"/>
      <c r="AD99" s="12"/>
      <c r="AE99" s="10"/>
      <c r="AF99" s="10"/>
      <c r="AG99" s="14"/>
      <c r="AH99" s="14"/>
      <c r="AI99" s="14"/>
    </row>
    <row r="100" spans="1:35" ht="35.1" customHeight="1" x14ac:dyDescent="0.25">
      <c r="A100" s="10"/>
      <c r="B100" s="10"/>
      <c r="C100" s="10"/>
      <c r="D100" s="10"/>
      <c r="E100" s="10"/>
      <c r="F100" s="10"/>
      <c r="G100" s="10"/>
      <c r="H100" s="10"/>
      <c r="I100" s="11" t="s">
        <v>59</v>
      </c>
      <c r="J100" s="11" t="s">
        <v>60</v>
      </c>
      <c r="K100" s="11" t="s">
        <v>61</v>
      </c>
      <c r="L100" s="11">
        <v>1</v>
      </c>
      <c r="M100" s="10"/>
      <c r="N100" s="10"/>
      <c r="O100" s="10"/>
      <c r="P100" s="10"/>
      <c r="Q100" s="10"/>
      <c r="R100" s="10"/>
      <c r="S100" s="12"/>
      <c r="T100" s="12"/>
      <c r="U100" s="12"/>
      <c r="V100" s="13"/>
      <c r="W100" s="13"/>
      <c r="X100" s="13"/>
      <c r="Y100" s="13"/>
      <c r="Z100" s="13"/>
      <c r="AA100" s="12"/>
      <c r="AB100" s="13"/>
      <c r="AC100" s="13"/>
      <c r="AD100" s="12"/>
      <c r="AE100" s="10"/>
      <c r="AF100" s="10"/>
      <c r="AG100" s="14"/>
      <c r="AH100" s="14"/>
      <c r="AI100" s="14"/>
    </row>
    <row r="101" spans="1:35" ht="35.1" customHeight="1" x14ac:dyDescent="0.25">
      <c r="A101" s="10" t="s">
        <v>211</v>
      </c>
      <c r="B101" s="10" t="s">
        <v>212</v>
      </c>
      <c r="C101" s="10" t="s">
        <v>213</v>
      </c>
      <c r="D101" s="10" t="s">
        <v>78</v>
      </c>
      <c r="E101" s="10" t="s">
        <v>214</v>
      </c>
      <c r="F101" s="10" t="s">
        <v>145</v>
      </c>
      <c r="G101" s="10" t="s">
        <v>45</v>
      </c>
      <c r="H101" s="10" t="s">
        <v>45</v>
      </c>
      <c r="I101" s="11" t="s">
        <v>215</v>
      </c>
      <c r="J101" s="11" t="s">
        <v>112</v>
      </c>
      <c r="K101" s="11" t="s">
        <v>127</v>
      </c>
      <c r="L101" s="31">
        <v>10000</v>
      </c>
      <c r="M101" s="10" t="s">
        <v>48</v>
      </c>
      <c r="N101" s="10" t="s">
        <v>135</v>
      </c>
      <c r="O101" s="10" t="s">
        <v>50</v>
      </c>
      <c r="P101" s="10" t="s">
        <v>51</v>
      </c>
      <c r="Q101" s="10" t="s">
        <v>52</v>
      </c>
      <c r="R101" s="10" t="s">
        <v>53</v>
      </c>
      <c r="S101" s="12">
        <v>5290396.01</v>
      </c>
      <c r="T101" s="12">
        <f>S101</f>
        <v>5290396.01</v>
      </c>
      <c r="U101" s="12">
        <f>S101</f>
        <v>5290396.01</v>
      </c>
      <c r="V101" s="13" t="s">
        <v>54</v>
      </c>
      <c r="W101" s="13" t="s">
        <v>54</v>
      </c>
      <c r="X101" s="13" t="s">
        <v>54</v>
      </c>
      <c r="Y101" s="13" t="s">
        <v>54</v>
      </c>
      <c r="Z101" s="13" t="s">
        <v>54</v>
      </c>
      <c r="AA101" s="12">
        <v>3526930.68</v>
      </c>
      <c r="AB101" s="13" t="s">
        <v>55</v>
      </c>
      <c r="AC101" s="13" t="s">
        <v>54</v>
      </c>
      <c r="AD101" s="12">
        <f>S101</f>
        <v>5290396.01</v>
      </c>
      <c r="AE101" s="10" t="s">
        <v>54</v>
      </c>
      <c r="AF101" s="10" t="s">
        <v>54</v>
      </c>
      <c r="AG101" s="14" t="s">
        <v>216</v>
      </c>
      <c r="AH101" s="14" t="s">
        <v>217</v>
      </c>
      <c r="AI101" s="24">
        <v>45999</v>
      </c>
    </row>
    <row r="102" spans="1:35" ht="35.1" customHeight="1" x14ac:dyDescent="0.25">
      <c r="A102" s="10"/>
      <c r="B102" s="10"/>
      <c r="C102" s="10"/>
      <c r="D102" s="10"/>
      <c r="E102" s="10"/>
      <c r="F102" s="10"/>
      <c r="G102" s="10"/>
      <c r="H102" s="10"/>
      <c r="I102" s="11" t="s">
        <v>90</v>
      </c>
      <c r="J102" s="11" t="s">
        <v>60</v>
      </c>
      <c r="K102" s="11" t="s">
        <v>91</v>
      </c>
      <c r="L102" s="11">
        <v>1</v>
      </c>
      <c r="M102" s="10"/>
      <c r="N102" s="10"/>
      <c r="O102" s="10"/>
      <c r="P102" s="10"/>
      <c r="Q102" s="10"/>
      <c r="R102" s="10"/>
      <c r="S102" s="12"/>
      <c r="T102" s="12"/>
      <c r="U102" s="12"/>
      <c r="V102" s="13"/>
      <c r="W102" s="13"/>
      <c r="X102" s="13"/>
      <c r="Y102" s="13"/>
      <c r="Z102" s="13"/>
      <c r="AA102" s="12"/>
      <c r="AB102" s="13"/>
      <c r="AC102" s="13"/>
      <c r="AD102" s="12"/>
      <c r="AE102" s="10"/>
      <c r="AF102" s="10"/>
      <c r="AG102" s="14"/>
      <c r="AH102" s="14"/>
      <c r="AI102" s="24"/>
    </row>
    <row r="103" spans="1:35" ht="35.1" customHeight="1" x14ac:dyDescent="0.25">
      <c r="A103" s="10"/>
      <c r="B103" s="10"/>
      <c r="C103" s="10"/>
      <c r="D103" s="10"/>
      <c r="E103" s="10"/>
      <c r="F103" s="10"/>
      <c r="G103" s="10"/>
      <c r="H103" s="10"/>
      <c r="I103" s="11" t="s">
        <v>218</v>
      </c>
      <c r="J103" s="11" t="s">
        <v>219</v>
      </c>
      <c r="K103" s="11" t="s">
        <v>86</v>
      </c>
      <c r="L103" s="31">
        <v>3600</v>
      </c>
      <c r="M103" s="10"/>
      <c r="N103" s="10"/>
      <c r="O103" s="10"/>
      <c r="P103" s="10"/>
      <c r="Q103" s="10"/>
      <c r="R103" s="10"/>
      <c r="S103" s="12"/>
      <c r="T103" s="12"/>
      <c r="U103" s="12"/>
      <c r="V103" s="13"/>
      <c r="W103" s="13"/>
      <c r="X103" s="13"/>
      <c r="Y103" s="13"/>
      <c r="Z103" s="13"/>
      <c r="AA103" s="12"/>
      <c r="AB103" s="13"/>
      <c r="AC103" s="13"/>
      <c r="AD103" s="12"/>
      <c r="AE103" s="10"/>
      <c r="AF103" s="10"/>
      <c r="AG103" s="14"/>
      <c r="AH103" s="14"/>
      <c r="AI103" s="24"/>
    </row>
    <row r="104" spans="1:35" ht="35.1" customHeight="1" x14ac:dyDescent="0.25">
      <c r="A104" s="10" t="s">
        <v>220</v>
      </c>
      <c r="B104" s="10" t="s">
        <v>221</v>
      </c>
      <c r="C104" s="10" t="s">
        <v>213</v>
      </c>
      <c r="D104" s="10" t="s">
        <v>78</v>
      </c>
      <c r="E104" s="10" t="s">
        <v>222</v>
      </c>
      <c r="F104" s="10" t="s">
        <v>145</v>
      </c>
      <c r="G104" s="10" t="s">
        <v>45</v>
      </c>
      <c r="H104" s="10" t="s">
        <v>45</v>
      </c>
      <c r="I104" s="11" t="s">
        <v>215</v>
      </c>
      <c r="J104" s="11" t="s">
        <v>112</v>
      </c>
      <c r="K104" s="11" t="s">
        <v>127</v>
      </c>
      <c r="L104" s="11">
        <v>4320</v>
      </c>
      <c r="M104" s="10" t="s">
        <v>48</v>
      </c>
      <c r="N104" s="10" t="s">
        <v>147</v>
      </c>
      <c r="O104" s="10" t="s">
        <v>50</v>
      </c>
      <c r="P104" s="10" t="s">
        <v>51</v>
      </c>
      <c r="Q104" s="10" t="s">
        <v>52</v>
      </c>
      <c r="R104" s="10" t="s">
        <v>53</v>
      </c>
      <c r="S104" s="13" t="s">
        <v>290</v>
      </c>
      <c r="T104" s="13" t="str">
        <f>S104</f>
        <v xml:space="preserve">492 000,00
</v>
      </c>
      <c r="U104" s="15" t="str">
        <f>S104</f>
        <v xml:space="preserve">492 000,00
</v>
      </c>
      <c r="V104" s="13" t="s">
        <v>54</v>
      </c>
      <c r="W104" s="13" t="s">
        <v>54</v>
      </c>
      <c r="X104" s="13" t="s">
        <v>54</v>
      </c>
      <c r="Y104" s="13" t="s">
        <v>54</v>
      </c>
      <c r="Z104" s="13" t="s">
        <v>54</v>
      </c>
      <c r="AA104" s="13">
        <v>25900</v>
      </c>
      <c r="AB104" s="13" t="s">
        <v>55</v>
      </c>
      <c r="AC104" s="13" t="s">
        <v>54</v>
      </c>
      <c r="AD104" s="15" t="str">
        <f>S104</f>
        <v xml:space="preserve">492 000,00
</v>
      </c>
      <c r="AE104" s="10" t="s">
        <v>54</v>
      </c>
      <c r="AF104" s="10" t="s">
        <v>54</v>
      </c>
      <c r="AG104" s="14" t="s">
        <v>56</v>
      </c>
      <c r="AH104" s="14" t="s">
        <v>57</v>
      </c>
      <c r="AI104" s="14" t="s">
        <v>58</v>
      </c>
    </row>
    <row r="105" spans="1:35" ht="13.5" customHeight="1" x14ac:dyDescent="0.25">
      <c r="A105" s="10"/>
      <c r="B105" s="10"/>
      <c r="C105" s="10"/>
      <c r="D105" s="10"/>
      <c r="E105" s="10"/>
      <c r="F105" s="10"/>
      <c r="G105" s="10"/>
      <c r="H105" s="10"/>
      <c r="I105" s="10" t="s">
        <v>90</v>
      </c>
      <c r="J105" s="10" t="s">
        <v>60</v>
      </c>
      <c r="K105" s="10" t="s">
        <v>91</v>
      </c>
      <c r="L105" s="10">
        <v>1</v>
      </c>
      <c r="M105" s="10"/>
      <c r="N105" s="10"/>
      <c r="O105" s="10"/>
      <c r="P105" s="10"/>
      <c r="Q105" s="10"/>
      <c r="R105" s="10"/>
      <c r="S105" s="13"/>
      <c r="T105" s="13"/>
      <c r="U105" s="15"/>
      <c r="V105" s="13"/>
      <c r="W105" s="13"/>
      <c r="X105" s="13"/>
      <c r="Y105" s="13"/>
      <c r="Z105" s="13"/>
      <c r="AA105" s="13"/>
      <c r="AB105" s="13"/>
      <c r="AC105" s="13"/>
      <c r="AD105" s="15"/>
      <c r="AE105" s="10"/>
      <c r="AF105" s="10"/>
      <c r="AG105" s="14"/>
      <c r="AH105" s="14"/>
      <c r="AI105" s="14"/>
    </row>
    <row r="106" spans="1:35" ht="18.75" customHeight="1" x14ac:dyDescent="0.25">
      <c r="A106" s="10"/>
      <c r="B106" s="10"/>
      <c r="C106" s="10"/>
      <c r="D106" s="10"/>
      <c r="E106" s="10"/>
      <c r="F106" s="10"/>
      <c r="G106" s="10"/>
      <c r="H106" s="10"/>
      <c r="I106" s="10"/>
      <c r="J106" s="10"/>
      <c r="K106" s="10"/>
      <c r="L106" s="10"/>
      <c r="M106" s="10"/>
      <c r="N106" s="10"/>
      <c r="O106" s="10"/>
      <c r="P106" s="10"/>
      <c r="Q106" s="10"/>
      <c r="R106" s="10"/>
      <c r="S106" s="13"/>
      <c r="T106" s="13"/>
      <c r="U106" s="15"/>
      <c r="V106" s="13"/>
      <c r="W106" s="13"/>
      <c r="X106" s="13"/>
      <c r="Y106" s="13"/>
      <c r="Z106" s="13"/>
      <c r="AA106" s="13"/>
      <c r="AB106" s="13"/>
      <c r="AC106" s="13"/>
      <c r="AD106" s="15"/>
      <c r="AE106" s="10"/>
      <c r="AF106" s="10"/>
      <c r="AG106" s="14"/>
      <c r="AH106" s="14"/>
      <c r="AI106" s="14"/>
    </row>
    <row r="107" spans="1:35" ht="35.1" customHeight="1" x14ac:dyDescent="0.25">
      <c r="A107" s="10" t="s">
        <v>223</v>
      </c>
      <c r="B107" s="10" t="s">
        <v>224</v>
      </c>
      <c r="C107" s="10" t="s">
        <v>225</v>
      </c>
      <c r="D107" s="10" t="s">
        <v>78</v>
      </c>
      <c r="E107" s="10" t="s">
        <v>226</v>
      </c>
      <c r="F107" s="10" t="s">
        <v>145</v>
      </c>
      <c r="G107" s="10" t="s">
        <v>45</v>
      </c>
      <c r="H107" s="10" t="s">
        <v>45</v>
      </c>
      <c r="I107" s="11" t="s">
        <v>215</v>
      </c>
      <c r="J107" s="11" t="s">
        <v>112</v>
      </c>
      <c r="K107" s="11" t="s">
        <v>127</v>
      </c>
      <c r="L107" s="11">
        <v>831</v>
      </c>
      <c r="M107" s="10" t="s">
        <v>48</v>
      </c>
      <c r="N107" s="10" t="s">
        <v>227</v>
      </c>
      <c r="O107" s="10" t="s">
        <v>50</v>
      </c>
      <c r="P107" s="10" t="s">
        <v>51</v>
      </c>
      <c r="Q107" s="10" t="s">
        <v>52</v>
      </c>
      <c r="R107" s="10" t="s">
        <v>53</v>
      </c>
      <c r="S107" s="12">
        <v>76500</v>
      </c>
      <c r="T107" s="12">
        <f>S107</f>
        <v>76500</v>
      </c>
      <c r="U107" s="12">
        <f>S107</f>
        <v>76500</v>
      </c>
      <c r="V107" s="13" t="s">
        <v>54</v>
      </c>
      <c r="W107" s="13" t="s">
        <v>54</v>
      </c>
      <c r="X107" s="13" t="s">
        <v>54</v>
      </c>
      <c r="Y107" s="13" t="s">
        <v>54</v>
      </c>
      <c r="Z107" s="13" t="s">
        <v>54</v>
      </c>
      <c r="AA107" s="12">
        <v>13500</v>
      </c>
      <c r="AB107" s="13" t="s">
        <v>55</v>
      </c>
      <c r="AC107" s="13" t="s">
        <v>54</v>
      </c>
      <c r="AD107" s="12">
        <f>S107</f>
        <v>76500</v>
      </c>
      <c r="AE107" s="10" t="s">
        <v>54</v>
      </c>
      <c r="AF107" s="10" t="s">
        <v>54</v>
      </c>
      <c r="AG107" s="14" t="s">
        <v>56</v>
      </c>
      <c r="AH107" s="14" t="s">
        <v>57</v>
      </c>
      <c r="AI107" s="14" t="s">
        <v>58</v>
      </c>
    </row>
    <row r="108" spans="1:35" ht="19.5" customHeight="1" x14ac:dyDescent="0.25">
      <c r="A108" s="10"/>
      <c r="B108" s="10"/>
      <c r="C108" s="10"/>
      <c r="D108" s="10"/>
      <c r="E108" s="10"/>
      <c r="F108" s="10"/>
      <c r="G108" s="10"/>
      <c r="H108" s="10"/>
      <c r="I108" s="10" t="s">
        <v>90</v>
      </c>
      <c r="J108" s="10" t="s">
        <v>60</v>
      </c>
      <c r="K108" s="10" t="s">
        <v>91</v>
      </c>
      <c r="L108" s="10">
        <v>1</v>
      </c>
      <c r="M108" s="10"/>
      <c r="N108" s="10"/>
      <c r="O108" s="10"/>
      <c r="P108" s="10"/>
      <c r="Q108" s="10"/>
      <c r="R108" s="10"/>
      <c r="S108" s="12"/>
      <c r="T108" s="12"/>
      <c r="U108" s="12"/>
      <c r="V108" s="13"/>
      <c r="W108" s="13"/>
      <c r="X108" s="13"/>
      <c r="Y108" s="13"/>
      <c r="Z108" s="13"/>
      <c r="AA108" s="12"/>
      <c r="AB108" s="13"/>
      <c r="AC108" s="13"/>
      <c r="AD108" s="12"/>
      <c r="AE108" s="10"/>
      <c r="AF108" s="10"/>
      <c r="AG108" s="14"/>
      <c r="AH108" s="14"/>
      <c r="AI108" s="14"/>
    </row>
    <row r="109" spans="1:35" ht="21" customHeight="1" x14ac:dyDescent="0.25">
      <c r="A109" s="10"/>
      <c r="B109" s="10"/>
      <c r="C109" s="10"/>
      <c r="D109" s="10"/>
      <c r="E109" s="10"/>
      <c r="F109" s="10"/>
      <c r="G109" s="10"/>
      <c r="H109" s="10"/>
      <c r="I109" s="10"/>
      <c r="J109" s="10"/>
      <c r="K109" s="10"/>
      <c r="L109" s="10"/>
      <c r="M109" s="10"/>
      <c r="N109" s="10"/>
      <c r="O109" s="10"/>
      <c r="P109" s="10"/>
      <c r="Q109" s="10"/>
      <c r="R109" s="10"/>
      <c r="S109" s="12"/>
      <c r="T109" s="12"/>
      <c r="U109" s="12"/>
      <c r="V109" s="13"/>
      <c r="W109" s="13"/>
      <c r="X109" s="13"/>
      <c r="Y109" s="13"/>
      <c r="Z109" s="13"/>
      <c r="AA109" s="12"/>
      <c r="AB109" s="13"/>
      <c r="AC109" s="13"/>
      <c r="AD109" s="12"/>
      <c r="AE109" s="10"/>
      <c r="AF109" s="10"/>
      <c r="AG109" s="14"/>
      <c r="AH109" s="14"/>
      <c r="AI109" s="14"/>
    </row>
    <row r="110" spans="1:35" s="18" customFormat="1" ht="35.1" customHeight="1" x14ac:dyDescent="0.25">
      <c r="A110" s="10" t="s">
        <v>228</v>
      </c>
      <c r="B110" s="10" t="s">
        <v>229</v>
      </c>
      <c r="C110" s="10" t="s">
        <v>225</v>
      </c>
      <c r="D110" s="10" t="s">
        <v>78</v>
      </c>
      <c r="E110" s="10" t="s">
        <v>230</v>
      </c>
      <c r="F110" s="10" t="s">
        <v>133</v>
      </c>
      <c r="G110" s="10" t="s">
        <v>45</v>
      </c>
      <c r="H110" s="10" t="s">
        <v>45</v>
      </c>
      <c r="I110" s="11" t="s">
        <v>153</v>
      </c>
      <c r="J110" s="11" t="s">
        <v>112</v>
      </c>
      <c r="K110" s="11" t="s">
        <v>154</v>
      </c>
      <c r="L110" s="11">
        <v>30000</v>
      </c>
      <c r="M110" s="10" t="s">
        <v>48</v>
      </c>
      <c r="N110" s="10" t="s">
        <v>231</v>
      </c>
      <c r="O110" s="10" t="s">
        <v>50</v>
      </c>
      <c r="P110" s="10" t="s">
        <v>51</v>
      </c>
      <c r="Q110" s="10" t="s">
        <v>52</v>
      </c>
      <c r="R110" s="10" t="s">
        <v>53</v>
      </c>
      <c r="S110" s="12">
        <f>T110</f>
        <v>8630854.7999999989</v>
      </c>
      <c r="T110" s="12">
        <f>+U110+Z110</f>
        <v>8630854.7999999989</v>
      </c>
      <c r="U110" s="12">
        <v>7132937.8499999996</v>
      </c>
      <c r="V110" s="13" t="s">
        <v>54</v>
      </c>
      <c r="W110" s="13" t="s">
        <v>54</v>
      </c>
      <c r="X110" s="13" t="s">
        <v>54</v>
      </c>
      <c r="Y110" s="13" t="s">
        <v>54</v>
      </c>
      <c r="Z110" s="32">
        <v>1497916.95</v>
      </c>
      <c r="AA110" s="12">
        <v>1523093</v>
      </c>
      <c r="AB110" s="13" t="s">
        <v>55</v>
      </c>
      <c r="AC110" s="13" t="s">
        <v>54</v>
      </c>
      <c r="AD110" s="12">
        <f>U110</f>
        <v>7132937.8499999996</v>
      </c>
      <c r="AE110" s="10" t="s">
        <v>54</v>
      </c>
      <c r="AF110" s="10" t="s">
        <v>54</v>
      </c>
      <c r="AG110" s="10" t="s">
        <v>232</v>
      </c>
      <c r="AH110" s="10" t="s">
        <v>233</v>
      </c>
      <c r="AI110" s="25">
        <v>46090</v>
      </c>
    </row>
    <row r="111" spans="1:35" s="18" customFormat="1" ht="35.1" customHeight="1" x14ac:dyDescent="0.25">
      <c r="A111" s="10"/>
      <c r="B111" s="10"/>
      <c r="C111" s="10"/>
      <c r="D111" s="10"/>
      <c r="E111" s="10"/>
      <c r="F111" s="10"/>
      <c r="G111" s="10"/>
      <c r="H111" s="10"/>
      <c r="I111" s="11" t="s">
        <v>59</v>
      </c>
      <c r="J111" s="28" t="s">
        <v>60</v>
      </c>
      <c r="K111" s="28" t="s">
        <v>61</v>
      </c>
      <c r="L111" s="11">
        <v>1</v>
      </c>
      <c r="M111" s="10"/>
      <c r="N111" s="10"/>
      <c r="O111" s="10"/>
      <c r="P111" s="10"/>
      <c r="Q111" s="10"/>
      <c r="R111" s="10"/>
      <c r="S111" s="12"/>
      <c r="T111" s="12"/>
      <c r="U111" s="12"/>
      <c r="V111" s="13"/>
      <c r="W111" s="13"/>
      <c r="X111" s="13"/>
      <c r="Y111" s="13"/>
      <c r="Z111" s="12"/>
      <c r="AA111" s="12"/>
      <c r="AB111" s="13"/>
      <c r="AC111" s="13"/>
      <c r="AD111" s="12"/>
      <c r="AE111" s="10"/>
      <c r="AF111" s="10"/>
      <c r="AG111" s="10"/>
      <c r="AH111" s="10"/>
      <c r="AI111" s="25"/>
    </row>
    <row r="112" spans="1:35" s="18" customFormat="1" ht="35.1" customHeight="1" x14ac:dyDescent="0.25">
      <c r="A112" s="10"/>
      <c r="B112" s="10"/>
      <c r="C112" s="10"/>
      <c r="D112" s="10"/>
      <c r="E112" s="10"/>
      <c r="F112" s="10"/>
      <c r="G112" s="10"/>
      <c r="H112" s="10"/>
      <c r="I112" s="11" t="s">
        <v>218</v>
      </c>
      <c r="J112" s="28" t="s">
        <v>219</v>
      </c>
      <c r="K112" s="28" t="s">
        <v>86</v>
      </c>
      <c r="L112" s="11">
        <v>4000</v>
      </c>
      <c r="M112" s="10"/>
      <c r="N112" s="10"/>
      <c r="O112" s="10"/>
      <c r="P112" s="10"/>
      <c r="Q112" s="10"/>
      <c r="R112" s="10"/>
      <c r="S112" s="12"/>
      <c r="T112" s="12"/>
      <c r="U112" s="12"/>
      <c r="V112" s="13"/>
      <c r="W112" s="13"/>
      <c r="X112" s="13"/>
      <c r="Y112" s="13"/>
      <c r="Z112" s="12"/>
      <c r="AA112" s="12"/>
      <c r="AB112" s="13"/>
      <c r="AC112" s="13"/>
      <c r="AD112" s="12"/>
      <c r="AE112" s="10"/>
      <c r="AF112" s="10"/>
      <c r="AG112" s="10"/>
      <c r="AH112" s="10"/>
      <c r="AI112" s="25"/>
    </row>
    <row r="113" spans="1:35" s="18" customFormat="1" ht="35.1" customHeight="1" x14ac:dyDescent="0.25">
      <c r="A113" s="10" t="s">
        <v>234</v>
      </c>
      <c r="B113" s="10" t="s">
        <v>235</v>
      </c>
      <c r="C113" s="10" t="s">
        <v>225</v>
      </c>
      <c r="D113" s="10" t="s">
        <v>78</v>
      </c>
      <c r="E113" s="10" t="s">
        <v>236</v>
      </c>
      <c r="F113" s="10" t="s">
        <v>133</v>
      </c>
      <c r="G113" s="10" t="s">
        <v>45</v>
      </c>
      <c r="H113" s="10" t="s">
        <v>45</v>
      </c>
      <c r="I113" s="11" t="s">
        <v>153</v>
      </c>
      <c r="J113" s="11" t="s">
        <v>112</v>
      </c>
      <c r="K113" s="11" t="s">
        <v>154</v>
      </c>
      <c r="L113" s="11">
        <v>10000</v>
      </c>
      <c r="M113" s="10" t="s">
        <v>48</v>
      </c>
      <c r="N113" s="10" t="s">
        <v>237</v>
      </c>
      <c r="O113" s="10" t="s">
        <v>50</v>
      </c>
      <c r="P113" s="10" t="s">
        <v>51</v>
      </c>
      <c r="Q113" s="10" t="s">
        <v>52</v>
      </c>
      <c r="R113" s="10" t="s">
        <v>53</v>
      </c>
      <c r="S113" s="12">
        <f>T113</f>
        <v>1913305.48</v>
      </c>
      <c r="T113" s="12">
        <v>1913305.48</v>
      </c>
      <c r="U113" s="12">
        <f>T113</f>
        <v>1913305.48</v>
      </c>
      <c r="V113" s="13" t="s">
        <v>54</v>
      </c>
      <c r="W113" s="13" t="s">
        <v>54</v>
      </c>
      <c r="X113" s="13" t="s">
        <v>54</v>
      </c>
      <c r="Y113" s="13" t="s">
        <v>54</v>
      </c>
      <c r="Z113" s="13" t="s">
        <v>54</v>
      </c>
      <c r="AA113" s="12">
        <v>286995.82</v>
      </c>
      <c r="AB113" s="13" t="s">
        <v>55</v>
      </c>
      <c r="AC113" s="13" t="s">
        <v>54</v>
      </c>
      <c r="AD113" s="12">
        <f>U113</f>
        <v>1913305.48</v>
      </c>
      <c r="AE113" s="10" t="s">
        <v>54</v>
      </c>
      <c r="AF113" s="10" t="s">
        <v>54</v>
      </c>
      <c r="AG113" s="10" t="s">
        <v>232</v>
      </c>
      <c r="AH113" s="10" t="s">
        <v>233</v>
      </c>
      <c r="AI113" s="25">
        <v>46101</v>
      </c>
    </row>
    <row r="114" spans="1:35" s="18" customFormat="1" ht="35.1" customHeight="1" x14ac:dyDescent="0.25">
      <c r="A114" s="10"/>
      <c r="B114" s="10"/>
      <c r="C114" s="10"/>
      <c r="D114" s="10"/>
      <c r="E114" s="10"/>
      <c r="F114" s="10"/>
      <c r="G114" s="10"/>
      <c r="H114" s="10"/>
      <c r="I114" s="11" t="s">
        <v>59</v>
      </c>
      <c r="J114" s="28" t="s">
        <v>60</v>
      </c>
      <c r="K114" s="28" t="s">
        <v>61</v>
      </c>
      <c r="L114" s="11">
        <v>1</v>
      </c>
      <c r="M114" s="10"/>
      <c r="N114" s="10"/>
      <c r="O114" s="10"/>
      <c r="P114" s="10"/>
      <c r="Q114" s="10"/>
      <c r="R114" s="10"/>
      <c r="S114" s="12"/>
      <c r="T114" s="12"/>
      <c r="U114" s="12"/>
      <c r="V114" s="13"/>
      <c r="W114" s="13"/>
      <c r="X114" s="13"/>
      <c r="Y114" s="13"/>
      <c r="Z114" s="13"/>
      <c r="AA114" s="12"/>
      <c r="AB114" s="13"/>
      <c r="AC114" s="13"/>
      <c r="AD114" s="12"/>
      <c r="AE114" s="10"/>
      <c r="AF114" s="10"/>
      <c r="AG114" s="10"/>
      <c r="AH114" s="10"/>
      <c r="AI114" s="25"/>
    </row>
    <row r="115" spans="1:35" s="18" customFormat="1" ht="35.1" customHeight="1" x14ac:dyDescent="0.25">
      <c r="A115" s="10"/>
      <c r="B115" s="10"/>
      <c r="C115" s="10"/>
      <c r="D115" s="10"/>
      <c r="E115" s="10"/>
      <c r="F115" s="10"/>
      <c r="G115" s="10"/>
      <c r="H115" s="10"/>
      <c r="I115" s="11" t="s">
        <v>218</v>
      </c>
      <c r="J115" s="28" t="s">
        <v>219</v>
      </c>
      <c r="K115" s="28" t="s">
        <v>86</v>
      </c>
      <c r="L115" s="11">
        <v>400</v>
      </c>
      <c r="M115" s="10"/>
      <c r="N115" s="10"/>
      <c r="O115" s="10"/>
      <c r="P115" s="10"/>
      <c r="Q115" s="10"/>
      <c r="R115" s="10"/>
      <c r="S115" s="12"/>
      <c r="T115" s="12"/>
      <c r="U115" s="12"/>
      <c r="V115" s="13"/>
      <c r="W115" s="13"/>
      <c r="X115" s="13"/>
      <c r="Y115" s="13"/>
      <c r="Z115" s="13"/>
      <c r="AA115" s="12"/>
      <c r="AB115" s="13"/>
      <c r="AC115" s="13"/>
      <c r="AD115" s="12"/>
      <c r="AE115" s="10"/>
      <c r="AF115" s="10"/>
      <c r="AG115" s="10"/>
      <c r="AH115" s="10"/>
      <c r="AI115" s="25"/>
    </row>
    <row r="116" spans="1:35" ht="35.1" customHeight="1" x14ac:dyDescent="0.25">
      <c r="A116" s="10" t="s">
        <v>238</v>
      </c>
      <c r="B116" s="10" t="s">
        <v>239</v>
      </c>
      <c r="C116" s="10" t="s">
        <v>240</v>
      </c>
      <c r="D116" s="10" t="s">
        <v>42</v>
      </c>
      <c r="E116" s="10" t="s">
        <v>241</v>
      </c>
      <c r="F116" s="10" t="s">
        <v>145</v>
      </c>
      <c r="G116" s="10" t="s">
        <v>45</v>
      </c>
      <c r="H116" s="10" t="s">
        <v>45</v>
      </c>
      <c r="I116" s="11" t="s">
        <v>215</v>
      </c>
      <c r="J116" s="11" t="s">
        <v>112</v>
      </c>
      <c r="K116" s="11" t="s">
        <v>127</v>
      </c>
      <c r="L116" s="11">
        <v>500</v>
      </c>
      <c r="M116" s="10" t="s">
        <v>48</v>
      </c>
      <c r="N116" s="10" t="s">
        <v>237</v>
      </c>
      <c r="O116" s="10" t="s">
        <v>50</v>
      </c>
      <c r="P116" s="10" t="s">
        <v>51</v>
      </c>
      <c r="Q116" s="10" t="s">
        <v>52</v>
      </c>
      <c r="R116" s="10" t="s">
        <v>53</v>
      </c>
      <c r="S116" s="12">
        <v>1020054.93</v>
      </c>
      <c r="T116" s="12">
        <f>S116</f>
        <v>1020054.93</v>
      </c>
      <c r="U116" s="12">
        <f>S116</f>
        <v>1020054.93</v>
      </c>
      <c r="V116" s="13" t="s">
        <v>54</v>
      </c>
      <c r="W116" s="13" t="s">
        <v>54</v>
      </c>
      <c r="X116" s="13" t="s">
        <v>54</v>
      </c>
      <c r="Y116" s="13" t="s">
        <v>54</v>
      </c>
      <c r="Z116" s="13" t="s">
        <v>54</v>
      </c>
      <c r="AA116" s="12">
        <v>180009.71</v>
      </c>
      <c r="AB116" s="13" t="s">
        <v>55</v>
      </c>
      <c r="AC116" s="13" t="s">
        <v>54</v>
      </c>
      <c r="AD116" s="12">
        <f>S116</f>
        <v>1020054.93</v>
      </c>
      <c r="AE116" s="10" t="s">
        <v>54</v>
      </c>
      <c r="AF116" s="10" t="s">
        <v>54</v>
      </c>
      <c r="AG116" s="14" t="s">
        <v>201</v>
      </c>
      <c r="AH116" s="14" t="s">
        <v>202</v>
      </c>
      <c r="AI116" s="14" t="s">
        <v>203</v>
      </c>
    </row>
    <row r="117" spans="1:35" ht="15" customHeight="1" x14ac:dyDescent="0.25">
      <c r="A117" s="10"/>
      <c r="B117" s="10"/>
      <c r="C117" s="10"/>
      <c r="D117" s="10"/>
      <c r="E117" s="10"/>
      <c r="F117" s="10"/>
      <c r="G117" s="10"/>
      <c r="H117" s="10"/>
      <c r="I117" s="10" t="s">
        <v>90</v>
      </c>
      <c r="J117" s="10" t="s">
        <v>60</v>
      </c>
      <c r="K117" s="10" t="s">
        <v>91</v>
      </c>
      <c r="L117" s="10">
        <v>1</v>
      </c>
      <c r="M117" s="10"/>
      <c r="N117" s="10"/>
      <c r="O117" s="10"/>
      <c r="P117" s="10"/>
      <c r="Q117" s="10"/>
      <c r="R117" s="10"/>
      <c r="S117" s="12"/>
      <c r="T117" s="12"/>
      <c r="U117" s="12"/>
      <c r="V117" s="13"/>
      <c r="W117" s="13"/>
      <c r="X117" s="13"/>
      <c r="Y117" s="13"/>
      <c r="Z117" s="13"/>
      <c r="AA117" s="12"/>
      <c r="AB117" s="13"/>
      <c r="AC117" s="13"/>
      <c r="AD117" s="12"/>
      <c r="AE117" s="10"/>
      <c r="AF117" s="10"/>
      <c r="AG117" s="14"/>
      <c r="AH117" s="14"/>
      <c r="AI117" s="14"/>
    </row>
    <row r="118" spans="1:35" ht="22.5" customHeight="1" x14ac:dyDescent="0.25">
      <c r="A118" s="10"/>
      <c r="B118" s="10"/>
      <c r="C118" s="10"/>
      <c r="D118" s="10"/>
      <c r="E118" s="10"/>
      <c r="F118" s="10"/>
      <c r="G118" s="10"/>
      <c r="H118" s="10"/>
      <c r="I118" s="10"/>
      <c r="J118" s="10"/>
      <c r="K118" s="10"/>
      <c r="L118" s="10"/>
      <c r="M118" s="10"/>
      <c r="N118" s="10"/>
      <c r="O118" s="10"/>
      <c r="P118" s="10"/>
      <c r="Q118" s="10"/>
      <c r="R118" s="10"/>
      <c r="S118" s="12"/>
      <c r="T118" s="12"/>
      <c r="U118" s="12"/>
      <c r="V118" s="13"/>
      <c r="W118" s="13"/>
      <c r="X118" s="13"/>
      <c r="Y118" s="13"/>
      <c r="Z118" s="13"/>
      <c r="AA118" s="12"/>
      <c r="AB118" s="13"/>
      <c r="AC118" s="13"/>
      <c r="AD118" s="12"/>
      <c r="AE118" s="10"/>
      <c r="AF118" s="10"/>
      <c r="AG118" s="14"/>
      <c r="AH118" s="14"/>
      <c r="AI118" s="14"/>
    </row>
    <row r="119" spans="1:35" ht="35.1" customHeight="1" x14ac:dyDescent="0.25">
      <c r="A119" s="10" t="s">
        <v>242</v>
      </c>
      <c r="B119" s="10" t="s">
        <v>243</v>
      </c>
      <c r="C119" s="10" t="s">
        <v>240</v>
      </c>
      <c r="D119" s="10" t="s">
        <v>42</v>
      </c>
      <c r="E119" s="10" t="s">
        <v>244</v>
      </c>
      <c r="F119" s="10" t="s">
        <v>145</v>
      </c>
      <c r="G119" s="10" t="s">
        <v>45</v>
      </c>
      <c r="H119" s="10" t="s">
        <v>45</v>
      </c>
      <c r="I119" s="11" t="s">
        <v>215</v>
      </c>
      <c r="J119" s="11" t="s">
        <v>112</v>
      </c>
      <c r="K119" s="11" t="s">
        <v>127</v>
      </c>
      <c r="L119" s="11">
        <v>718</v>
      </c>
      <c r="M119" s="10" t="s">
        <v>48</v>
      </c>
      <c r="N119" s="10" t="s">
        <v>231</v>
      </c>
      <c r="O119" s="10" t="s">
        <v>50</v>
      </c>
      <c r="P119" s="10" t="s">
        <v>51</v>
      </c>
      <c r="Q119" s="10" t="s">
        <v>52</v>
      </c>
      <c r="R119" s="10" t="s">
        <v>53</v>
      </c>
      <c r="S119" s="12">
        <v>2125000</v>
      </c>
      <c r="T119" s="12">
        <f>S119</f>
        <v>2125000</v>
      </c>
      <c r="U119" s="12">
        <f>S119</f>
        <v>2125000</v>
      </c>
      <c r="V119" s="13" t="s">
        <v>54</v>
      </c>
      <c r="W119" s="13" t="s">
        <v>54</v>
      </c>
      <c r="X119" s="13" t="s">
        <v>54</v>
      </c>
      <c r="Y119" s="13" t="s">
        <v>54</v>
      </c>
      <c r="Z119" s="13" t="s">
        <v>54</v>
      </c>
      <c r="AA119" s="12">
        <v>375000</v>
      </c>
      <c r="AB119" s="13" t="s">
        <v>55</v>
      </c>
      <c r="AC119" s="13" t="s">
        <v>54</v>
      </c>
      <c r="AD119" s="12">
        <f>S119</f>
        <v>2125000</v>
      </c>
      <c r="AE119" s="10" t="s">
        <v>54</v>
      </c>
      <c r="AF119" s="10" t="s">
        <v>54</v>
      </c>
      <c r="AG119" s="14" t="s">
        <v>201</v>
      </c>
      <c r="AH119" s="14" t="s">
        <v>202</v>
      </c>
      <c r="AI119" s="24">
        <v>45909</v>
      </c>
    </row>
    <row r="120" spans="1:35" ht="19.5" customHeight="1" x14ac:dyDescent="0.25">
      <c r="A120" s="10"/>
      <c r="B120" s="10"/>
      <c r="C120" s="10"/>
      <c r="D120" s="10"/>
      <c r="E120" s="10"/>
      <c r="F120" s="10"/>
      <c r="G120" s="10"/>
      <c r="H120" s="10"/>
      <c r="I120" s="10" t="s">
        <v>90</v>
      </c>
      <c r="J120" s="10" t="s">
        <v>60</v>
      </c>
      <c r="K120" s="10" t="s">
        <v>91</v>
      </c>
      <c r="L120" s="10">
        <v>1</v>
      </c>
      <c r="M120" s="10"/>
      <c r="N120" s="10"/>
      <c r="O120" s="10"/>
      <c r="P120" s="10"/>
      <c r="Q120" s="10"/>
      <c r="R120" s="10"/>
      <c r="S120" s="12"/>
      <c r="T120" s="12"/>
      <c r="U120" s="12"/>
      <c r="V120" s="13"/>
      <c r="W120" s="13"/>
      <c r="X120" s="13"/>
      <c r="Y120" s="13"/>
      <c r="Z120" s="13"/>
      <c r="AA120" s="12"/>
      <c r="AB120" s="13"/>
      <c r="AC120" s="13"/>
      <c r="AD120" s="12"/>
      <c r="AE120" s="10"/>
      <c r="AF120" s="10"/>
      <c r="AG120" s="14"/>
      <c r="AH120" s="14"/>
      <c r="AI120" s="24"/>
    </row>
    <row r="121" spans="1:35" ht="12.75" customHeight="1" x14ac:dyDescent="0.25">
      <c r="A121" s="10"/>
      <c r="B121" s="10"/>
      <c r="C121" s="10"/>
      <c r="D121" s="10"/>
      <c r="E121" s="10"/>
      <c r="F121" s="10"/>
      <c r="G121" s="10"/>
      <c r="H121" s="10"/>
      <c r="I121" s="10"/>
      <c r="J121" s="10"/>
      <c r="K121" s="10"/>
      <c r="L121" s="10"/>
      <c r="M121" s="10"/>
      <c r="N121" s="10"/>
      <c r="O121" s="10"/>
      <c r="P121" s="10"/>
      <c r="Q121" s="10"/>
      <c r="R121" s="10"/>
      <c r="S121" s="12"/>
      <c r="T121" s="12"/>
      <c r="U121" s="12"/>
      <c r="V121" s="13"/>
      <c r="W121" s="13"/>
      <c r="X121" s="13"/>
      <c r="Y121" s="13"/>
      <c r="Z121" s="13"/>
      <c r="AA121" s="12"/>
      <c r="AB121" s="13"/>
      <c r="AC121" s="13"/>
      <c r="AD121" s="12"/>
      <c r="AE121" s="10"/>
      <c r="AF121" s="10"/>
      <c r="AG121" s="14"/>
      <c r="AH121" s="14"/>
      <c r="AI121" s="24"/>
    </row>
    <row r="122" spans="1:35" ht="35.1" customHeight="1" x14ac:dyDescent="0.25">
      <c r="A122" s="10" t="s">
        <v>245</v>
      </c>
      <c r="B122" s="10" t="s">
        <v>246</v>
      </c>
      <c r="C122" s="10" t="s">
        <v>240</v>
      </c>
      <c r="D122" s="10" t="s">
        <v>42</v>
      </c>
      <c r="E122" s="10" t="s">
        <v>247</v>
      </c>
      <c r="F122" s="10" t="s">
        <v>248</v>
      </c>
      <c r="G122" s="23"/>
      <c r="H122" s="23"/>
      <c r="I122" s="11"/>
      <c r="J122" s="11"/>
      <c r="K122" s="11"/>
      <c r="L122" s="11"/>
      <c r="M122" s="23"/>
      <c r="N122" s="23"/>
      <c r="O122" s="23"/>
      <c r="P122" s="23"/>
      <c r="Q122" s="23"/>
      <c r="R122" s="23"/>
      <c r="S122" s="23"/>
      <c r="T122" s="23"/>
      <c r="U122" s="23"/>
      <c r="V122" s="23"/>
      <c r="W122" s="23"/>
      <c r="X122" s="23"/>
      <c r="Y122" s="23"/>
      <c r="Z122" s="23"/>
      <c r="AA122" s="23"/>
      <c r="AB122" s="23"/>
      <c r="AC122" s="23"/>
      <c r="AD122" s="23"/>
      <c r="AE122" s="23"/>
      <c r="AF122" s="23"/>
      <c r="AG122" s="14" t="s">
        <v>72</v>
      </c>
      <c r="AH122" s="14" t="s">
        <v>73</v>
      </c>
      <c r="AI122" s="24">
        <v>46182</v>
      </c>
    </row>
    <row r="123" spans="1:35" ht="35.1" customHeight="1" x14ac:dyDescent="0.25">
      <c r="A123" s="10"/>
      <c r="B123" s="10"/>
      <c r="C123" s="10"/>
      <c r="D123" s="10"/>
      <c r="E123" s="10"/>
      <c r="F123" s="10"/>
      <c r="G123" s="23"/>
      <c r="H123" s="23"/>
      <c r="I123" s="3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14"/>
      <c r="AH123" s="14"/>
      <c r="AI123" s="24"/>
    </row>
    <row r="124" spans="1:35" ht="35.1" customHeight="1" x14ac:dyDescent="0.25">
      <c r="A124" s="10"/>
      <c r="B124" s="10"/>
      <c r="C124" s="10"/>
      <c r="D124" s="10"/>
      <c r="E124" s="10"/>
      <c r="F124" s="10"/>
      <c r="G124" s="23"/>
      <c r="H124" s="23"/>
      <c r="I124" s="3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14"/>
      <c r="AH124" s="14"/>
      <c r="AI124" s="24"/>
    </row>
    <row r="125" spans="1:35" ht="35.1" customHeight="1" x14ac:dyDescent="0.25">
      <c r="A125" s="10" t="s">
        <v>249</v>
      </c>
      <c r="B125" s="10" t="s">
        <v>250</v>
      </c>
      <c r="C125" s="10" t="s">
        <v>240</v>
      </c>
      <c r="D125" s="10" t="s">
        <v>42</v>
      </c>
      <c r="E125" s="10" t="s">
        <v>251</v>
      </c>
      <c r="F125" s="10" t="s">
        <v>248</v>
      </c>
      <c r="G125" s="23"/>
      <c r="H125" s="23"/>
      <c r="I125" s="11"/>
      <c r="J125" s="11"/>
      <c r="K125" s="11"/>
      <c r="L125" s="11"/>
      <c r="M125" s="23"/>
      <c r="N125" s="23"/>
      <c r="O125" s="23"/>
      <c r="P125" s="23"/>
      <c r="Q125" s="23"/>
      <c r="R125" s="23"/>
      <c r="S125" s="23"/>
      <c r="T125" s="23"/>
      <c r="U125" s="23"/>
      <c r="V125" s="23"/>
      <c r="W125" s="23"/>
      <c r="X125" s="23"/>
      <c r="Y125" s="23"/>
      <c r="Z125" s="23"/>
      <c r="AA125" s="23"/>
      <c r="AB125" s="23"/>
      <c r="AC125" s="23"/>
      <c r="AD125" s="23"/>
      <c r="AE125" s="23"/>
      <c r="AF125" s="23"/>
      <c r="AG125" s="14" t="s">
        <v>56</v>
      </c>
      <c r="AH125" s="14" t="s">
        <v>57</v>
      </c>
      <c r="AI125" s="24">
        <v>45635</v>
      </c>
    </row>
    <row r="126" spans="1:35" ht="35.1" customHeight="1" x14ac:dyDescent="0.25">
      <c r="A126" s="10"/>
      <c r="B126" s="10"/>
      <c r="C126" s="10"/>
      <c r="D126" s="10"/>
      <c r="E126" s="10"/>
      <c r="F126" s="10"/>
      <c r="G126" s="23"/>
      <c r="H126" s="23"/>
      <c r="I126" s="11"/>
      <c r="J126" s="28"/>
      <c r="K126" s="28"/>
      <c r="L126" s="11"/>
      <c r="M126" s="23"/>
      <c r="N126" s="23"/>
      <c r="O126" s="23"/>
      <c r="P126" s="23"/>
      <c r="Q126" s="23"/>
      <c r="R126" s="23"/>
      <c r="S126" s="23"/>
      <c r="T126" s="23"/>
      <c r="U126" s="23"/>
      <c r="V126" s="23"/>
      <c r="W126" s="23"/>
      <c r="X126" s="23"/>
      <c r="Y126" s="23"/>
      <c r="Z126" s="23"/>
      <c r="AA126" s="23"/>
      <c r="AB126" s="23"/>
      <c r="AC126" s="23"/>
      <c r="AD126" s="23"/>
      <c r="AE126" s="23"/>
      <c r="AF126" s="23"/>
      <c r="AG126" s="14"/>
      <c r="AH126" s="14"/>
      <c r="AI126" s="24"/>
    </row>
    <row r="127" spans="1:35" ht="35.1" customHeight="1" x14ac:dyDescent="0.25">
      <c r="A127" s="10"/>
      <c r="B127" s="10"/>
      <c r="C127" s="10"/>
      <c r="D127" s="10"/>
      <c r="E127" s="10"/>
      <c r="F127" s="10"/>
      <c r="G127" s="23"/>
      <c r="H127" s="23"/>
      <c r="I127" s="11"/>
      <c r="J127" s="28"/>
      <c r="K127" s="28"/>
      <c r="L127" s="11"/>
      <c r="M127" s="23"/>
      <c r="N127" s="23"/>
      <c r="O127" s="23"/>
      <c r="P127" s="23"/>
      <c r="Q127" s="23"/>
      <c r="R127" s="23"/>
      <c r="S127" s="23"/>
      <c r="T127" s="23"/>
      <c r="U127" s="23"/>
      <c r="V127" s="23"/>
      <c r="W127" s="23"/>
      <c r="X127" s="23"/>
      <c r="Y127" s="23"/>
      <c r="Z127" s="23"/>
      <c r="AA127" s="23"/>
      <c r="AB127" s="23"/>
      <c r="AC127" s="23"/>
      <c r="AD127" s="23"/>
      <c r="AE127" s="23"/>
      <c r="AF127" s="23"/>
      <c r="AG127" s="14"/>
      <c r="AH127" s="14"/>
      <c r="AI127" s="24"/>
    </row>
    <row r="128" spans="1:35" ht="35.1" customHeight="1" x14ac:dyDescent="0.25">
      <c r="A128" s="10" t="s">
        <v>252</v>
      </c>
      <c r="B128" s="10" t="s">
        <v>253</v>
      </c>
      <c r="C128" s="10" t="s">
        <v>240</v>
      </c>
      <c r="D128" s="10" t="s">
        <v>42</v>
      </c>
      <c r="E128" s="10" t="s">
        <v>254</v>
      </c>
      <c r="F128" s="10" t="s">
        <v>145</v>
      </c>
      <c r="G128" s="10" t="s">
        <v>45</v>
      </c>
      <c r="H128" s="10" t="s">
        <v>45</v>
      </c>
      <c r="I128" s="11" t="s">
        <v>170</v>
      </c>
      <c r="J128" s="11" t="s">
        <v>134</v>
      </c>
      <c r="K128" s="11" t="s">
        <v>83</v>
      </c>
      <c r="L128" s="11">
        <v>2</v>
      </c>
      <c r="M128" s="10" t="s">
        <v>48</v>
      </c>
      <c r="N128" s="10" t="s">
        <v>237</v>
      </c>
      <c r="O128" s="10" t="s">
        <v>50</v>
      </c>
      <c r="P128" s="10" t="s">
        <v>51</v>
      </c>
      <c r="Q128" s="10" t="s">
        <v>52</v>
      </c>
      <c r="R128" s="10" t="s">
        <v>53</v>
      </c>
      <c r="S128" s="12">
        <v>659673.71</v>
      </c>
      <c r="T128" s="12">
        <f>S128</f>
        <v>659673.71</v>
      </c>
      <c r="U128" s="12">
        <f>S128</f>
        <v>659673.71</v>
      </c>
      <c r="V128" s="13" t="s">
        <v>54</v>
      </c>
      <c r="W128" s="13" t="s">
        <v>54</v>
      </c>
      <c r="X128" s="13" t="s">
        <v>54</v>
      </c>
      <c r="Y128" s="13" t="s">
        <v>54</v>
      </c>
      <c r="Z128" s="13" t="s">
        <v>54</v>
      </c>
      <c r="AA128" s="12">
        <v>116413.01</v>
      </c>
      <c r="AB128" s="13" t="s">
        <v>55</v>
      </c>
      <c r="AC128" s="13" t="s">
        <v>54</v>
      </c>
      <c r="AD128" s="12">
        <f>S128</f>
        <v>659673.71</v>
      </c>
      <c r="AE128" s="10" t="s">
        <v>54</v>
      </c>
      <c r="AF128" s="10" t="s">
        <v>54</v>
      </c>
      <c r="AG128" s="14" t="s">
        <v>66</v>
      </c>
      <c r="AH128" s="14" t="s">
        <v>73</v>
      </c>
      <c r="AI128" s="14" t="s">
        <v>68</v>
      </c>
    </row>
    <row r="129" spans="1:35" ht="35.1" customHeight="1" x14ac:dyDescent="0.25">
      <c r="A129" s="10"/>
      <c r="B129" s="10"/>
      <c r="C129" s="10"/>
      <c r="D129" s="10"/>
      <c r="E129" s="10"/>
      <c r="F129" s="10"/>
      <c r="G129" s="10"/>
      <c r="H129" s="10"/>
      <c r="I129" s="11" t="s">
        <v>90</v>
      </c>
      <c r="J129" s="28" t="s">
        <v>60</v>
      </c>
      <c r="K129" s="28" t="s">
        <v>91</v>
      </c>
      <c r="L129" s="11">
        <v>1</v>
      </c>
      <c r="M129" s="10"/>
      <c r="N129" s="10"/>
      <c r="O129" s="10"/>
      <c r="P129" s="10"/>
      <c r="Q129" s="10"/>
      <c r="R129" s="10"/>
      <c r="S129" s="12"/>
      <c r="T129" s="12"/>
      <c r="U129" s="12"/>
      <c r="V129" s="13"/>
      <c r="W129" s="13"/>
      <c r="X129" s="13"/>
      <c r="Y129" s="13"/>
      <c r="Z129" s="13"/>
      <c r="AA129" s="12"/>
      <c r="AB129" s="13"/>
      <c r="AC129" s="13"/>
      <c r="AD129" s="12"/>
      <c r="AE129" s="10"/>
      <c r="AF129" s="10"/>
      <c r="AG129" s="14"/>
      <c r="AH129" s="14"/>
      <c r="AI129" s="14"/>
    </row>
    <row r="130" spans="1:35" ht="35.1" customHeight="1" x14ac:dyDescent="0.25">
      <c r="A130" s="10"/>
      <c r="B130" s="10"/>
      <c r="C130" s="10"/>
      <c r="D130" s="10"/>
      <c r="E130" s="10"/>
      <c r="F130" s="10"/>
      <c r="G130" s="10"/>
      <c r="H130" s="10"/>
      <c r="I130" s="11" t="s">
        <v>204</v>
      </c>
      <c r="J130" s="28" t="s">
        <v>173</v>
      </c>
      <c r="K130" s="28" t="s">
        <v>86</v>
      </c>
      <c r="L130" s="31">
        <v>20000</v>
      </c>
      <c r="M130" s="10"/>
      <c r="N130" s="10"/>
      <c r="O130" s="10"/>
      <c r="P130" s="10"/>
      <c r="Q130" s="10"/>
      <c r="R130" s="10"/>
      <c r="S130" s="12"/>
      <c r="T130" s="12"/>
      <c r="U130" s="12"/>
      <c r="V130" s="13"/>
      <c r="W130" s="13"/>
      <c r="X130" s="13"/>
      <c r="Y130" s="13"/>
      <c r="Z130" s="13"/>
      <c r="AA130" s="12"/>
      <c r="AB130" s="13"/>
      <c r="AC130" s="13"/>
      <c r="AD130" s="12"/>
      <c r="AE130" s="10"/>
      <c r="AF130" s="10"/>
      <c r="AG130" s="14"/>
      <c r="AH130" s="14"/>
      <c r="AI130" s="14"/>
    </row>
    <row r="131" spans="1:35" ht="35.1" customHeight="1" x14ac:dyDescent="0.25">
      <c r="A131" s="10" t="s">
        <v>255</v>
      </c>
      <c r="B131" s="10" t="s">
        <v>256</v>
      </c>
      <c r="C131" s="10" t="s">
        <v>240</v>
      </c>
      <c r="D131" s="10" t="s">
        <v>42</v>
      </c>
      <c r="E131" s="10" t="s">
        <v>257</v>
      </c>
      <c r="F131" s="10" t="s">
        <v>145</v>
      </c>
      <c r="G131" s="10" t="s">
        <v>45</v>
      </c>
      <c r="H131" s="10" t="s">
        <v>45</v>
      </c>
      <c r="I131" s="11" t="s">
        <v>170</v>
      </c>
      <c r="J131" s="11" t="s">
        <v>134</v>
      </c>
      <c r="K131" s="11" t="s">
        <v>83</v>
      </c>
      <c r="L131" s="11">
        <v>1.3</v>
      </c>
      <c r="M131" s="10" t="s">
        <v>48</v>
      </c>
      <c r="N131" s="10" t="s">
        <v>237</v>
      </c>
      <c r="O131" s="10" t="s">
        <v>50</v>
      </c>
      <c r="P131" s="10" t="s">
        <v>51</v>
      </c>
      <c r="Q131" s="10" t="s">
        <v>52</v>
      </c>
      <c r="R131" s="10" t="s">
        <v>53</v>
      </c>
      <c r="S131" s="12">
        <v>2028208.76</v>
      </c>
      <c r="T131" s="12">
        <f>S131</f>
        <v>2028208.76</v>
      </c>
      <c r="U131" s="12">
        <f>S131</f>
        <v>2028208.76</v>
      </c>
      <c r="V131" s="13" t="s">
        <v>54</v>
      </c>
      <c r="W131" s="13" t="s">
        <v>54</v>
      </c>
      <c r="X131" s="13" t="s">
        <v>54</v>
      </c>
      <c r="Y131" s="13" t="s">
        <v>54</v>
      </c>
      <c r="Z131" s="13" t="s">
        <v>54</v>
      </c>
      <c r="AA131" s="12">
        <v>357919.19</v>
      </c>
      <c r="AB131" s="13" t="s">
        <v>55</v>
      </c>
      <c r="AC131" s="13" t="s">
        <v>54</v>
      </c>
      <c r="AD131" s="12">
        <f>S131</f>
        <v>2028208.76</v>
      </c>
      <c r="AE131" s="10" t="s">
        <v>54</v>
      </c>
      <c r="AF131" s="10" t="s">
        <v>54</v>
      </c>
      <c r="AG131" s="14" t="s">
        <v>232</v>
      </c>
      <c r="AH131" s="14" t="s">
        <v>233</v>
      </c>
      <c r="AI131" s="24">
        <v>46087</v>
      </c>
    </row>
    <row r="132" spans="1:35" ht="35.1" customHeight="1" x14ac:dyDescent="0.25">
      <c r="A132" s="10"/>
      <c r="B132" s="10"/>
      <c r="C132" s="10"/>
      <c r="D132" s="10"/>
      <c r="E132" s="10"/>
      <c r="F132" s="10"/>
      <c r="G132" s="10"/>
      <c r="H132" s="10"/>
      <c r="I132" s="11" t="s">
        <v>90</v>
      </c>
      <c r="J132" s="28" t="s">
        <v>60</v>
      </c>
      <c r="K132" s="28" t="s">
        <v>91</v>
      </c>
      <c r="L132" s="11">
        <v>1</v>
      </c>
      <c r="M132" s="10"/>
      <c r="N132" s="10"/>
      <c r="O132" s="10"/>
      <c r="P132" s="10"/>
      <c r="Q132" s="10"/>
      <c r="R132" s="10"/>
      <c r="S132" s="12"/>
      <c r="T132" s="12"/>
      <c r="U132" s="12"/>
      <c r="V132" s="13"/>
      <c r="W132" s="13"/>
      <c r="X132" s="13"/>
      <c r="Y132" s="13"/>
      <c r="Z132" s="13"/>
      <c r="AA132" s="12"/>
      <c r="AB132" s="13"/>
      <c r="AC132" s="13"/>
      <c r="AD132" s="12"/>
      <c r="AE132" s="10"/>
      <c r="AF132" s="10"/>
      <c r="AG132" s="14"/>
      <c r="AH132" s="14"/>
      <c r="AI132" s="24"/>
    </row>
    <row r="133" spans="1:35" ht="35.1" customHeight="1" x14ac:dyDescent="0.25">
      <c r="A133" s="10"/>
      <c r="B133" s="10"/>
      <c r="C133" s="10"/>
      <c r="D133" s="10"/>
      <c r="E133" s="10"/>
      <c r="F133" s="10"/>
      <c r="G133" s="10"/>
      <c r="H133" s="10"/>
      <c r="I133" s="11" t="s">
        <v>204</v>
      </c>
      <c r="J133" s="28" t="s">
        <v>173</v>
      </c>
      <c r="K133" s="28" t="s">
        <v>86</v>
      </c>
      <c r="L133" s="11">
        <v>13000</v>
      </c>
      <c r="M133" s="10"/>
      <c r="N133" s="10"/>
      <c r="O133" s="10"/>
      <c r="P133" s="10"/>
      <c r="Q133" s="10"/>
      <c r="R133" s="10"/>
      <c r="S133" s="12"/>
      <c r="T133" s="12"/>
      <c r="U133" s="12"/>
      <c r="V133" s="13"/>
      <c r="W133" s="13"/>
      <c r="X133" s="13"/>
      <c r="Y133" s="13"/>
      <c r="Z133" s="13"/>
      <c r="AA133" s="12"/>
      <c r="AB133" s="13"/>
      <c r="AC133" s="13"/>
      <c r="AD133" s="12"/>
      <c r="AE133" s="10"/>
      <c r="AF133" s="10"/>
      <c r="AG133" s="14"/>
      <c r="AH133" s="14"/>
      <c r="AI133" s="24"/>
    </row>
    <row r="134" spans="1:35" ht="35.1" customHeight="1" x14ac:dyDescent="0.25">
      <c r="A134" s="10" t="s">
        <v>258</v>
      </c>
      <c r="B134" s="10" t="s">
        <v>259</v>
      </c>
      <c r="C134" s="10" t="s">
        <v>240</v>
      </c>
      <c r="D134" s="10" t="s">
        <v>42</v>
      </c>
      <c r="E134" s="10" t="s">
        <v>260</v>
      </c>
      <c r="F134" s="10" t="s">
        <v>145</v>
      </c>
      <c r="G134" s="10" t="s">
        <v>45</v>
      </c>
      <c r="H134" s="10" t="s">
        <v>45</v>
      </c>
      <c r="I134" s="11" t="s">
        <v>170</v>
      </c>
      <c r="J134" s="11" t="s">
        <v>134</v>
      </c>
      <c r="K134" s="11" t="s">
        <v>83</v>
      </c>
      <c r="L134" s="11">
        <v>2.7</v>
      </c>
      <c r="M134" s="10" t="s">
        <v>48</v>
      </c>
      <c r="N134" s="10" t="s">
        <v>49</v>
      </c>
      <c r="O134" s="10" t="s">
        <v>50</v>
      </c>
      <c r="P134" s="10" t="s">
        <v>51</v>
      </c>
      <c r="Q134" s="10" t="s">
        <v>52</v>
      </c>
      <c r="R134" s="10" t="s">
        <v>53</v>
      </c>
      <c r="S134" s="12">
        <v>391000</v>
      </c>
      <c r="T134" s="12">
        <f>S134</f>
        <v>391000</v>
      </c>
      <c r="U134" s="12">
        <f>S134</f>
        <v>391000</v>
      </c>
      <c r="V134" s="13" t="s">
        <v>54</v>
      </c>
      <c r="W134" s="13" t="s">
        <v>54</v>
      </c>
      <c r="X134" s="13" t="s">
        <v>54</v>
      </c>
      <c r="Y134" s="13" t="s">
        <v>54</v>
      </c>
      <c r="Z134" s="13" t="s">
        <v>54</v>
      </c>
      <c r="AA134" s="12">
        <v>69000</v>
      </c>
      <c r="AB134" s="13" t="s">
        <v>55</v>
      </c>
      <c r="AC134" s="13" t="s">
        <v>54</v>
      </c>
      <c r="AD134" s="12">
        <f>S134</f>
        <v>391000</v>
      </c>
      <c r="AE134" s="10" t="s">
        <v>54</v>
      </c>
      <c r="AF134" s="10" t="s">
        <v>54</v>
      </c>
      <c r="AG134" s="14" t="s">
        <v>72</v>
      </c>
      <c r="AH134" s="14" t="s">
        <v>73</v>
      </c>
      <c r="AI134" s="14" t="s">
        <v>74</v>
      </c>
    </row>
    <row r="135" spans="1:35" ht="35.1" customHeight="1" x14ac:dyDescent="0.25">
      <c r="A135" s="10"/>
      <c r="B135" s="10"/>
      <c r="C135" s="10"/>
      <c r="D135" s="10"/>
      <c r="E135" s="10"/>
      <c r="F135" s="10"/>
      <c r="G135" s="10"/>
      <c r="H135" s="10"/>
      <c r="I135" s="11" t="s">
        <v>90</v>
      </c>
      <c r="J135" s="28" t="s">
        <v>60</v>
      </c>
      <c r="K135" s="28" t="s">
        <v>91</v>
      </c>
      <c r="L135" s="11">
        <v>1</v>
      </c>
      <c r="M135" s="10"/>
      <c r="N135" s="10"/>
      <c r="O135" s="10"/>
      <c r="P135" s="10"/>
      <c r="Q135" s="10"/>
      <c r="R135" s="10"/>
      <c r="S135" s="12"/>
      <c r="T135" s="12"/>
      <c r="U135" s="12"/>
      <c r="V135" s="13"/>
      <c r="W135" s="13"/>
      <c r="X135" s="13"/>
      <c r="Y135" s="13"/>
      <c r="Z135" s="13"/>
      <c r="AA135" s="12"/>
      <c r="AB135" s="13"/>
      <c r="AC135" s="13"/>
      <c r="AD135" s="12"/>
      <c r="AE135" s="10"/>
      <c r="AF135" s="10"/>
      <c r="AG135" s="14"/>
      <c r="AH135" s="14"/>
      <c r="AI135" s="14"/>
    </row>
    <row r="136" spans="1:35" ht="35.1" customHeight="1" x14ac:dyDescent="0.25">
      <c r="A136" s="10"/>
      <c r="B136" s="10"/>
      <c r="C136" s="10"/>
      <c r="D136" s="10"/>
      <c r="E136" s="10"/>
      <c r="F136" s="10"/>
      <c r="G136" s="10"/>
      <c r="H136" s="10"/>
      <c r="I136" s="11" t="s">
        <v>204</v>
      </c>
      <c r="J136" s="28" t="s">
        <v>173</v>
      </c>
      <c r="K136" s="28" t="s">
        <v>86</v>
      </c>
      <c r="L136" s="11">
        <v>27000</v>
      </c>
      <c r="M136" s="10"/>
      <c r="N136" s="10"/>
      <c r="O136" s="10"/>
      <c r="P136" s="10"/>
      <c r="Q136" s="10"/>
      <c r="R136" s="10"/>
      <c r="S136" s="12"/>
      <c r="T136" s="12"/>
      <c r="U136" s="12"/>
      <c r="V136" s="13"/>
      <c r="W136" s="13"/>
      <c r="X136" s="13"/>
      <c r="Y136" s="13"/>
      <c r="Z136" s="13"/>
      <c r="AA136" s="12"/>
      <c r="AB136" s="13"/>
      <c r="AC136" s="13"/>
      <c r="AD136" s="12"/>
      <c r="AE136" s="10"/>
      <c r="AF136" s="10"/>
      <c r="AG136" s="14"/>
      <c r="AH136" s="14"/>
      <c r="AI136" s="14"/>
    </row>
    <row r="137" spans="1:35" ht="35.1" customHeight="1" x14ac:dyDescent="0.25">
      <c r="A137" s="10" t="s">
        <v>261</v>
      </c>
      <c r="B137" s="10" t="s">
        <v>262</v>
      </c>
      <c r="C137" s="10" t="s">
        <v>240</v>
      </c>
      <c r="D137" s="10" t="s">
        <v>42</v>
      </c>
      <c r="E137" s="10" t="s">
        <v>263</v>
      </c>
      <c r="F137" s="10" t="s">
        <v>145</v>
      </c>
      <c r="G137" s="10" t="s">
        <v>45</v>
      </c>
      <c r="H137" s="10" t="s">
        <v>45</v>
      </c>
      <c r="I137" s="11" t="s">
        <v>170</v>
      </c>
      <c r="J137" s="11" t="s">
        <v>134</v>
      </c>
      <c r="K137" s="11" t="s">
        <v>83</v>
      </c>
      <c r="L137" s="11">
        <v>3</v>
      </c>
      <c r="M137" s="10" t="s">
        <v>48</v>
      </c>
      <c r="N137" s="10" t="s">
        <v>49</v>
      </c>
      <c r="O137" s="10" t="s">
        <v>50</v>
      </c>
      <c r="P137" s="10" t="s">
        <v>51</v>
      </c>
      <c r="Q137" s="10" t="s">
        <v>52</v>
      </c>
      <c r="R137" s="10" t="s">
        <v>53</v>
      </c>
      <c r="S137" s="12">
        <v>463049.26</v>
      </c>
      <c r="T137" s="12">
        <f>S137</f>
        <v>463049.26</v>
      </c>
      <c r="U137" s="12">
        <f>S137</f>
        <v>463049.26</v>
      </c>
      <c r="V137" s="13" t="s">
        <v>54</v>
      </c>
      <c r="W137" s="13" t="s">
        <v>54</v>
      </c>
      <c r="X137" s="13" t="s">
        <v>54</v>
      </c>
      <c r="Y137" s="13" t="s">
        <v>54</v>
      </c>
      <c r="Z137" s="13" t="s">
        <v>54</v>
      </c>
      <c r="AA137" s="12">
        <v>81714.58</v>
      </c>
      <c r="AB137" s="13" t="s">
        <v>55</v>
      </c>
      <c r="AC137" s="13" t="s">
        <v>54</v>
      </c>
      <c r="AD137" s="12">
        <f>S137</f>
        <v>463049.26</v>
      </c>
      <c r="AE137" s="10" t="s">
        <v>54</v>
      </c>
      <c r="AF137" s="10" t="s">
        <v>54</v>
      </c>
      <c r="AG137" s="14" t="s">
        <v>201</v>
      </c>
      <c r="AH137" s="14" t="s">
        <v>202</v>
      </c>
      <c r="AI137" s="14" t="s">
        <v>203</v>
      </c>
    </row>
    <row r="138" spans="1:35" ht="35.1" customHeight="1" x14ac:dyDescent="0.25">
      <c r="A138" s="10"/>
      <c r="B138" s="10"/>
      <c r="C138" s="10"/>
      <c r="D138" s="10"/>
      <c r="E138" s="10"/>
      <c r="F138" s="10"/>
      <c r="G138" s="10"/>
      <c r="H138" s="10"/>
      <c r="I138" s="11" t="s">
        <v>90</v>
      </c>
      <c r="J138" s="28" t="s">
        <v>60</v>
      </c>
      <c r="K138" s="28" t="s">
        <v>91</v>
      </c>
      <c r="L138" s="11">
        <v>1</v>
      </c>
      <c r="M138" s="10"/>
      <c r="N138" s="10"/>
      <c r="O138" s="10"/>
      <c r="P138" s="10"/>
      <c r="Q138" s="10"/>
      <c r="R138" s="10"/>
      <c r="S138" s="12"/>
      <c r="T138" s="12"/>
      <c r="U138" s="12"/>
      <c r="V138" s="13"/>
      <c r="W138" s="13"/>
      <c r="X138" s="13"/>
      <c r="Y138" s="13"/>
      <c r="Z138" s="13"/>
      <c r="AA138" s="12"/>
      <c r="AB138" s="13"/>
      <c r="AC138" s="13"/>
      <c r="AD138" s="12"/>
      <c r="AE138" s="10"/>
      <c r="AF138" s="10"/>
      <c r="AG138" s="14"/>
      <c r="AH138" s="14"/>
      <c r="AI138" s="14"/>
    </row>
    <row r="139" spans="1:35" ht="35.1" customHeight="1" x14ac:dyDescent="0.25">
      <c r="A139" s="10"/>
      <c r="B139" s="10"/>
      <c r="C139" s="10"/>
      <c r="D139" s="10"/>
      <c r="E139" s="10"/>
      <c r="F139" s="10"/>
      <c r="G139" s="10"/>
      <c r="H139" s="10"/>
      <c r="I139" s="11" t="s">
        <v>204</v>
      </c>
      <c r="J139" s="28" t="s">
        <v>173</v>
      </c>
      <c r="K139" s="28" t="s">
        <v>86</v>
      </c>
      <c r="L139" s="11">
        <v>30000</v>
      </c>
      <c r="M139" s="10"/>
      <c r="N139" s="10"/>
      <c r="O139" s="10"/>
      <c r="P139" s="10"/>
      <c r="Q139" s="10"/>
      <c r="R139" s="10"/>
      <c r="S139" s="12"/>
      <c r="T139" s="12"/>
      <c r="U139" s="12"/>
      <c r="V139" s="13"/>
      <c r="W139" s="13"/>
      <c r="X139" s="13"/>
      <c r="Y139" s="13"/>
      <c r="Z139" s="13"/>
      <c r="AA139" s="12"/>
      <c r="AB139" s="13"/>
      <c r="AC139" s="13"/>
      <c r="AD139" s="12"/>
      <c r="AE139" s="10"/>
      <c r="AF139" s="10"/>
      <c r="AG139" s="14"/>
      <c r="AH139" s="14"/>
      <c r="AI139" s="14"/>
    </row>
    <row r="140" spans="1:35" ht="35.1" customHeight="1" x14ac:dyDescent="0.25">
      <c r="A140" s="10" t="s">
        <v>264</v>
      </c>
      <c r="B140" s="10" t="s">
        <v>265</v>
      </c>
      <c r="C140" s="10" t="s">
        <v>240</v>
      </c>
      <c r="D140" s="10" t="s">
        <v>42</v>
      </c>
      <c r="E140" s="10" t="s">
        <v>266</v>
      </c>
      <c r="F140" s="10" t="s">
        <v>145</v>
      </c>
      <c r="G140" s="10" t="s">
        <v>45</v>
      </c>
      <c r="H140" s="10" t="s">
        <v>45</v>
      </c>
      <c r="I140" s="11" t="s">
        <v>170</v>
      </c>
      <c r="J140" s="11" t="s">
        <v>134</v>
      </c>
      <c r="K140" s="11" t="s">
        <v>83</v>
      </c>
      <c r="L140" s="11">
        <v>1.7</v>
      </c>
      <c r="M140" s="10" t="s">
        <v>48</v>
      </c>
      <c r="N140" s="10" t="s">
        <v>49</v>
      </c>
      <c r="O140" s="10" t="s">
        <v>50</v>
      </c>
      <c r="P140" s="10" t="s">
        <v>51</v>
      </c>
      <c r="Q140" s="10" t="s">
        <v>52</v>
      </c>
      <c r="R140" s="10" t="s">
        <v>53</v>
      </c>
      <c r="S140" s="12">
        <v>459000</v>
      </c>
      <c r="T140" s="12">
        <f>S140</f>
        <v>459000</v>
      </c>
      <c r="U140" s="12">
        <f>S140</f>
        <v>459000</v>
      </c>
      <c r="V140" s="13" t="s">
        <v>54</v>
      </c>
      <c r="W140" s="13" t="s">
        <v>54</v>
      </c>
      <c r="X140" s="13" t="s">
        <v>54</v>
      </c>
      <c r="Y140" s="13" t="s">
        <v>54</v>
      </c>
      <c r="Z140" s="13" t="s">
        <v>54</v>
      </c>
      <c r="AA140" s="12">
        <v>81000</v>
      </c>
      <c r="AB140" s="13" t="s">
        <v>55</v>
      </c>
      <c r="AC140" s="13" t="s">
        <v>54</v>
      </c>
      <c r="AD140" s="12">
        <f>S140</f>
        <v>459000</v>
      </c>
      <c r="AE140" s="10" t="s">
        <v>54</v>
      </c>
      <c r="AF140" s="10" t="s">
        <v>54</v>
      </c>
      <c r="AG140" s="14" t="s">
        <v>119</v>
      </c>
      <c r="AH140" s="14" t="s">
        <v>120</v>
      </c>
      <c r="AI140" s="34" t="s">
        <v>325</v>
      </c>
    </row>
    <row r="141" spans="1:35" ht="35.1" customHeight="1" x14ac:dyDescent="0.25">
      <c r="A141" s="10"/>
      <c r="B141" s="10"/>
      <c r="C141" s="10"/>
      <c r="D141" s="10"/>
      <c r="E141" s="10"/>
      <c r="F141" s="10"/>
      <c r="G141" s="10"/>
      <c r="H141" s="10"/>
      <c r="I141" s="11" t="s">
        <v>90</v>
      </c>
      <c r="J141" s="28" t="s">
        <v>60</v>
      </c>
      <c r="K141" s="28" t="s">
        <v>91</v>
      </c>
      <c r="L141" s="11">
        <v>1</v>
      </c>
      <c r="M141" s="10"/>
      <c r="N141" s="10"/>
      <c r="O141" s="10"/>
      <c r="P141" s="10"/>
      <c r="Q141" s="10"/>
      <c r="R141" s="10"/>
      <c r="S141" s="12"/>
      <c r="T141" s="12"/>
      <c r="U141" s="12"/>
      <c r="V141" s="13"/>
      <c r="W141" s="13"/>
      <c r="X141" s="13"/>
      <c r="Y141" s="13"/>
      <c r="Z141" s="13"/>
      <c r="AA141" s="12"/>
      <c r="AB141" s="13"/>
      <c r="AC141" s="13"/>
      <c r="AD141" s="12"/>
      <c r="AE141" s="10"/>
      <c r="AF141" s="10"/>
      <c r="AG141" s="14"/>
      <c r="AH141" s="14"/>
      <c r="AI141" s="35"/>
    </row>
    <row r="142" spans="1:35" ht="35.1" customHeight="1" x14ac:dyDescent="0.25">
      <c r="A142" s="10"/>
      <c r="B142" s="10"/>
      <c r="C142" s="10"/>
      <c r="D142" s="10"/>
      <c r="E142" s="10"/>
      <c r="F142" s="10"/>
      <c r="G142" s="10"/>
      <c r="H142" s="10"/>
      <c r="I142" s="11" t="s">
        <v>204</v>
      </c>
      <c r="J142" s="28" t="s">
        <v>173</v>
      </c>
      <c r="K142" s="28" t="s">
        <v>86</v>
      </c>
      <c r="L142" s="11">
        <v>17000</v>
      </c>
      <c r="M142" s="10"/>
      <c r="N142" s="10"/>
      <c r="O142" s="10"/>
      <c r="P142" s="10"/>
      <c r="Q142" s="10"/>
      <c r="R142" s="10"/>
      <c r="S142" s="12"/>
      <c r="T142" s="12"/>
      <c r="U142" s="12"/>
      <c r="V142" s="13"/>
      <c r="W142" s="13"/>
      <c r="X142" s="13"/>
      <c r="Y142" s="13"/>
      <c r="Z142" s="13"/>
      <c r="AA142" s="12"/>
      <c r="AB142" s="13"/>
      <c r="AC142" s="13"/>
      <c r="AD142" s="12"/>
      <c r="AE142" s="10"/>
      <c r="AF142" s="10"/>
      <c r="AG142" s="14"/>
      <c r="AH142" s="14"/>
      <c r="AI142" s="36"/>
    </row>
    <row r="143" spans="1:35" ht="35.1" customHeight="1" x14ac:dyDescent="0.25">
      <c r="A143" s="10" t="s">
        <v>267</v>
      </c>
      <c r="B143" s="10" t="s">
        <v>268</v>
      </c>
      <c r="C143" s="10" t="s">
        <v>225</v>
      </c>
      <c r="D143" s="10" t="s">
        <v>78</v>
      </c>
      <c r="E143" s="10" t="s">
        <v>269</v>
      </c>
      <c r="F143" s="10" t="s">
        <v>145</v>
      </c>
      <c r="G143" s="10" t="s">
        <v>45</v>
      </c>
      <c r="H143" s="10" t="s">
        <v>45</v>
      </c>
      <c r="I143" s="11" t="s">
        <v>153</v>
      </c>
      <c r="J143" s="11" t="s">
        <v>112</v>
      </c>
      <c r="K143" s="11" t="s">
        <v>127</v>
      </c>
      <c r="L143" s="11" t="s">
        <v>270</v>
      </c>
      <c r="M143" s="10" t="s">
        <v>48</v>
      </c>
      <c r="N143" s="10" t="s">
        <v>271</v>
      </c>
      <c r="O143" s="10" t="s">
        <v>50</v>
      </c>
      <c r="P143" s="10" t="s">
        <v>51</v>
      </c>
      <c r="Q143" s="10" t="s">
        <v>52</v>
      </c>
      <c r="R143" s="10" t="s">
        <v>53</v>
      </c>
      <c r="S143" s="12">
        <v>340000</v>
      </c>
      <c r="T143" s="12">
        <f>S143</f>
        <v>340000</v>
      </c>
      <c r="U143" s="12">
        <f>S143</f>
        <v>340000</v>
      </c>
      <c r="V143" s="13" t="s">
        <v>54</v>
      </c>
      <c r="W143" s="13" t="s">
        <v>54</v>
      </c>
      <c r="X143" s="13" t="s">
        <v>54</v>
      </c>
      <c r="Y143" s="13" t="s">
        <v>54</v>
      </c>
      <c r="Z143" s="13" t="s">
        <v>54</v>
      </c>
      <c r="AA143" s="12">
        <v>60000</v>
      </c>
      <c r="AB143" s="13" t="s">
        <v>55</v>
      </c>
      <c r="AC143" s="13" t="s">
        <v>54</v>
      </c>
      <c r="AD143" s="12">
        <f>S143</f>
        <v>340000</v>
      </c>
      <c r="AE143" s="10" t="s">
        <v>54</v>
      </c>
      <c r="AF143" s="10" t="s">
        <v>54</v>
      </c>
      <c r="AG143" s="14" t="s">
        <v>56</v>
      </c>
      <c r="AH143" s="14" t="s">
        <v>57</v>
      </c>
      <c r="AI143" s="14" t="s">
        <v>58</v>
      </c>
    </row>
    <row r="144" spans="1:35" ht="18.75" customHeight="1" x14ac:dyDescent="0.25">
      <c r="A144" s="10"/>
      <c r="B144" s="10"/>
      <c r="C144" s="10"/>
      <c r="D144" s="10"/>
      <c r="E144" s="10"/>
      <c r="F144" s="10"/>
      <c r="G144" s="10"/>
      <c r="H144" s="10"/>
      <c r="I144" s="10" t="s">
        <v>90</v>
      </c>
      <c r="J144" s="10" t="s">
        <v>60</v>
      </c>
      <c r="K144" s="10" t="s">
        <v>91</v>
      </c>
      <c r="L144" s="10">
        <v>1</v>
      </c>
      <c r="M144" s="10"/>
      <c r="N144" s="10"/>
      <c r="O144" s="10"/>
      <c r="P144" s="10"/>
      <c r="Q144" s="10"/>
      <c r="R144" s="10"/>
      <c r="S144" s="12"/>
      <c r="T144" s="12"/>
      <c r="U144" s="12"/>
      <c r="V144" s="13"/>
      <c r="W144" s="13"/>
      <c r="X144" s="13"/>
      <c r="Y144" s="13"/>
      <c r="Z144" s="13"/>
      <c r="AA144" s="12"/>
      <c r="AB144" s="13"/>
      <c r="AC144" s="13"/>
      <c r="AD144" s="12"/>
      <c r="AE144" s="10"/>
      <c r="AF144" s="10"/>
      <c r="AG144" s="14"/>
      <c r="AH144" s="14"/>
      <c r="AI144" s="14"/>
    </row>
    <row r="145" spans="1:35" ht="15.75" customHeight="1" x14ac:dyDescent="0.25">
      <c r="A145" s="10"/>
      <c r="B145" s="10"/>
      <c r="C145" s="10"/>
      <c r="D145" s="10"/>
      <c r="E145" s="10"/>
      <c r="F145" s="10"/>
      <c r="G145" s="10"/>
      <c r="H145" s="10"/>
      <c r="I145" s="10"/>
      <c r="J145" s="10"/>
      <c r="K145" s="10"/>
      <c r="L145" s="10"/>
      <c r="M145" s="10"/>
      <c r="N145" s="10"/>
      <c r="O145" s="10"/>
      <c r="P145" s="10"/>
      <c r="Q145" s="10"/>
      <c r="R145" s="10"/>
      <c r="S145" s="12"/>
      <c r="T145" s="12"/>
      <c r="U145" s="12"/>
      <c r="V145" s="13"/>
      <c r="W145" s="13"/>
      <c r="X145" s="13"/>
      <c r="Y145" s="13"/>
      <c r="Z145" s="13"/>
      <c r="AA145" s="12"/>
      <c r="AB145" s="13"/>
      <c r="AC145" s="13"/>
      <c r="AD145" s="12"/>
      <c r="AE145" s="10"/>
      <c r="AF145" s="10"/>
      <c r="AG145" s="14"/>
      <c r="AH145" s="14"/>
      <c r="AI145" s="14"/>
    </row>
    <row r="146" spans="1:35" ht="35.1" customHeight="1" x14ac:dyDescent="0.25">
      <c r="A146" s="10" t="s">
        <v>272</v>
      </c>
      <c r="B146" s="10" t="s">
        <v>273</v>
      </c>
      <c r="C146" s="37" t="s">
        <v>240</v>
      </c>
      <c r="D146" s="38" t="s">
        <v>42</v>
      </c>
      <c r="E146" s="11" t="s">
        <v>274</v>
      </c>
      <c r="F146" s="10" t="s">
        <v>145</v>
      </c>
      <c r="G146" s="10" t="s">
        <v>45</v>
      </c>
      <c r="H146" s="10" t="s">
        <v>45</v>
      </c>
      <c r="I146" s="11" t="s">
        <v>54</v>
      </c>
      <c r="J146" s="11" t="s">
        <v>54</v>
      </c>
      <c r="K146" s="11" t="s">
        <v>54</v>
      </c>
      <c r="L146" s="11" t="s">
        <v>54</v>
      </c>
      <c r="M146" s="10" t="s">
        <v>48</v>
      </c>
      <c r="N146" s="10" t="s">
        <v>49</v>
      </c>
      <c r="O146" s="10" t="s">
        <v>50</v>
      </c>
      <c r="P146" s="10" t="s">
        <v>51</v>
      </c>
      <c r="Q146" s="10" t="s">
        <v>52</v>
      </c>
      <c r="R146" s="10" t="s">
        <v>53</v>
      </c>
      <c r="S146" s="13">
        <f>T147</f>
        <v>731000</v>
      </c>
      <c r="T146" s="11" t="s">
        <v>54</v>
      </c>
      <c r="U146" s="11" t="s">
        <v>54</v>
      </c>
      <c r="V146" s="10" t="s">
        <v>54</v>
      </c>
      <c r="W146" s="10" t="s">
        <v>54</v>
      </c>
      <c r="X146" s="10" t="s">
        <v>54</v>
      </c>
      <c r="Y146" s="10" t="s">
        <v>54</v>
      </c>
      <c r="Z146" s="10" t="s">
        <v>54</v>
      </c>
      <c r="AA146" s="11" t="s">
        <v>54</v>
      </c>
      <c r="AB146" s="10" t="s">
        <v>55</v>
      </c>
      <c r="AC146" s="10" t="s">
        <v>54</v>
      </c>
      <c r="AD146" s="11" t="s">
        <v>54</v>
      </c>
      <c r="AE146" s="10" t="s">
        <v>54</v>
      </c>
      <c r="AF146" s="10" t="s">
        <v>54</v>
      </c>
      <c r="AG146" s="10" t="s">
        <v>216</v>
      </c>
      <c r="AH146" s="10" t="s">
        <v>217</v>
      </c>
      <c r="AI146" s="25">
        <v>45999</v>
      </c>
    </row>
    <row r="147" spans="1:35" ht="25.5" customHeight="1" x14ac:dyDescent="0.25">
      <c r="A147" s="10"/>
      <c r="B147" s="10"/>
      <c r="C147" s="10" t="s">
        <v>225</v>
      </c>
      <c r="D147" s="10" t="s">
        <v>78</v>
      </c>
      <c r="E147" s="10" t="s">
        <v>275</v>
      </c>
      <c r="F147" s="10"/>
      <c r="G147" s="10"/>
      <c r="H147" s="10"/>
      <c r="I147" s="11" t="s">
        <v>276</v>
      </c>
      <c r="J147" s="39" t="s">
        <v>112</v>
      </c>
      <c r="K147" s="11" t="s">
        <v>127</v>
      </c>
      <c r="L147" s="40">
        <v>11400</v>
      </c>
      <c r="M147" s="10"/>
      <c r="N147" s="10"/>
      <c r="O147" s="10"/>
      <c r="P147" s="10"/>
      <c r="Q147" s="10"/>
      <c r="R147" s="10"/>
      <c r="S147" s="13"/>
      <c r="T147" s="12">
        <v>731000</v>
      </c>
      <c r="U147" s="12">
        <v>731000</v>
      </c>
      <c r="V147" s="10"/>
      <c r="W147" s="10"/>
      <c r="X147" s="10"/>
      <c r="Y147" s="10"/>
      <c r="Z147" s="10"/>
      <c r="AA147" s="12">
        <v>129000</v>
      </c>
      <c r="AB147" s="10"/>
      <c r="AC147" s="10"/>
      <c r="AD147" s="12">
        <v>731000</v>
      </c>
      <c r="AE147" s="10"/>
      <c r="AF147" s="10"/>
      <c r="AG147" s="10"/>
      <c r="AH147" s="10"/>
      <c r="AI147" s="25"/>
    </row>
    <row r="148" spans="1:35" ht="35.1" customHeight="1" x14ac:dyDescent="0.25">
      <c r="A148" s="10"/>
      <c r="B148" s="10"/>
      <c r="C148" s="10"/>
      <c r="D148" s="10"/>
      <c r="E148" s="10"/>
      <c r="F148" s="10"/>
      <c r="G148" s="10"/>
      <c r="H148" s="10"/>
      <c r="I148" s="11" t="s">
        <v>59</v>
      </c>
      <c r="J148" s="28" t="s">
        <v>60</v>
      </c>
      <c r="K148" s="28" t="s">
        <v>61</v>
      </c>
      <c r="L148" s="11">
        <v>1</v>
      </c>
      <c r="M148" s="10"/>
      <c r="N148" s="10"/>
      <c r="O148" s="10"/>
      <c r="P148" s="10"/>
      <c r="Q148" s="10"/>
      <c r="R148" s="10"/>
      <c r="S148" s="13"/>
      <c r="T148" s="12"/>
      <c r="U148" s="12"/>
      <c r="V148" s="10"/>
      <c r="W148" s="10"/>
      <c r="X148" s="10"/>
      <c r="Y148" s="10"/>
      <c r="Z148" s="10"/>
      <c r="AA148" s="12"/>
      <c r="AB148" s="10"/>
      <c r="AC148" s="10"/>
      <c r="AD148" s="12"/>
      <c r="AE148" s="10"/>
      <c r="AF148" s="10"/>
      <c r="AG148" s="10"/>
      <c r="AH148" s="10"/>
      <c r="AI148" s="25"/>
    </row>
    <row r="149" spans="1:35" ht="35.1" customHeight="1" x14ac:dyDescent="0.25">
      <c r="A149" s="10"/>
      <c r="B149" s="10"/>
      <c r="C149" s="10"/>
      <c r="D149" s="10"/>
      <c r="E149" s="10"/>
      <c r="F149" s="10"/>
      <c r="G149" s="10"/>
      <c r="H149" s="10"/>
      <c r="I149" s="11" t="s">
        <v>218</v>
      </c>
      <c r="J149" s="28" t="s">
        <v>219</v>
      </c>
      <c r="K149" s="28" t="s">
        <v>86</v>
      </c>
      <c r="L149" s="11">
        <v>150</v>
      </c>
      <c r="M149" s="10"/>
      <c r="N149" s="10"/>
      <c r="O149" s="10"/>
      <c r="P149" s="10"/>
      <c r="Q149" s="10"/>
      <c r="R149" s="10"/>
      <c r="S149" s="13"/>
      <c r="T149" s="12"/>
      <c r="U149" s="12"/>
      <c r="V149" s="10"/>
      <c r="W149" s="10"/>
      <c r="X149" s="10"/>
      <c r="Y149" s="10"/>
      <c r="Z149" s="10"/>
      <c r="AA149" s="12"/>
      <c r="AB149" s="10"/>
      <c r="AC149" s="10"/>
      <c r="AD149" s="12"/>
      <c r="AE149" s="10"/>
      <c r="AF149" s="10"/>
      <c r="AG149" s="10"/>
      <c r="AH149" s="10"/>
      <c r="AI149" s="25"/>
    </row>
    <row r="150" spans="1:35" ht="35.1" customHeight="1" x14ac:dyDescent="0.25">
      <c r="A150" s="10" t="s">
        <v>277</v>
      </c>
      <c r="B150" s="10" t="s">
        <v>278</v>
      </c>
      <c r="C150" s="10" t="s">
        <v>240</v>
      </c>
      <c r="D150" s="10" t="s">
        <v>42</v>
      </c>
      <c r="E150" s="10" t="s">
        <v>279</v>
      </c>
      <c r="F150" s="10" t="s">
        <v>145</v>
      </c>
      <c r="G150" s="10" t="s">
        <v>45</v>
      </c>
      <c r="H150" s="10" t="s">
        <v>45</v>
      </c>
      <c r="I150" s="11" t="s">
        <v>280</v>
      </c>
      <c r="J150" s="28" t="s">
        <v>134</v>
      </c>
      <c r="K150" s="11" t="s">
        <v>83</v>
      </c>
      <c r="L150" s="11">
        <v>3.7</v>
      </c>
      <c r="M150" s="10" t="s">
        <v>48</v>
      </c>
      <c r="N150" s="10" t="s">
        <v>231</v>
      </c>
      <c r="O150" s="10" t="s">
        <v>50</v>
      </c>
      <c r="P150" s="10" t="s">
        <v>51</v>
      </c>
      <c r="Q150" s="10" t="s">
        <v>52</v>
      </c>
      <c r="R150" s="10" t="s">
        <v>53</v>
      </c>
      <c r="S150" s="13">
        <f>SUM(T150+T152+T155)</f>
        <v>1110725.81</v>
      </c>
      <c r="T150" s="12">
        <v>425000</v>
      </c>
      <c r="U150" s="12">
        <f>SUM(T150)</f>
        <v>425000</v>
      </c>
      <c r="V150" s="10" t="s">
        <v>54</v>
      </c>
      <c r="W150" s="10" t="s">
        <v>54</v>
      </c>
      <c r="X150" s="10" t="s">
        <v>54</v>
      </c>
      <c r="Y150" s="10" t="s">
        <v>54</v>
      </c>
      <c r="Z150" s="10" t="s">
        <v>54</v>
      </c>
      <c r="AA150" s="12">
        <v>75000</v>
      </c>
      <c r="AB150" s="10" t="s">
        <v>55</v>
      </c>
      <c r="AC150" s="10" t="s">
        <v>54</v>
      </c>
      <c r="AD150" s="12">
        <f>SUM(T150)</f>
        <v>425000</v>
      </c>
      <c r="AE150" s="15" t="s">
        <v>54</v>
      </c>
      <c r="AF150" s="10" t="s">
        <v>54</v>
      </c>
      <c r="AG150" s="19">
        <v>45901</v>
      </c>
      <c r="AH150" s="14" t="s">
        <v>202</v>
      </c>
      <c r="AI150" s="14" t="s">
        <v>203</v>
      </c>
    </row>
    <row r="151" spans="1:35" ht="35.1" customHeight="1" x14ac:dyDescent="0.25">
      <c r="A151" s="10"/>
      <c r="B151" s="10"/>
      <c r="C151" s="10"/>
      <c r="D151" s="10"/>
      <c r="E151" s="10"/>
      <c r="F151" s="10"/>
      <c r="G151" s="10"/>
      <c r="H151" s="10"/>
      <c r="I151" s="11" t="s">
        <v>59</v>
      </c>
      <c r="J151" s="28" t="s">
        <v>60</v>
      </c>
      <c r="K151" s="28" t="s">
        <v>61</v>
      </c>
      <c r="L151" s="11">
        <v>1</v>
      </c>
      <c r="M151" s="10"/>
      <c r="N151" s="10"/>
      <c r="O151" s="10"/>
      <c r="P151" s="10"/>
      <c r="Q151" s="10"/>
      <c r="R151" s="10"/>
      <c r="S151" s="13"/>
      <c r="T151" s="12"/>
      <c r="U151" s="12"/>
      <c r="V151" s="10"/>
      <c r="W151" s="10"/>
      <c r="X151" s="10"/>
      <c r="Y151" s="10"/>
      <c r="Z151" s="10"/>
      <c r="AA151" s="12"/>
      <c r="AB151" s="10"/>
      <c r="AC151" s="10"/>
      <c r="AD151" s="12"/>
      <c r="AE151" s="15"/>
      <c r="AF151" s="10"/>
      <c r="AG151" s="19"/>
      <c r="AH151" s="14"/>
      <c r="AI151" s="14"/>
    </row>
    <row r="152" spans="1:35" ht="35.1" customHeight="1" x14ac:dyDescent="0.25">
      <c r="A152" s="10"/>
      <c r="B152" s="10"/>
      <c r="C152" s="10"/>
      <c r="D152" s="10"/>
      <c r="E152" s="10" t="s">
        <v>281</v>
      </c>
      <c r="F152" s="10"/>
      <c r="G152" s="10"/>
      <c r="H152" s="10"/>
      <c r="I152" s="11" t="s">
        <v>170</v>
      </c>
      <c r="J152" s="11" t="s">
        <v>134</v>
      </c>
      <c r="K152" s="11" t="s">
        <v>83</v>
      </c>
      <c r="L152" s="17">
        <v>0.85</v>
      </c>
      <c r="M152" s="10"/>
      <c r="N152" s="10"/>
      <c r="O152" s="10"/>
      <c r="P152" s="10"/>
      <c r="Q152" s="10"/>
      <c r="R152" s="10"/>
      <c r="S152" s="13"/>
      <c r="T152" s="12">
        <v>424775.81</v>
      </c>
      <c r="U152" s="12">
        <f>SUM(T152)</f>
        <v>424775.81</v>
      </c>
      <c r="V152" s="10"/>
      <c r="W152" s="10"/>
      <c r="X152" s="10"/>
      <c r="Y152" s="10"/>
      <c r="Z152" s="10"/>
      <c r="AA152" s="12">
        <v>74960.44</v>
      </c>
      <c r="AB152" s="10"/>
      <c r="AC152" s="10"/>
      <c r="AD152" s="12">
        <f>SUM(T152)</f>
        <v>424775.81</v>
      </c>
      <c r="AE152" s="15"/>
      <c r="AF152" s="10"/>
      <c r="AG152" s="19"/>
      <c r="AH152" s="14"/>
      <c r="AI152" s="14"/>
    </row>
    <row r="153" spans="1:35" ht="35.1" customHeight="1" x14ac:dyDescent="0.25">
      <c r="A153" s="10"/>
      <c r="B153" s="10"/>
      <c r="C153" s="10"/>
      <c r="D153" s="10"/>
      <c r="E153" s="10"/>
      <c r="F153" s="10"/>
      <c r="G153" s="10"/>
      <c r="H153" s="10"/>
      <c r="I153" s="11" t="s">
        <v>59</v>
      </c>
      <c r="J153" s="28" t="s">
        <v>60</v>
      </c>
      <c r="K153" s="28" t="s">
        <v>61</v>
      </c>
      <c r="L153" s="11">
        <v>1</v>
      </c>
      <c r="M153" s="10"/>
      <c r="N153" s="10"/>
      <c r="O153" s="10"/>
      <c r="P153" s="10"/>
      <c r="Q153" s="10"/>
      <c r="R153" s="10"/>
      <c r="S153" s="13"/>
      <c r="T153" s="12"/>
      <c r="U153" s="12"/>
      <c r="V153" s="10"/>
      <c r="W153" s="10"/>
      <c r="X153" s="10"/>
      <c r="Y153" s="10"/>
      <c r="Z153" s="10"/>
      <c r="AA153" s="12"/>
      <c r="AB153" s="10"/>
      <c r="AC153" s="10"/>
      <c r="AD153" s="12"/>
      <c r="AE153" s="15"/>
      <c r="AF153" s="10"/>
      <c r="AG153" s="19"/>
      <c r="AH153" s="14"/>
      <c r="AI153" s="14"/>
    </row>
    <row r="154" spans="1:35" ht="35.1" customHeight="1" x14ac:dyDescent="0.25">
      <c r="A154" s="10"/>
      <c r="B154" s="10"/>
      <c r="C154" s="10"/>
      <c r="D154" s="10"/>
      <c r="E154" s="10"/>
      <c r="F154" s="10"/>
      <c r="G154" s="10"/>
      <c r="H154" s="10"/>
      <c r="I154" s="11" t="s">
        <v>204</v>
      </c>
      <c r="J154" s="28" t="s">
        <v>173</v>
      </c>
      <c r="K154" s="28" t="s">
        <v>86</v>
      </c>
      <c r="L154" s="11">
        <v>4890</v>
      </c>
      <c r="M154" s="10"/>
      <c r="N154" s="10"/>
      <c r="O154" s="10"/>
      <c r="P154" s="10"/>
      <c r="Q154" s="10"/>
      <c r="R154" s="10"/>
      <c r="S154" s="13"/>
      <c r="T154" s="12"/>
      <c r="U154" s="12"/>
      <c r="V154" s="10"/>
      <c r="W154" s="10"/>
      <c r="X154" s="10"/>
      <c r="Y154" s="10"/>
      <c r="Z154" s="10"/>
      <c r="AA154" s="12"/>
      <c r="AB154" s="10"/>
      <c r="AC154" s="10"/>
      <c r="AD154" s="12"/>
      <c r="AE154" s="15"/>
      <c r="AF154" s="10"/>
      <c r="AG154" s="19"/>
      <c r="AH154" s="14"/>
      <c r="AI154" s="14"/>
    </row>
    <row r="155" spans="1:35" ht="35.1" customHeight="1" x14ac:dyDescent="0.25">
      <c r="A155" s="10"/>
      <c r="B155" s="10"/>
      <c r="C155" s="10"/>
      <c r="D155" s="10"/>
      <c r="E155" s="10" t="s">
        <v>282</v>
      </c>
      <c r="F155" s="10"/>
      <c r="G155" s="10"/>
      <c r="H155" s="10"/>
      <c r="I155" s="11" t="s">
        <v>170</v>
      </c>
      <c r="J155" s="11" t="s">
        <v>134</v>
      </c>
      <c r="K155" s="11" t="s">
        <v>83</v>
      </c>
      <c r="L155" s="11">
        <v>1.7</v>
      </c>
      <c r="M155" s="10"/>
      <c r="N155" s="10"/>
      <c r="O155" s="10"/>
      <c r="P155" s="10"/>
      <c r="Q155" s="10"/>
      <c r="R155" s="10"/>
      <c r="S155" s="13"/>
      <c r="T155" s="12">
        <v>260950</v>
      </c>
      <c r="U155" s="12">
        <f>SUM(T155)</f>
        <v>260950</v>
      </c>
      <c r="V155" s="10"/>
      <c r="W155" s="10"/>
      <c r="X155" s="10"/>
      <c r="Y155" s="10"/>
      <c r="Z155" s="10"/>
      <c r="AA155" s="12">
        <v>46050</v>
      </c>
      <c r="AB155" s="10"/>
      <c r="AC155" s="10"/>
      <c r="AD155" s="12">
        <f>SUM(T155)</f>
        <v>260950</v>
      </c>
      <c r="AE155" s="15"/>
      <c r="AF155" s="10"/>
      <c r="AG155" s="19"/>
      <c r="AH155" s="14"/>
      <c r="AI155" s="14"/>
    </row>
    <row r="156" spans="1:35" ht="35.1" customHeight="1" x14ac:dyDescent="0.25">
      <c r="A156" s="10"/>
      <c r="B156" s="10"/>
      <c r="C156" s="10"/>
      <c r="D156" s="10"/>
      <c r="E156" s="10"/>
      <c r="F156" s="10"/>
      <c r="G156" s="10"/>
      <c r="H156" s="10"/>
      <c r="I156" s="11" t="s">
        <v>59</v>
      </c>
      <c r="J156" s="28" t="s">
        <v>60</v>
      </c>
      <c r="K156" s="28" t="s">
        <v>61</v>
      </c>
      <c r="L156" s="11">
        <v>1</v>
      </c>
      <c r="M156" s="10"/>
      <c r="N156" s="10"/>
      <c r="O156" s="10"/>
      <c r="P156" s="10"/>
      <c r="Q156" s="10"/>
      <c r="R156" s="10"/>
      <c r="S156" s="13"/>
      <c r="T156" s="12"/>
      <c r="U156" s="12"/>
      <c r="V156" s="10"/>
      <c r="W156" s="10"/>
      <c r="X156" s="10"/>
      <c r="Y156" s="10"/>
      <c r="Z156" s="10"/>
      <c r="AA156" s="12"/>
      <c r="AB156" s="10"/>
      <c r="AC156" s="10"/>
      <c r="AD156" s="12"/>
      <c r="AE156" s="15"/>
      <c r="AF156" s="10"/>
      <c r="AG156" s="19"/>
      <c r="AH156" s="14"/>
      <c r="AI156" s="14"/>
    </row>
    <row r="157" spans="1:35" ht="35.1" customHeight="1" x14ac:dyDescent="0.25">
      <c r="A157" s="10"/>
      <c r="B157" s="10"/>
      <c r="C157" s="10"/>
      <c r="D157" s="10"/>
      <c r="E157" s="10"/>
      <c r="F157" s="10"/>
      <c r="G157" s="10"/>
      <c r="H157" s="10"/>
      <c r="I157" s="11" t="s">
        <v>204</v>
      </c>
      <c r="J157" s="28" t="s">
        <v>173</v>
      </c>
      <c r="K157" s="28" t="s">
        <v>86</v>
      </c>
      <c r="L157" s="11">
        <v>16965</v>
      </c>
      <c r="M157" s="10"/>
      <c r="N157" s="10"/>
      <c r="O157" s="10"/>
      <c r="P157" s="10"/>
      <c r="Q157" s="10"/>
      <c r="R157" s="10"/>
      <c r="S157" s="13"/>
      <c r="T157" s="12"/>
      <c r="U157" s="12"/>
      <c r="V157" s="10"/>
      <c r="W157" s="10"/>
      <c r="X157" s="10"/>
      <c r="Y157" s="10"/>
      <c r="Z157" s="10"/>
      <c r="AA157" s="12"/>
      <c r="AB157" s="10"/>
      <c r="AC157" s="10"/>
      <c r="AD157" s="12"/>
      <c r="AE157" s="15"/>
      <c r="AF157" s="10"/>
      <c r="AG157" s="19"/>
      <c r="AH157" s="14"/>
      <c r="AI157" s="14"/>
    </row>
    <row r="158" spans="1:35" ht="35.1" customHeight="1" x14ac:dyDescent="0.25">
      <c r="A158" s="10" t="s">
        <v>283</v>
      </c>
      <c r="B158" s="10" t="s">
        <v>284</v>
      </c>
      <c r="C158" s="10" t="s">
        <v>240</v>
      </c>
      <c r="D158" s="10" t="s">
        <v>42</v>
      </c>
      <c r="E158" s="10" t="s">
        <v>285</v>
      </c>
      <c r="F158" s="10" t="s">
        <v>145</v>
      </c>
      <c r="G158" s="10" t="s">
        <v>45</v>
      </c>
      <c r="H158" s="10" t="s">
        <v>45</v>
      </c>
      <c r="I158" s="11" t="s">
        <v>170</v>
      </c>
      <c r="J158" s="11" t="s">
        <v>134</v>
      </c>
      <c r="K158" s="11" t="s">
        <v>83</v>
      </c>
      <c r="L158" s="41">
        <v>23.4</v>
      </c>
      <c r="M158" s="10" t="s">
        <v>48</v>
      </c>
      <c r="N158" s="10" t="s">
        <v>231</v>
      </c>
      <c r="O158" s="10" t="s">
        <v>50</v>
      </c>
      <c r="P158" s="10" t="s">
        <v>51</v>
      </c>
      <c r="Q158" s="10" t="s">
        <v>52</v>
      </c>
      <c r="R158" s="10" t="s">
        <v>53</v>
      </c>
      <c r="S158" s="29">
        <v>552500</v>
      </c>
      <c r="T158" s="13">
        <f>SUM(S158)</f>
        <v>552500</v>
      </c>
      <c r="U158" s="13">
        <f>SUM(T158)</f>
        <v>552500</v>
      </c>
      <c r="V158" s="10" t="s">
        <v>54</v>
      </c>
      <c r="W158" s="10" t="s">
        <v>54</v>
      </c>
      <c r="X158" s="10" t="s">
        <v>54</v>
      </c>
      <c r="Y158" s="10" t="s">
        <v>54</v>
      </c>
      <c r="Z158" s="10" t="s">
        <v>54</v>
      </c>
      <c r="AA158" s="29">
        <v>97500</v>
      </c>
      <c r="AB158" s="10" t="s">
        <v>55</v>
      </c>
      <c r="AC158" s="10" t="s">
        <v>54</v>
      </c>
      <c r="AD158" s="10">
        <f>SUM(T158)</f>
        <v>552500</v>
      </c>
      <c r="AE158" s="10" t="s">
        <v>54</v>
      </c>
      <c r="AF158" s="10" t="s">
        <v>54</v>
      </c>
      <c r="AG158" s="19">
        <v>45627</v>
      </c>
      <c r="AH158" s="19">
        <v>45658</v>
      </c>
      <c r="AI158" s="30">
        <v>45657</v>
      </c>
    </row>
    <row r="159" spans="1:35" ht="35.1" customHeight="1" x14ac:dyDescent="0.25">
      <c r="A159" s="10"/>
      <c r="B159" s="10"/>
      <c r="C159" s="10"/>
      <c r="D159" s="10"/>
      <c r="E159" s="10"/>
      <c r="F159" s="10"/>
      <c r="G159" s="10"/>
      <c r="H159" s="10"/>
      <c r="I159" s="11" t="s">
        <v>59</v>
      </c>
      <c r="J159" s="28" t="s">
        <v>60</v>
      </c>
      <c r="K159" s="28" t="s">
        <v>61</v>
      </c>
      <c r="L159" s="11">
        <v>1</v>
      </c>
      <c r="M159" s="10"/>
      <c r="N159" s="10"/>
      <c r="O159" s="10"/>
      <c r="P159" s="10"/>
      <c r="Q159" s="10"/>
      <c r="R159" s="10"/>
      <c r="S159" s="29"/>
      <c r="T159" s="13"/>
      <c r="U159" s="13"/>
      <c r="V159" s="10"/>
      <c r="W159" s="10"/>
      <c r="X159" s="10"/>
      <c r="Y159" s="10"/>
      <c r="Z159" s="10"/>
      <c r="AA159" s="29"/>
      <c r="AB159" s="10"/>
      <c r="AC159" s="10"/>
      <c r="AD159" s="10"/>
      <c r="AE159" s="10"/>
      <c r="AF159" s="10"/>
      <c r="AG159" s="19"/>
      <c r="AH159" s="19"/>
      <c r="AI159" s="30"/>
    </row>
    <row r="160" spans="1:35" ht="35.1" customHeight="1" x14ac:dyDescent="0.25">
      <c r="A160" s="10"/>
      <c r="B160" s="10"/>
      <c r="C160" s="10"/>
      <c r="D160" s="10"/>
      <c r="E160" s="10"/>
      <c r="F160" s="10"/>
      <c r="G160" s="10"/>
      <c r="H160" s="10"/>
      <c r="I160" s="11" t="s">
        <v>204</v>
      </c>
      <c r="J160" s="28" t="s">
        <v>173</v>
      </c>
      <c r="K160" s="28" t="s">
        <v>86</v>
      </c>
      <c r="L160" s="11">
        <v>20240</v>
      </c>
      <c r="M160" s="10"/>
      <c r="N160" s="10"/>
      <c r="O160" s="10"/>
      <c r="P160" s="10"/>
      <c r="Q160" s="10"/>
      <c r="R160" s="10"/>
      <c r="S160" s="29"/>
      <c r="T160" s="13"/>
      <c r="U160" s="13"/>
      <c r="V160" s="10"/>
      <c r="W160" s="10"/>
      <c r="X160" s="10"/>
      <c r="Y160" s="10"/>
      <c r="Z160" s="10"/>
      <c r="AA160" s="29"/>
      <c r="AB160" s="10"/>
      <c r="AC160" s="10"/>
      <c r="AD160" s="10"/>
      <c r="AE160" s="10"/>
      <c r="AF160" s="10"/>
      <c r="AG160" s="19"/>
      <c r="AH160" s="19"/>
      <c r="AI160" s="30"/>
    </row>
    <row r="161" spans="1:35" ht="35.1" customHeight="1" x14ac:dyDescent="0.25">
      <c r="A161" s="10" t="s">
        <v>286</v>
      </c>
      <c r="B161" s="10" t="s">
        <v>287</v>
      </c>
      <c r="C161" s="10" t="s">
        <v>240</v>
      </c>
      <c r="D161" s="10" t="s">
        <v>42</v>
      </c>
      <c r="E161" s="10" t="s">
        <v>288</v>
      </c>
      <c r="F161" s="10" t="s">
        <v>145</v>
      </c>
      <c r="G161" s="10" t="s">
        <v>45</v>
      </c>
      <c r="H161" s="10" t="s">
        <v>45</v>
      </c>
      <c r="I161" s="11" t="s">
        <v>170</v>
      </c>
      <c r="J161" s="11" t="s">
        <v>134</v>
      </c>
      <c r="K161" s="11" t="s">
        <v>83</v>
      </c>
      <c r="L161" s="42">
        <v>0.8</v>
      </c>
      <c r="M161" s="10" t="s">
        <v>48</v>
      </c>
      <c r="N161" s="10" t="s">
        <v>231</v>
      </c>
      <c r="O161" s="10" t="s">
        <v>50</v>
      </c>
      <c r="P161" s="10" t="s">
        <v>51</v>
      </c>
      <c r="Q161" s="10" t="s">
        <v>52</v>
      </c>
      <c r="R161" s="10" t="s">
        <v>53</v>
      </c>
      <c r="S161" s="29">
        <v>510000</v>
      </c>
      <c r="T161" s="13">
        <v>510000</v>
      </c>
      <c r="U161" s="13">
        <f>SUM(T161)</f>
        <v>510000</v>
      </c>
      <c r="V161" s="10" t="s">
        <v>54</v>
      </c>
      <c r="W161" s="10" t="s">
        <v>54</v>
      </c>
      <c r="X161" s="10" t="s">
        <v>54</v>
      </c>
      <c r="Y161" s="10" t="s">
        <v>54</v>
      </c>
      <c r="Z161" s="10" t="s">
        <v>54</v>
      </c>
      <c r="AA161" s="10" t="s">
        <v>289</v>
      </c>
      <c r="AB161" s="10" t="s">
        <v>55</v>
      </c>
      <c r="AC161" s="10" t="s">
        <v>54</v>
      </c>
      <c r="AD161" s="13">
        <f>SUM(T161)</f>
        <v>510000</v>
      </c>
      <c r="AE161" s="10" t="s">
        <v>54</v>
      </c>
      <c r="AF161" s="10" t="s">
        <v>54</v>
      </c>
      <c r="AG161" s="19">
        <v>45627</v>
      </c>
      <c r="AH161" s="19">
        <v>45689</v>
      </c>
      <c r="AI161" s="30">
        <v>45666</v>
      </c>
    </row>
    <row r="162" spans="1:35" ht="35.1" customHeight="1" thickBot="1" x14ac:dyDescent="0.3">
      <c r="A162" s="10"/>
      <c r="B162" s="10"/>
      <c r="C162" s="10"/>
      <c r="D162" s="10"/>
      <c r="E162" s="10"/>
      <c r="F162" s="10"/>
      <c r="G162" s="10"/>
      <c r="H162" s="10"/>
      <c r="I162" s="11" t="s">
        <v>59</v>
      </c>
      <c r="J162" s="28" t="s">
        <v>60</v>
      </c>
      <c r="K162" s="28" t="s">
        <v>61</v>
      </c>
      <c r="L162" s="11">
        <v>1</v>
      </c>
      <c r="M162" s="10"/>
      <c r="N162" s="10"/>
      <c r="O162" s="10"/>
      <c r="P162" s="10"/>
      <c r="Q162" s="10"/>
      <c r="R162" s="10"/>
      <c r="S162" s="29"/>
      <c r="T162" s="13"/>
      <c r="U162" s="13"/>
      <c r="V162" s="10"/>
      <c r="W162" s="10"/>
      <c r="X162" s="10"/>
      <c r="Y162" s="10"/>
      <c r="Z162" s="10"/>
      <c r="AA162" s="10"/>
      <c r="AB162" s="10"/>
      <c r="AC162" s="10"/>
      <c r="AD162" s="13"/>
      <c r="AE162" s="10"/>
      <c r="AF162" s="10"/>
      <c r="AG162" s="19"/>
      <c r="AH162" s="19"/>
      <c r="AI162" s="30"/>
    </row>
    <row r="163" spans="1:35" ht="35.1" customHeight="1" thickBot="1" x14ac:dyDescent="0.3">
      <c r="A163" s="10" t="s">
        <v>292</v>
      </c>
      <c r="B163" s="10" t="s">
        <v>299</v>
      </c>
      <c r="C163" s="10" t="s">
        <v>77</v>
      </c>
      <c r="D163" s="10" t="s">
        <v>78</v>
      </c>
      <c r="E163" s="10" t="s">
        <v>293</v>
      </c>
      <c r="F163" s="10" t="s">
        <v>44</v>
      </c>
      <c r="G163" s="10" t="s">
        <v>45</v>
      </c>
      <c r="H163" s="10" t="s">
        <v>45</v>
      </c>
      <c r="I163" s="43" t="s">
        <v>297</v>
      </c>
      <c r="J163" s="11" t="s">
        <v>99</v>
      </c>
      <c r="K163" s="11" t="s">
        <v>83</v>
      </c>
      <c r="L163" s="44">
        <v>7.6</v>
      </c>
      <c r="M163" s="10" t="s">
        <v>48</v>
      </c>
      <c r="N163" s="10" t="s">
        <v>49</v>
      </c>
      <c r="O163" s="26" t="s">
        <v>50</v>
      </c>
      <c r="P163" s="26" t="s">
        <v>51</v>
      </c>
      <c r="Q163" s="26" t="s">
        <v>52</v>
      </c>
      <c r="R163" s="26" t="s">
        <v>53</v>
      </c>
      <c r="S163" s="29">
        <v>4056323.19</v>
      </c>
      <c r="T163" s="29">
        <v>4056323.19</v>
      </c>
      <c r="U163" s="29">
        <v>4056323.19</v>
      </c>
      <c r="V163" s="10"/>
      <c r="W163" s="10"/>
      <c r="X163" s="10"/>
      <c r="Y163" s="10"/>
      <c r="Z163" s="10"/>
      <c r="AA163" s="29">
        <v>46254</v>
      </c>
      <c r="AB163" s="10" t="s">
        <v>55</v>
      </c>
      <c r="AC163" s="10"/>
      <c r="AD163" s="29">
        <v>4056323.19</v>
      </c>
      <c r="AE163" s="10"/>
      <c r="AF163" s="10"/>
      <c r="AG163" s="22">
        <v>46254</v>
      </c>
      <c r="AH163" s="22">
        <v>46265</v>
      </c>
      <c r="AI163" s="22">
        <v>46254</v>
      </c>
    </row>
    <row r="164" spans="1:35" ht="35.1" customHeight="1" thickBot="1" x14ac:dyDescent="0.3">
      <c r="A164" s="10"/>
      <c r="B164" s="10"/>
      <c r="C164" s="10"/>
      <c r="D164" s="10"/>
      <c r="E164" s="10"/>
      <c r="F164" s="10"/>
      <c r="G164" s="10"/>
      <c r="H164" s="10"/>
      <c r="I164" s="44" t="s">
        <v>296</v>
      </c>
      <c r="J164" s="11" t="s">
        <v>294</v>
      </c>
      <c r="K164" s="11" t="s">
        <v>61</v>
      </c>
      <c r="L164" s="45">
        <v>1</v>
      </c>
      <c r="M164" s="10"/>
      <c r="N164" s="10"/>
      <c r="O164" s="46"/>
      <c r="P164" s="46"/>
      <c r="Q164" s="46"/>
      <c r="R164" s="46"/>
      <c r="S164" s="10"/>
      <c r="T164" s="10"/>
      <c r="U164" s="10"/>
      <c r="V164" s="10"/>
      <c r="W164" s="10"/>
      <c r="X164" s="10"/>
      <c r="Y164" s="10"/>
      <c r="Z164" s="10"/>
      <c r="AA164" s="10"/>
      <c r="AB164" s="10"/>
      <c r="AC164" s="10"/>
      <c r="AD164" s="10"/>
      <c r="AE164" s="10"/>
      <c r="AF164" s="10"/>
      <c r="AG164" s="10"/>
      <c r="AH164" s="10"/>
      <c r="AI164" s="10"/>
    </row>
    <row r="165" spans="1:35" ht="35.1" customHeight="1" thickBot="1" x14ac:dyDescent="0.3">
      <c r="A165" s="10"/>
      <c r="B165" s="10"/>
      <c r="C165" s="10"/>
      <c r="D165" s="10"/>
      <c r="E165" s="10"/>
      <c r="F165" s="10"/>
      <c r="G165" s="10"/>
      <c r="H165" s="10"/>
      <c r="I165" s="45" t="s">
        <v>295</v>
      </c>
      <c r="J165" s="11" t="s">
        <v>85</v>
      </c>
      <c r="K165" s="11" t="s">
        <v>86</v>
      </c>
      <c r="L165" s="47">
        <v>75810</v>
      </c>
      <c r="M165" s="10"/>
      <c r="N165" s="10"/>
      <c r="O165" s="46"/>
      <c r="P165" s="46"/>
      <c r="Q165" s="46"/>
      <c r="R165" s="46"/>
      <c r="S165" s="10"/>
      <c r="T165" s="10"/>
      <c r="U165" s="10"/>
      <c r="V165" s="10"/>
      <c r="W165" s="10"/>
      <c r="X165" s="10"/>
      <c r="Y165" s="10"/>
      <c r="Z165" s="10"/>
      <c r="AA165" s="10"/>
      <c r="AB165" s="10"/>
      <c r="AC165" s="10"/>
      <c r="AD165" s="10"/>
      <c r="AE165" s="10"/>
      <c r="AF165" s="10"/>
      <c r="AG165" s="10"/>
      <c r="AH165" s="10"/>
      <c r="AI165" s="10"/>
    </row>
    <row r="166" spans="1:35" ht="35.1" customHeight="1" thickBot="1" x14ac:dyDescent="0.3">
      <c r="A166" s="10"/>
      <c r="B166" s="10"/>
      <c r="C166" s="10"/>
      <c r="D166" s="10"/>
      <c r="E166" s="10"/>
      <c r="F166" s="10"/>
      <c r="G166" s="10"/>
      <c r="H166" s="10"/>
      <c r="I166" s="45" t="s">
        <v>298</v>
      </c>
      <c r="J166" s="11" t="s">
        <v>112</v>
      </c>
      <c r="K166" s="11" t="s">
        <v>127</v>
      </c>
      <c r="L166" s="47">
        <v>46827</v>
      </c>
      <c r="M166" s="10"/>
      <c r="N166" s="10"/>
      <c r="O166" s="27"/>
      <c r="P166" s="27"/>
      <c r="Q166" s="27"/>
      <c r="R166" s="27"/>
      <c r="S166" s="10"/>
      <c r="T166" s="10"/>
      <c r="U166" s="10"/>
      <c r="V166" s="10"/>
      <c r="W166" s="10"/>
      <c r="X166" s="10"/>
      <c r="Y166" s="10"/>
      <c r="Z166" s="10"/>
      <c r="AA166" s="10"/>
      <c r="AB166" s="10"/>
      <c r="AC166" s="10"/>
      <c r="AD166" s="10"/>
      <c r="AE166" s="10"/>
      <c r="AF166" s="10"/>
      <c r="AG166" s="10"/>
      <c r="AH166" s="10"/>
      <c r="AI166" s="10"/>
    </row>
    <row r="167" spans="1:35" ht="48" customHeight="1" thickBot="1" x14ac:dyDescent="0.3">
      <c r="A167" s="10" t="s">
        <v>300</v>
      </c>
      <c r="B167" s="10" t="s">
        <v>327</v>
      </c>
      <c r="C167" s="10" t="s">
        <v>301</v>
      </c>
      <c r="D167" s="10" t="s">
        <v>302</v>
      </c>
      <c r="E167" s="10" t="s">
        <v>303</v>
      </c>
      <c r="F167" s="10" t="s">
        <v>326</v>
      </c>
      <c r="G167" s="10" t="s">
        <v>45</v>
      </c>
      <c r="H167" s="10" t="s">
        <v>45</v>
      </c>
      <c r="I167" s="43" t="s">
        <v>306</v>
      </c>
      <c r="J167" s="11" t="s">
        <v>304</v>
      </c>
      <c r="K167" s="11" t="s">
        <v>305</v>
      </c>
      <c r="L167" s="44">
        <v>900</v>
      </c>
      <c r="M167" s="10" t="s">
        <v>48</v>
      </c>
      <c r="N167" s="10" t="s">
        <v>314</v>
      </c>
      <c r="O167" s="26" t="s">
        <v>50</v>
      </c>
      <c r="P167" s="26" t="s">
        <v>51</v>
      </c>
      <c r="Q167" s="26" t="s">
        <v>52</v>
      </c>
      <c r="R167" s="26" t="s">
        <v>53</v>
      </c>
      <c r="S167" s="29">
        <f>+T167</f>
        <v>948323.98</v>
      </c>
      <c r="T167" s="29">
        <v>948323.98</v>
      </c>
      <c r="U167" s="29">
        <f>+T167</f>
        <v>948323.98</v>
      </c>
      <c r="V167" s="10"/>
      <c r="W167" s="10"/>
      <c r="X167" s="10"/>
      <c r="Y167" s="10"/>
      <c r="Z167" s="10"/>
      <c r="AA167" s="29">
        <v>49912.83</v>
      </c>
      <c r="AB167" s="10" t="s">
        <v>55</v>
      </c>
      <c r="AC167" s="10"/>
      <c r="AD167" s="29">
        <f>+T167</f>
        <v>948323.98</v>
      </c>
      <c r="AE167" s="10"/>
      <c r="AF167" s="10"/>
      <c r="AG167" s="22">
        <v>46280</v>
      </c>
      <c r="AH167" s="22">
        <v>46356</v>
      </c>
      <c r="AI167" s="10"/>
    </row>
    <row r="168" spans="1:35" ht="35.1" customHeight="1" thickBot="1" x14ac:dyDescent="0.3">
      <c r="A168" s="10"/>
      <c r="B168" s="10"/>
      <c r="C168" s="10"/>
      <c r="D168" s="10"/>
      <c r="E168" s="10"/>
      <c r="F168" s="10"/>
      <c r="G168" s="10"/>
      <c r="H168" s="10"/>
      <c r="I168" s="44" t="s">
        <v>308</v>
      </c>
      <c r="J168" s="11" t="s">
        <v>307</v>
      </c>
      <c r="K168" s="11" t="s">
        <v>309</v>
      </c>
      <c r="L168" s="45">
        <v>4</v>
      </c>
      <c r="M168" s="10"/>
      <c r="N168" s="10"/>
      <c r="O168" s="46"/>
      <c r="P168" s="46"/>
      <c r="Q168" s="46"/>
      <c r="R168" s="46"/>
      <c r="S168" s="10"/>
      <c r="T168" s="10"/>
      <c r="U168" s="10"/>
      <c r="V168" s="10"/>
      <c r="W168" s="10"/>
      <c r="X168" s="10"/>
      <c r="Y168" s="10"/>
      <c r="Z168" s="10"/>
      <c r="AA168" s="10"/>
      <c r="AB168" s="10"/>
      <c r="AC168" s="10"/>
      <c r="AD168" s="10"/>
      <c r="AE168" s="10"/>
      <c r="AF168" s="10"/>
      <c r="AG168" s="10"/>
      <c r="AH168" s="10"/>
      <c r="AI168" s="10"/>
    </row>
    <row r="169" spans="1:35" ht="35.1" customHeight="1" thickBot="1" x14ac:dyDescent="0.3">
      <c r="A169" s="10"/>
      <c r="B169" s="10"/>
      <c r="C169" s="10"/>
      <c r="D169" s="10"/>
      <c r="E169" s="10"/>
      <c r="F169" s="10"/>
      <c r="G169" s="10"/>
      <c r="H169" s="10"/>
      <c r="I169" s="45" t="s">
        <v>311</v>
      </c>
      <c r="J169" s="11" t="s">
        <v>310</v>
      </c>
      <c r="K169" s="11" t="s">
        <v>305</v>
      </c>
      <c r="L169" s="47">
        <v>900</v>
      </c>
      <c r="M169" s="10"/>
      <c r="N169" s="10"/>
      <c r="O169" s="46"/>
      <c r="P169" s="46"/>
      <c r="Q169" s="46"/>
      <c r="R169" s="46"/>
      <c r="S169" s="10"/>
      <c r="T169" s="10"/>
      <c r="U169" s="10"/>
      <c r="V169" s="10"/>
      <c r="W169" s="10"/>
      <c r="X169" s="10"/>
      <c r="Y169" s="10"/>
      <c r="Z169" s="10"/>
      <c r="AA169" s="10"/>
      <c r="AB169" s="10"/>
      <c r="AC169" s="10"/>
      <c r="AD169" s="10"/>
      <c r="AE169" s="10"/>
      <c r="AF169" s="10"/>
      <c r="AG169" s="10"/>
      <c r="AH169" s="10"/>
      <c r="AI169" s="10"/>
    </row>
    <row r="170" spans="1:35" ht="35.1" customHeight="1" thickBot="1" x14ac:dyDescent="0.3">
      <c r="A170" s="10"/>
      <c r="B170" s="10"/>
      <c r="C170" s="10"/>
      <c r="D170" s="10"/>
      <c r="E170" s="10"/>
      <c r="F170" s="10"/>
      <c r="G170" s="10"/>
      <c r="H170" s="10"/>
      <c r="I170" s="45" t="s">
        <v>313</v>
      </c>
      <c r="J170" s="11" t="s">
        <v>312</v>
      </c>
      <c r="K170" s="11" t="s">
        <v>309</v>
      </c>
      <c r="L170" s="47">
        <v>1</v>
      </c>
      <c r="M170" s="10"/>
      <c r="N170" s="10"/>
      <c r="O170" s="27"/>
      <c r="P170" s="27"/>
      <c r="Q170" s="27"/>
      <c r="R170" s="27"/>
      <c r="S170" s="10"/>
      <c r="T170" s="10"/>
      <c r="U170" s="10"/>
      <c r="V170" s="10"/>
      <c r="W170" s="10"/>
      <c r="X170" s="10"/>
      <c r="Y170" s="10"/>
      <c r="Z170" s="10"/>
      <c r="AA170" s="10"/>
      <c r="AB170" s="10"/>
      <c r="AC170" s="10"/>
      <c r="AD170" s="10"/>
      <c r="AE170" s="10"/>
      <c r="AF170" s="10"/>
      <c r="AG170" s="10"/>
      <c r="AH170" s="10"/>
      <c r="AI170" s="10"/>
    </row>
    <row r="171" spans="1:35" ht="51.75" customHeight="1" thickBot="1" x14ac:dyDescent="0.3">
      <c r="A171" s="10" t="s">
        <v>315</v>
      </c>
      <c r="B171" s="10" t="s">
        <v>328</v>
      </c>
      <c r="C171" s="10" t="s">
        <v>301</v>
      </c>
      <c r="D171" s="10" t="s">
        <v>302</v>
      </c>
      <c r="E171" s="10" t="s">
        <v>316</v>
      </c>
      <c r="F171" s="10" t="s">
        <v>326</v>
      </c>
      <c r="G171" s="10" t="s">
        <v>45</v>
      </c>
      <c r="H171" s="10" t="s">
        <v>45</v>
      </c>
      <c r="I171" s="43" t="s">
        <v>306</v>
      </c>
      <c r="J171" s="11" t="s">
        <v>304</v>
      </c>
      <c r="K171" s="11" t="s">
        <v>305</v>
      </c>
      <c r="L171" s="44">
        <v>334</v>
      </c>
      <c r="M171" s="10" t="s">
        <v>48</v>
      </c>
      <c r="N171" s="10" t="s">
        <v>231</v>
      </c>
      <c r="O171" s="26" t="s">
        <v>50</v>
      </c>
      <c r="P171" s="26" t="s">
        <v>51</v>
      </c>
      <c r="Q171" s="26" t="s">
        <v>52</v>
      </c>
      <c r="R171" s="26" t="s">
        <v>53</v>
      </c>
      <c r="S171" s="29">
        <f>+T171</f>
        <v>1211626.93</v>
      </c>
      <c r="T171" s="29">
        <v>1211626.93</v>
      </c>
      <c r="U171" s="29">
        <f>+T171</f>
        <v>1211626.93</v>
      </c>
      <c r="V171" s="10"/>
      <c r="W171" s="10"/>
      <c r="X171" s="10"/>
      <c r="Y171" s="10"/>
      <c r="Z171" s="10"/>
      <c r="AA171" s="29">
        <v>63769.84</v>
      </c>
      <c r="AB171" s="10" t="s">
        <v>55</v>
      </c>
      <c r="AC171" s="10"/>
      <c r="AD171" s="29">
        <f>+T171</f>
        <v>1211626.93</v>
      </c>
      <c r="AE171" s="10"/>
      <c r="AF171" s="10"/>
      <c r="AG171" s="22">
        <v>46280</v>
      </c>
      <c r="AH171" s="22">
        <v>46356</v>
      </c>
      <c r="AI171" s="10"/>
    </row>
    <row r="172" spans="1:35" ht="35.1" customHeight="1" thickBot="1" x14ac:dyDescent="0.3">
      <c r="A172" s="10"/>
      <c r="B172" s="10"/>
      <c r="C172" s="10"/>
      <c r="D172" s="10"/>
      <c r="E172" s="10"/>
      <c r="F172" s="10"/>
      <c r="G172" s="10"/>
      <c r="H172" s="10"/>
      <c r="I172" s="44" t="s">
        <v>308</v>
      </c>
      <c r="J172" s="11" t="s">
        <v>307</v>
      </c>
      <c r="K172" s="11" t="s">
        <v>309</v>
      </c>
      <c r="L172" s="45">
        <v>1</v>
      </c>
      <c r="M172" s="10"/>
      <c r="N172" s="10"/>
      <c r="O172" s="46"/>
      <c r="P172" s="46"/>
      <c r="Q172" s="46"/>
      <c r="R172" s="46"/>
      <c r="S172" s="10"/>
      <c r="T172" s="10"/>
      <c r="U172" s="10"/>
      <c r="V172" s="10"/>
      <c r="W172" s="10"/>
      <c r="X172" s="10"/>
      <c r="Y172" s="10"/>
      <c r="Z172" s="10"/>
      <c r="AA172" s="10"/>
      <c r="AB172" s="10"/>
      <c r="AC172" s="10"/>
      <c r="AD172" s="10"/>
      <c r="AE172" s="10"/>
      <c r="AF172" s="10"/>
      <c r="AG172" s="10"/>
      <c r="AH172" s="10"/>
      <c r="AI172" s="10"/>
    </row>
    <row r="173" spans="1:35" ht="35.1" customHeight="1" thickBot="1" x14ac:dyDescent="0.3">
      <c r="A173" s="10"/>
      <c r="B173" s="10"/>
      <c r="C173" s="10"/>
      <c r="D173" s="10"/>
      <c r="E173" s="10"/>
      <c r="F173" s="10"/>
      <c r="G173" s="10"/>
      <c r="H173" s="10"/>
      <c r="I173" s="45" t="s">
        <v>311</v>
      </c>
      <c r="J173" s="11" t="s">
        <v>310</v>
      </c>
      <c r="K173" s="11" t="s">
        <v>305</v>
      </c>
      <c r="L173" s="47">
        <v>334</v>
      </c>
      <c r="M173" s="10"/>
      <c r="N173" s="10"/>
      <c r="O173" s="46"/>
      <c r="P173" s="46"/>
      <c r="Q173" s="46"/>
      <c r="R173" s="46"/>
      <c r="S173" s="10"/>
      <c r="T173" s="10"/>
      <c r="U173" s="10"/>
      <c r="V173" s="10"/>
      <c r="W173" s="10"/>
      <c r="X173" s="10"/>
      <c r="Y173" s="10"/>
      <c r="Z173" s="10"/>
      <c r="AA173" s="10"/>
      <c r="AB173" s="10"/>
      <c r="AC173" s="10"/>
      <c r="AD173" s="10"/>
      <c r="AE173" s="10"/>
      <c r="AF173" s="10"/>
      <c r="AG173" s="10"/>
      <c r="AH173" s="10"/>
      <c r="AI173" s="10"/>
    </row>
    <row r="174" spans="1:35" ht="46.5" customHeight="1" thickBot="1" x14ac:dyDescent="0.3">
      <c r="A174" s="10" t="s">
        <v>317</v>
      </c>
      <c r="B174" s="10" t="s">
        <v>329</v>
      </c>
      <c r="C174" s="10" t="s">
        <v>301</v>
      </c>
      <c r="D174" s="10" t="s">
        <v>302</v>
      </c>
      <c r="E174" s="10" t="s">
        <v>318</v>
      </c>
      <c r="F174" s="10" t="s">
        <v>326</v>
      </c>
      <c r="G174" s="10" t="s">
        <v>45</v>
      </c>
      <c r="H174" s="10" t="s">
        <v>45</v>
      </c>
      <c r="I174" s="43" t="s">
        <v>306</v>
      </c>
      <c r="J174" s="11" t="s">
        <v>304</v>
      </c>
      <c r="K174" s="11" t="s">
        <v>305</v>
      </c>
      <c r="L174" s="44">
        <v>91</v>
      </c>
      <c r="M174" s="10" t="s">
        <v>48</v>
      </c>
      <c r="N174" s="10" t="s">
        <v>231</v>
      </c>
      <c r="O174" s="26" t="s">
        <v>50</v>
      </c>
      <c r="P174" s="26" t="s">
        <v>51</v>
      </c>
      <c r="Q174" s="26" t="s">
        <v>52</v>
      </c>
      <c r="R174" s="26" t="s">
        <v>53</v>
      </c>
      <c r="S174" s="29">
        <f>+T174</f>
        <v>333170.09000000003</v>
      </c>
      <c r="T174" s="29">
        <v>333170.09000000003</v>
      </c>
      <c r="U174" s="29">
        <f>+T174</f>
        <v>333170.09000000003</v>
      </c>
      <c r="V174" s="10"/>
      <c r="W174" s="10"/>
      <c r="X174" s="10"/>
      <c r="Y174" s="10"/>
      <c r="Z174" s="10"/>
      <c r="AA174" s="29">
        <v>17535.27</v>
      </c>
      <c r="AB174" s="10" t="s">
        <v>55</v>
      </c>
      <c r="AC174" s="10"/>
      <c r="AD174" s="29">
        <f>+T174</f>
        <v>333170.09000000003</v>
      </c>
      <c r="AE174" s="10"/>
      <c r="AF174" s="10"/>
      <c r="AG174" s="22">
        <v>46447</v>
      </c>
      <c r="AH174" s="22">
        <v>46538</v>
      </c>
      <c r="AI174" s="10"/>
    </row>
    <row r="175" spans="1:35" ht="35.1" customHeight="1" thickBot="1" x14ac:dyDescent="0.3">
      <c r="A175" s="10"/>
      <c r="B175" s="10"/>
      <c r="C175" s="10"/>
      <c r="D175" s="10"/>
      <c r="E175" s="10"/>
      <c r="F175" s="10"/>
      <c r="G175" s="10"/>
      <c r="H175" s="10"/>
      <c r="I175" s="44" t="s">
        <v>308</v>
      </c>
      <c r="J175" s="11" t="s">
        <v>307</v>
      </c>
      <c r="K175" s="11" t="s">
        <v>309</v>
      </c>
      <c r="L175" s="45">
        <v>1</v>
      </c>
      <c r="M175" s="10"/>
      <c r="N175" s="10"/>
      <c r="O175" s="46"/>
      <c r="P175" s="46"/>
      <c r="Q175" s="46"/>
      <c r="R175" s="46"/>
      <c r="S175" s="10"/>
      <c r="T175" s="10"/>
      <c r="U175" s="10"/>
      <c r="V175" s="10"/>
      <c r="W175" s="10"/>
      <c r="X175" s="10"/>
      <c r="Y175" s="10"/>
      <c r="Z175" s="10"/>
      <c r="AA175" s="10"/>
      <c r="AB175" s="10"/>
      <c r="AC175" s="10"/>
      <c r="AD175" s="10"/>
      <c r="AE175" s="10"/>
      <c r="AF175" s="10"/>
      <c r="AG175" s="10"/>
      <c r="AH175" s="10"/>
      <c r="AI175" s="10"/>
    </row>
    <row r="176" spans="1:35" ht="35.1" customHeight="1" thickBot="1" x14ac:dyDescent="0.3">
      <c r="A176" s="10"/>
      <c r="B176" s="10"/>
      <c r="C176" s="10"/>
      <c r="D176" s="10"/>
      <c r="E176" s="10"/>
      <c r="F176" s="10"/>
      <c r="G176" s="10"/>
      <c r="H176" s="10"/>
      <c r="I176" s="45" t="s">
        <v>311</v>
      </c>
      <c r="J176" s="11" t="s">
        <v>310</v>
      </c>
      <c r="K176" s="11" t="s">
        <v>305</v>
      </c>
      <c r="L176" s="47">
        <v>91</v>
      </c>
      <c r="M176" s="10"/>
      <c r="N176" s="10"/>
      <c r="O176" s="46"/>
      <c r="P176" s="46"/>
      <c r="Q176" s="46"/>
      <c r="R176" s="46"/>
      <c r="S176" s="10"/>
      <c r="T176" s="10"/>
      <c r="U176" s="10"/>
      <c r="V176" s="10"/>
      <c r="W176" s="10"/>
      <c r="X176" s="10"/>
      <c r="Y176" s="10"/>
      <c r="Z176" s="10"/>
      <c r="AA176" s="10"/>
      <c r="AB176" s="10"/>
      <c r="AC176" s="10"/>
      <c r="AD176" s="10"/>
      <c r="AE176" s="10"/>
      <c r="AF176" s="10"/>
      <c r="AG176" s="10"/>
      <c r="AH176" s="10"/>
      <c r="AI176" s="10"/>
    </row>
    <row r="177" spans="1:35" ht="54.75" customHeight="1" thickBot="1" x14ac:dyDescent="0.3">
      <c r="A177" s="10" t="s">
        <v>320</v>
      </c>
      <c r="B177" s="10" t="s">
        <v>330</v>
      </c>
      <c r="C177" s="10" t="s">
        <v>301</v>
      </c>
      <c r="D177" s="10" t="s">
        <v>302</v>
      </c>
      <c r="E177" s="10" t="s">
        <v>319</v>
      </c>
      <c r="F177" s="10" t="s">
        <v>326</v>
      </c>
      <c r="G177" s="10" t="s">
        <v>45</v>
      </c>
      <c r="H177" s="10" t="s">
        <v>45</v>
      </c>
      <c r="I177" s="43" t="s">
        <v>306</v>
      </c>
      <c r="J177" s="11" t="s">
        <v>304</v>
      </c>
      <c r="K177" s="11" t="s">
        <v>305</v>
      </c>
      <c r="L177" s="44">
        <v>2381</v>
      </c>
      <c r="M177" s="10" t="s">
        <v>48</v>
      </c>
      <c r="N177" s="10" t="s">
        <v>49</v>
      </c>
      <c r="O177" s="26" t="s">
        <v>50</v>
      </c>
      <c r="P177" s="26" t="s">
        <v>51</v>
      </c>
      <c r="Q177" s="26" t="s">
        <v>52</v>
      </c>
      <c r="R177" s="26" t="s">
        <v>53</v>
      </c>
      <c r="S177" s="29">
        <f>+T177</f>
        <v>1911795.61</v>
      </c>
      <c r="T177" s="29">
        <v>1911795.61</v>
      </c>
      <c r="U177" s="29">
        <f>+T177</f>
        <v>1911795.61</v>
      </c>
      <c r="V177" s="10"/>
      <c r="W177" s="10"/>
      <c r="X177" s="10"/>
      <c r="Y177" s="10"/>
      <c r="Z177" s="10"/>
      <c r="AA177" s="29">
        <v>100620.83</v>
      </c>
      <c r="AB177" s="10" t="s">
        <v>55</v>
      </c>
      <c r="AC177" s="10"/>
      <c r="AD177" s="29">
        <f>+T177</f>
        <v>1911795.61</v>
      </c>
      <c r="AE177" s="10"/>
      <c r="AF177" s="10"/>
      <c r="AG177" s="22">
        <v>46280</v>
      </c>
      <c r="AH177" s="22">
        <v>46356</v>
      </c>
      <c r="AI177" s="10"/>
    </row>
    <row r="178" spans="1:35" ht="35.1" customHeight="1" thickBot="1" x14ac:dyDescent="0.3">
      <c r="A178" s="10"/>
      <c r="B178" s="10"/>
      <c r="C178" s="10"/>
      <c r="D178" s="10"/>
      <c r="E178" s="10"/>
      <c r="F178" s="10"/>
      <c r="G178" s="10"/>
      <c r="H178" s="10"/>
      <c r="I178" s="44" t="s">
        <v>308</v>
      </c>
      <c r="J178" s="11" t="s">
        <v>307</v>
      </c>
      <c r="K178" s="11" t="s">
        <v>309</v>
      </c>
      <c r="L178" s="45">
        <v>2</v>
      </c>
      <c r="M178" s="10"/>
      <c r="N178" s="10"/>
      <c r="O178" s="46"/>
      <c r="P178" s="46"/>
      <c r="Q178" s="46"/>
      <c r="R178" s="46"/>
      <c r="S178" s="10"/>
      <c r="T178" s="10"/>
      <c r="U178" s="10"/>
      <c r="V178" s="10"/>
      <c r="W178" s="10"/>
      <c r="X178" s="10"/>
      <c r="Y178" s="10"/>
      <c r="Z178" s="10"/>
      <c r="AA178" s="10"/>
      <c r="AB178" s="10"/>
      <c r="AC178" s="10"/>
      <c r="AD178" s="10"/>
      <c r="AE178" s="10"/>
      <c r="AF178" s="10"/>
      <c r="AG178" s="10"/>
      <c r="AH178" s="10"/>
      <c r="AI178" s="10"/>
    </row>
    <row r="179" spans="1:35" ht="35.1" customHeight="1" thickBot="1" x14ac:dyDescent="0.3">
      <c r="A179" s="10"/>
      <c r="B179" s="10"/>
      <c r="C179" s="10"/>
      <c r="D179" s="10"/>
      <c r="E179" s="10"/>
      <c r="F179" s="10"/>
      <c r="G179" s="10"/>
      <c r="H179" s="10"/>
      <c r="I179" s="45" t="s">
        <v>311</v>
      </c>
      <c r="J179" s="11" t="s">
        <v>310</v>
      </c>
      <c r="K179" s="11" t="s">
        <v>305</v>
      </c>
      <c r="L179" s="47">
        <v>2381</v>
      </c>
      <c r="M179" s="10"/>
      <c r="N179" s="10"/>
      <c r="O179" s="46"/>
      <c r="P179" s="46"/>
      <c r="Q179" s="46"/>
      <c r="R179" s="46"/>
      <c r="S179" s="10"/>
      <c r="T179" s="10"/>
      <c r="U179" s="10"/>
      <c r="V179" s="10"/>
      <c r="W179" s="10"/>
      <c r="X179" s="10"/>
      <c r="Y179" s="10"/>
      <c r="Z179" s="10"/>
      <c r="AA179" s="10"/>
      <c r="AB179" s="10"/>
      <c r="AC179" s="10"/>
      <c r="AD179" s="10"/>
      <c r="AE179" s="10"/>
      <c r="AF179" s="10"/>
      <c r="AG179" s="10"/>
      <c r="AH179" s="10"/>
      <c r="AI179" s="10"/>
    </row>
    <row r="180" spans="1:35" ht="46.5" customHeight="1" thickBot="1" x14ac:dyDescent="0.3">
      <c r="A180" s="10" t="s">
        <v>322</v>
      </c>
      <c r="B180" s="10" t="s">
        <v>331</v>
      </c>
      <c r="C180" s="10" t="s">
        <v>301</v>
      </c>
      <c r="D180" s="10" t="s">
        <v>302</v>
      </c>
      <c r="E180" s="10" t="s">
        <v>321</v>
      </c>
      <c r="F180" s="10" t="s">
        <v>326</v>
      </c>
      <c r="G180" s="10" t="s">
        <v>45</v>
      </c>
      <c r="H180" s="10" t="s">
        <v>45</v>
      </c>
      <c r="I180" s="43" t="s">
        <v>306</v>
      </c>
      <c r="J180" s="11" t="s">
        <v>304</v>
      </c>
      <c r="K180" s="11" t="s">
        <v>305</v>
      </c>
      <c r="L180" s="44">
        <v>2405</v>
      </c>
      <c r="M180" s="10" t="s">
        <v>48</v>
      </c>
      <c r="N180" s="10" t="s">
        <v>147</v>
      </c>
      <c r="O180" s="26" t="s">
        <v>50</v>
      </c>
      <c r="P180" s="26" t="s">
        <v>51</v>
      </c>
      <c r="Q180" s="26" t="s">
        <v>52</v>
      </c>
      <c r="R180" s="26" t="s">
        <v>53</v>
      </c>
      <c r="S180" s="29">
        <f>+T180</f>
        <v>940500</v>
      </c>
      <c r="T180" s="29">
        <v>940500</v>
      </c>
      <c r="U180" s="29">
        <f>+T180</f>
        <v>940500</v>
      </c>
      <c r="V180" s="10"/>
      <c r="W180" s="10"/>
      <c r="X180" s="10"/>
      <c r="Y180" s="10"/>
      <c r="Z180" s="10"/>
      <c r="AA180" s="29">
        <v>49500</v>
      </c>
      <c r="AB180" s="10" t="s">
        <v>55</v>
      </c>
      <c r="AC180" s="10"/>
      <c r="AD180" s="29">
        <f>+T180</f>
        <v>940500</v>
      </c>
      <c r="AE180" s="10"/>
      <c r="AF180" s="10"/>
      <c r="AG180" s="22">
        <v>46447</v>
      </c>
      <c r="AH180" s="22">
        <v>46538</v>
      </c>
      <c r="AI180" s="10"/>
    </row>
    <row r="181" spans="1:35" ht="35.1" customHeight="1" thickBot="1" x14ac:dyDescent="0.3">
      <c r="A181" s="10"/>
      <c r="B181" s="10"/>
      <c r="C181" s="10"/>
      <c r="D181" s="10"/>
      <c r="E181" s="10"/>
      <c r="F181" s="10"/>
      <c r="G181" s="10"/>
      <c r="H181" s="10"/>
      <c r="I181" s="44" t="s">
        <v>308</v>
      </c>
      <c r="J181" s="11" t="s">
        <v>307</v>
      </c>
      <c r="K181" s="11" t="s">
        <v>309</v>
      </c>
      <c r="L181" s="45">
        <v>8</v>
      </c>
      <c r="M181" s="10"/>
      <c r="N181" s="10"/>
      <c r="O181" s="46"/>
      <c r="P181" s="46"/>
      <c r="Q181" s="46"/>
      <c r="R181" s="46"/>
      <c r="S181" s="10"/>
      <c r="T181" s="10"/>
      <c r="U181" s="10"/>
      <c r="V181" s="10"/>
      <c r="W181" s="10"/>
      <c r="X181" s="10"/>
      <c r="Y181" s="10"/>
      <c r="Z181" s="10"/>
      <c r="AA181" s="10"/>
      <c r="AB181" s="10"/>
      <c r="AC181" s="10"/>
      <c r="AD181" s="10"/>
      <c r="AE181" s="10"/>
      <c r="AF181" s="10"/>
      <c r="AG181" s="10"/>
      <c r="AH181" s="10"/>
      <c r="AI181" s="10"/>
    </row>
    <row r="182" spans="1:35" ht="35.1" customHeight="1" thickBot="1" x14ac:dyDescent="0.3">
      <c r="A182" s="10"/>
      <c r="B182" s="10"/>
      <c r="C182" s="10"/>
      <c r="D182" s="10"/>
      <c r="E182" s="10"/>
      <c r="F182" s="10"/>
      <c r="G182" s="10"/>
      <c r="H182" s="10"/>
      <c r="I182" s="45" t="s">
        <v>311</v>
      </c>
      <c r="J182" s="11" t="s">
        <v>310</v>
      </c>
      <c r="K182" s="11" t="s">
        <v>305</v>
      </c>
      <c r="L182" s="47">
        <v>2405</v>
      </c>
      <c r="M182" s="10"/>
      <c r="N182" s="10"/>
      <c r="O182" s="46"/>
      <c r="P182" s="46"/>
      <c r="Q182" s="46"/>
      <c r="R182" s="46"/>
      <c r="S182" s="10"/>
      <c r="T182" s="10"/>
      <c r="U182" s="10"/>
      <c r="V182" s="10"/>
      <c r="W182" s="10"/>
      <c r="X182" s="10"/>
      <c r="Y182" s="10"/>
      <c r="Z182" s="10"/>
      <c r="AA182" s="10"/>
      <c r="AB182" s="10"/>
      <c r="AC182" s="10"/>
      <c r="AD182" s="10"/>
      <c r="AE182" s="10"/>
      <c r="AF182" s="10"/>
      <c r="AG182" s="10"/>
      <c r="AH182" s="10"/>
      <c r="AI182" s="10"/>
    </row>
    <row r="183" spans="1:35" ht="48" customHeight="1" thickBot="1" x14ac:dyDescent="0.3">
      <c r="A183" s="10" t="s">
        <v>323</v>
      </c>
      <c r="B183" s="10" t="s">
        <v>332</v>
      </c>
      <c r="C183" s="10" t="s">
        <v>301</v>
      </c>
      <c r="D183" s="10" t="s">
        <v>302</v>
      </c>
      <c r="E183" s="10" t="s">
        <v>324</v>
      </c>
      <c r="F183" s="10" t="s">
        <v>326</v>
      </c>
      <c r="G183" s="10" t="s">
        <v>45</v>
      </c>
      <c r="H183" s="10" t="s">
        <v>45</v>
      </c>
      <c r="I183" s="43" t="s">
        <v>306</v>
      </c>
      <c r="J183" s="11" t="s">
        <v>304</v>
      </c>
      <c r="K183" s="11" t="s">
        <v>305</v>
      </c>
      <c r="L183" s="44">
        <v>300</v>
      </c>
      <c r="M183" s="10" t="s">
        <v>48</v>
      </c>
      <c r="N183" s="10" t="s">
        <v>135</v>
      </c>
      <c r="O183" s="26" t="s">
        <v>50</v>
      </c>
      <c r="P183" s="26" t="s">
        <v>51</v>
      </c>
      <c r="Q183" s="26" t="s">
        <v>52</v>
      </c>
      <c r="R183" s="26" t="s">
        <v>53</v>
      </c>
      <c r="S183" s="29">
        <f>+T183</f>
        <v>969455.34</v>
      </c>
      <c r="T183" s="29">
        <v>969455.34</v>
      </c>
      <c r="U183" s="29">
        <f>+T183</f>
        <v>969455.34</v>
      </c>
      <c r="V183" s="10"/>
      <c r="W183" s="10"/>
      <c r="X183" s="10"/>
      <c r="Y183" s="10"/>
      <c r="Z183" s="10"/>
      <c r="AA183" s="29">
        <v>51024.66</v>
      </c>
      <c r="AB183" s="10" t="s">
        <v>55</v>
      </c>
      <c r="AC183" s="10"/>
      <c r="AD183" s="29">
        <f>+T183</f>
        <v>969455.34</v>
      </c>
      <c r="AE183" s="10"/>
      <c r="AF183" s="10"/>
      <c r="AG183" s="22">
        <v>46280</v>
      </c>
      <c r="AH183" s="22">
        <v>46356</v>
      </c>
      <c r="AI183" s="10"/>
    </row>
    <row r="184" spans="1:35" ht="35.1" customHeight="1" thickBot="1" x14ac:dyDescent="0.3">
      <c r="A184" s="10"/>
      <c r="B184" s="10"/>
      <c r="C184" s="10"/>
      <c r="D184" s="10"/>
      <c r="E184" s="10"/>
      <c r="F184" s="10"/>
      <c r="G184" s="10"/>
      <c r="H184" s="10"/>
      <c r="I184" s="44" t="s">
        <v>308</v>
      </c>
      <c r="J184" s="11" t="s">
        <v>307</v>
      </c>
      <c r="K184" s="11" t="s">
        <v>309</v>
      </c>
      <c r="L184" s="45">
        <v>1</v>
      </c>
      <c r="M184" s="10"/>
      <c r="N184" s="10"/>
      <c r="O184" s="46"/>
      <c r="P184" s="46"/>
      <c r="Q184" s="46"/>
      <c r="R184" s="46"/>
      <c r="S184" s="10"/>
      <c r="T184" s="10"/>
      <c r="U184" s="10"/>
      <c r="V184" s="10"/>
      <c r="W184" s="10"/>
      <c r="X184" s="10"/>
      <c r="Y184" s="10"/>
      <c r="Z184" s="10"/>
      <c r="AA184" s="10"/>
      <c r="AB184" s="10"/>
      <c r="AC184" s="10"/>
      <c r="AD184" s="10"/>
      <c r="AE184" s="10"/>
      <c r="AF184" s="10"/>
      <c r="AG184" s="10"/>
      <c r="AH184" s="10"/>
      <c r="AI184" s="10"/>
    </row>
    <row r="185" spans="1:35" ht="35.1" customHeight="1" thickBot="1" x14ac:dyDescent="0.3">
      <c r="A185" s="10"/>
      <c r="B185" s="10"/>
      <c r="C185" s="10"/>
      <c r="D185" s="10"/>
      <c r="E185" s="10"/>
      <c r="F185" s="10"/>
      <c r="G185" s="10"/>
      <c r="H185" s="10"/>
      <c r="I185" s="45" t="s">
        <v>311</v>
      </c>
      <c r="J185" s="11" t="s">
        <v>310</v>
      </c>
      <c r="K185" s="11" t="s">
        <v>305</v>
      </c>
      <c r="L185" s="47">
        <v>300</v>
      </c>
      <c r="M185" s="10"/>
      <c r="N185" s="10"/>
      <c r="O185" s="46"/>
      <c r="P185" s="46"/>
      <c r="Q185" s="46"/>
      <c r="R185" s="46"/>
      <c r="S185" s="10"/>
      <c r="T185" s="10"/>
      <c r="U185" s="10"/>
      <c r="V185" s="10"/>
      <c r="W185" s="10"/>
      <c r="X185" s="10"/>
      <c r="Y185" s="10"/>
      <c r="Z185" s="10"/>
      <c r="AA185" s="10"/>
      <c r="AB185" s="10"/>
      <c r="AC185" s="10"/>
      <c r="AD185" s="10"/>
      <c r="AE185" s="10"/>
      <c r="AF185" s="10"/>
      <c r="AG185" s="10"/>
      <c r="AH185" s="10"/>
      <c r="AI185" s="10"/>
    </row>
  </sheetData>
  <autoFilter ref="A4:AI185" xr:uid="{31E3922A-2743-4CD0-BE78-B4E429CE1256}"/>
  <mergeCells count="1567">
    <mergeCell ref="AA183:AA185"/>
    <mergeCell ref="AB183:AB185"/>
    <mergeCell ref="AC183:AC185"/>
    <mergeCell ref="AD183:AD185"/>
    <mergeCell ref="AE183:AE185"/>
    <mergeCell ref="AF183:AF185"/>
    <mergeCell ref="AG183:AG185"/>
    <mergeCell ref="AH183:AH185"/>
    <mergeCell ref="AI183:AI185"/>
    <mergeCell ref="Z180:Z182"/>
    <mergeCell ref="AA180:AA182"/>
    <mergeCell ref="AB180:AB182"/>
    <mergeCell ref="AC180:AC182"/>
    <mergeCell ref="AD180:AD182"/>
    <mergeCell ref="AE180:AE182"/>
    <mergeCell ref="AF180:AF182"/>
    <mergeCell ref="AG180:AG182"/>
    <mergeCell ref="AH180:AH182"/>
    <mergeCell ref="AI180:AI182"/>
    <mergeCell ref="A183:A185"/>
    <mergeCell ref="B183:B185"/>
    <mergeCell ref="C183:C185"/>
    <mergeCell ref="D183:D185"/>
    <mergeCell ref="E183:E185"/>
    <mergeCell ref="F183:F185"/>
    <mergeCell ref="G183:G185"/>
    <mergeCell ref="H183:H185"/>
    <mergeCell ref="M183:M185"/>
    <mergeCell ref="N183:N185"/>
    <mergeCell ref="O183:O185"/>
    <mergeCell ref="P183:P185"/>
    <mergeCell ref="Q183:Q185"/>
    <mergeCell ref="R183:R185"/>
    <mergeCell ref="S183:S185"/>
    <mergeCell ref="T183:T185"/>
    <mergeCell ref="U183:U185"/>
    <mergeCell ref="V183:V185"/>
    <mergeCell ref="W183:W185"/>
    <mergeCell ref="X183:X185"/>
    <mergeCell ref="Y183:Y185"/>
    <mergeCell ref="Z183:Z185"/>
    <mergeCell ref="Y177:Y179"/>
    <mergeCell ref="Z177:Z179"/>
    <mergeCell ref="AA177:AA179"/>
    <mergeCell ref="AB177:AB179"/>
    <mergeCell ref="AC177:AC179"/>
    <mergeCell ref="AD177:AD179"/>
    <mergeCell ref="AE177:AE179"/>
    <mergeCell ref="AF177:AF179"/>
    <mergeCell ref="AG177:AG179"/>
    <mergeCell ref="AH177:AH179"/>
    <mergeCell ref="AI177:AI179"/>
    <mergeCell ref="A180:A182"/>
    <mergeCell ref="B180:B182"/>
    <mergeCell ref="C180:C182"/>
    <mergeCell ref="D180:D182"/>
    <mergeCell ref="E180:E182"/>
    <mergeCell ref="F180:F182"/>
    <mergeCell ref="G180:G182"/>
    <mergeCell ref="H180:H182"/>
    <mergeCell ref="M180:M182"/>
    <mergeCell ref="N180:N182"/>
    <mergeCell ref="O180:O182"/>
    <mergeCell ref="P180:P182"/>
    <mergeCell ref="Q180:Q182"/>
    <mergeCell ref="R180:R182"/>
    <mergeCell ref="S180:S182"/>
    <mergeCell ref="T180:T182"/>
    <mergeCell ref="U180:U182"/>
    <mergeCell ref="V180:V182"/>
    <mergeCell ref="W180:W182"/>
    <mergeCell ref="X180:X182"/>
    <mergeCell ref="Y180:Y182"/>
    <mergeCell ref="X174:X176"/>
    <mergeCell ref="Y174:Y176"/>
    <mergeCell ref="Z174:Z176"/>
    <mergeCell ref="AA174:AA176"/>
    <mergeCell ref="AB174:AB176"/>
    <mergeCell ref="AC174:AC176"/>
    <mergeCell ref="AD174:AD176"/>
    <mergeCell ref="AE174:AE176"/>
    <mergeCell ref="AF174:AF176"/>
    <mergeCell ref="AG174:AG176"/>
    <mergeCell ref="AH174:AH176"/>
    <mergeCell ref="AI174:AI176"/>
    <mergeCell ref="V177:V179"/>
    <mergeCell ref="W177:W179"/>
    <mergeCell ref="X177:X179"/>
    <mergeCell ref="A177:A179"/>
    <mergeCell ref="B177:B179"/>
    <mergeCell ref="C177:C179"/>
    <mergeCell ref="D177:D179"/>
    <mergeCell ref="E177:E179"/>
    <mergeCell ref="F177:F179"/>
    <mergeCell ref="G177:G179"/>
    <mergeCell ref="H177:H179"/>
    <mergeCell ref="M177:M179"/>
    <mergeCell ref="N177:N179"/>
    <mergeCell ref="O177:O179"/>
    <mergeCell ref="P177:P179"/>
    <mergeCell ref="Q177:Q179"/>
    <mergeCell ref="R177:R179"/>
    <mergeCell ref="S177:S179"/>
    <mergeCell ref="T177:T179"/>
    <mergeCell ref="U177:U179"/>
    <mergeCell ref="W171:W173"/>
    <mergeCell ref="X171:X173"/>
    <mergeCell ref="Y171:Y173"/>
    <mergeCell ref="Z171:Z173"/>
    <mergeCell ref="AA171:AA173"/>
    <mergeCell ref="AB171:AB173"/>
    <mergeCell ref="AC171:AC173"/>
    <mergeCell ref="AD171:AD173"/>
    <mergeCell ref="AE171:AE173"/>
    <mergeCell ref="AF171:AF173"/>
    <mergeCell ref="AG171:AG173"/>
    <mergeCell ref="AH171:AH173"/>
    <mergeCell ref="AI171:AI173"/>
    <mergeCell ref="A174:A176"/>
    <mergeCell ref="B174:B176"/>
    <mergeCell ref="C174:C176"/>
    <mergeCell ref="D174:D176"/>
    <mergeCell ref="E174:E176"/>
    <mergeCell ref="F174:F176"/>
    <mergeCell ref="G174:G176"/>
    <mergeCell ref="H174:H176"/>
    <mergeCell ref="M174:M176"/>
    <mergeCell ref="N174:N176"/>
    <mergeCell ref="O174:O176"/>
    <mergeCell ref="P174:P176"/>
    <mergeCell ref="Q174:Q176"/>
    <mergeCell ref="R174:R176"/>
    <mergeCell ref="S174:S176"/>
    <mergeCell ref="T174:T176"/>
    <mergeCell ref="U174:U176"/>
    <mergeCell ref="V174:V176"/>
    <mergeCell ref="W174:W176"/>
    <mergeCell ref="V167:V170"/>
    <mergeCell ref="W167:W170"/>
    <mergeCell ref="X167:X170"/>
    <mergeCell ref="Y167:Y170"/>
    <mergeCell ref="Z167:Z170"/>
    <mergeCell ref="AA167:AA170"/>
    <mergeCell ref="AB167:AB170"/>
    <mergeCell ref="AC167:AC170"/>
    <mergeCell ref="AD167:AD170"/>
    <mergeCell ref="AE167:AE170"/>
    <mergeCell ref="AF167:AF170"/>
    <mergeCell ref="AG167:AG170"/>
    <mergeCell ref="AH167:AH170"/>
    <mergeCell ref="AI167:AI170"/>
    <mergeCell ref="A171:A173"/>
    <mergeCell ref="B171:B173"/>
    <mergeCell ref="C171:C173"/>
    <mergeCell ref="D171:D173"/>
    <mergeCell ref="E171:E173"/>
    <mergeCell ref="F171:F173"/>
    <mergeCell ref="G171:G173"/>
    <mergeCell ref="H171:H173"/>
    <mergeCell ref="M171:M173"/>
    <mergeCell ref="N171:N173"/>
    <mergeCell ref="O171:O173"/>
    <mergeCell ref="P171:P173"/>
    <mergeCell ref="Q171:Q173"/>
    <mergeCell ref="R171:R173"/>
    <mergeCell ref="S171:S173"/>
    <mergeCell ref="T171:T173"/>
    <mergeCell ref="U171:U173"/>
    <mergeCell ref="V171:V173"/>
    <mergeCell ref="A167:A170"/>
    <mergeCell ref="B167:B170"/>
    <mergeCell ref="C167:C170"/>
    <mergeCell ref="D167:D170"/>
    <mergeCell ref="E167:E170"/>
    <mergeCell ref="F167:F170"/>
    <mergeCell ref="G167:G170"/>
    <mergeCell ref="H167:H170"/>
    <mergeCell ref="M167:M170"/>
    <mergeCell ref="N167:N170"/>
    <mergeCell ref="O167:O170"/>
    <mergeCell ref="P167:P170"/>
    <mergeCell ref="Q167:Q170"/>
    <mergeCell ref="R167:R170"/>
    <mergeCell ref="S167:S170"/>
    <mergeCell ref="T167:T170"/>
    <mergeCell ref="U167:U170"/>
    <mergeCell ref="A1:AH1"/>
    <mergeCell ref="A3:A4"/>
    <mergeCell ref="B3:B4"/>
    <mergeCell ref="C3:C4"/>
    <mergeCell ref="D3:D4"/>
    <mergeCell ref="E3:E4"/>
    <mergeCell ref="F3:F4"/>
    <mergeCell ref="G3:G4"/>
    <mergeCell ref="H3:H4"/>
    <mergeCell ref="I3:L3"/>
    <mergeCell ref="V6:V7"/>
    <mergeCell ref="G6:G7"/>
    <mergeCell ref="H6:H7"/>
    <mergeCell ref="M6:M7"/>
    <mergeCell ref="N6:N7"/>
    <mergeCell ref="O6:O7"/>
    <mergeCell ref="P6:P7"/>
    <mergeCell ref="AF3:AF4"/>
    <mergeCell ref="AG3:AG4"/>
    <mergeCell ref="AH3:AH4"/>
    <mergeCell ref="AI3:AI4"/>
    <mergeCell ref="A6:A7"/>
    <mergeCell ref="B6:B7"/>
    <mergeCell ref="C6:C7"/>
    <mergeCell ref="D6:D7"/>
    <mergeCell ref="E6:E7"/>
    <mergeCell ref="F6:F7"/>
    <mergeCell ref="S3:S4"/>
    <mergeCell ref="T3:T4"/>
    <mergeCell ref="U3:Z3"/>
    <mergeCell ref="AA3:AA4"/>
    <mergeCell ref="AB3:AB4"/>
    <mergeCell ref="AC3:AE3"/>
    <mergeCell ref="M3:M4"/>
    <mergeCell ref="N3:N4"/>
    <mergeCell ref="O3:O4"/>
    <mergeCell ref="P3:P4"/>
    <mergeCell ref="Q3:Q4"/>
    <mergeCell ref="R3:R4"/>
    <mergeCell ref="AI6:AI7"/>
    <mergeCell ref="A8:A9"/>
    <mergeCell ref="B8:B9"/>
    <mergeCell ref="C8:C9"/>
    <mergeCell ref="D8:D9"/>
    <mergeCell ref="E8:E9"/>
    <mergeCell ref="F8:F9"/>
    <mergeCell ref="G8:G9"/>
    <mergeCell ref="H8:H9"/>
    <mergeCell ref="M8:M9"/>
    <mergeCell ref="AC6:AC7"/>
    <mergeCell ref="AD6:AD7"/>
    <mergeCell ref="AE6:AE7"/>
    <mergeCell ref="AF6:AF7"/>
    <mergeCell ref="AG6:AG7"/>
    <mergeCell ref="AH6:AH7"/>
    <mergeCell ref="W6:W7"/>
    <mergeCell ref="X6:X7"/>
    <mergeCell ref="Y6:Y7"/>
    <mergeCell ref="Z6:Z7"/>
    <mergeCell ref="AA6:AA7"/>
    <mergeCell ref="AB6:AB7"/>
    <mergeCell ref="Q6:Q7"/>
    <mergeCell ref="R6:R7"/>
    <mergeCell ref="S6:S7"/>
    <mergeCell ref="T6:T7"/>
    <mergeCell ref="U6:U7"/>
    <mergeCell ref="M10:M11"/>
    <mergeCell ref="N10:N11"/>
    <mergeCell ref="O10:O11"/>
    <mergeCell ref="P10:P11"/>
    <mergeCell ref="AF8:AF9"/>
    <mergeCell ref="AG8:AG9"/>
    <mergeCell ref="AH8:AH9"/>
    <mergeCell ref="AI8:AI9"/>
    <mergeCell ref="A10:A11"/>
    <mergeCell ref="B10:B11"/>
    <mergeCell ref="C10:C11"/>
    <mergeCell ref="D10:D11"/>
    <mergeCell ref="E10:E11"/>
    <mergeCell ref="F10:F11"/>
    <mergeCell ref="Z8:Z9"/>
    <mergeCell ref="AA8:AA9"/>
    <mergeCell ref="AB8:AB9"/>
    <mergeCell ref="AC8:AC9"/>
    <mergeCell ref="AD8:AD9"/>
    <mergeCell ref="AE8:AE9"/>
    <mergeCell ref="T8:T9"/>
    <mergeCell ref="U8:U9"/>
    <mergeCell ref="V8:V9"/>
    <mergeCell ref="W8:W9"/>
    <mergeCell ref="X8:X9"/>
    <mergeCell ref="Y8:Y9"/>
    <mergeCell ref="N8:N9"/>
    <mergeCell ref="O8:O9"/>
    <mergeCell ref="P8:P9"/>
    <mergeCell ref="Q8:Q9"/>
    <mergeCell ref="R8:R9"/>
    <mergeCell ref="S8:S9"/>
    <mergeCell ref="R12:R17"/>
    <mergeCell ref="S12:S17"/>
    <mergeCell ref="AI10:AI11"/>
    <mergeCell ref="A12:A17"/>
    <mergeCell ref="B12:B17"/>
    <mergeCell ref="C12:C17"/>
    <mergeCell ref="D12:D17"/>
    <mergeCell ref="E12:E14"/>
    <mergeCell ref="F12:F17"/>
    <mergeCell ref="G12:G17"/>
    <mergeCell ref="H12:H17"/>
    <mergeCell ref="M12:M14"/>
    <mergeCell ref="AC10:AC11"/>
    <mergeCell ref="AD10:AD11"/>
    <mergeCell ref="AE10:AE11"/>
    <mergeCell ref="AF10:AF11"/>
    <mergeCell ref="AG10:AG11"/>
    <mergeCell ref="AH10:AH11"/>
    <mergeCell ref="W10:W11"/>
    <mergeCell ref="X10:X11"/>
    <mergeCell ref="Y10:Y11"/>
    <mergeCell ref="Z10:Z11"/>
    <mergeCell ref="AA10:AA11"/>
    <mergeCell ref="AB10:AB11"/>
    <mergeCell ref="Q10:Q11"/>
    <mergeCell ref="R10:R11"/>
    <mergeCell ref="S10:S11"/>
    <mergeCell ref="T10:T11"/>
    <mergeCell ref="U10:U11"/>
    <mergeCell ref="V10:V11"/>
    <mergeCell ref="G10:G11"/>
    <mergeCell ref="H10:H11"/>
    <mergeCell ref="A18:A23"/>
    <mergeCell ref="B18:B23"/>
    <mergeCell ref="C18:C23"/>
    <mergeCell ref="D18:D23"/>
    <mergeCell ref="E18:E20"/>
    <mergeCell ref="F18:F23"/>
    <mergeCell ref="AF12:AF17"/>
    <mergeCell ref="AG12:AG17"/>
    <mergeCell ref="AH12:AH17"/>
    <mergeCell ref="AI12:AI17"/>
    <mergeCell ref="E15:E17"/>
    <mergeCell ref="M15:M17"/>
    <mergeCell ref="T15:T17"/>
    <mergeCell ref="U15:U17"/>
    <mergeCell ref="AA15:AA17"/>
    <mergeCell ref="AD15:AD17"/>
    <mergeCell ref="Z12:Z17"/>
    <mergeCell ref="AA12:AA14"/>
    <mergeCell ref="AB12:AB17"/>
    <mergeCell ref="AC12:AC17"/>
    <mergeCell ref="AD12:AD14"/>
    <mergeCell ref="AE12:AE17"/>
    <mergeCell ref="T12:T14"/>
    <mergeCell ref="U12:U14"/>
    <mergeCell ref="V12:V17"/>
    <mergeCell ref="W12:W17"/>
    <mergeCell ref="X12:X17"/>
    <mergeCell ref="Y12:Y17"/>
    <mergeCell ref="N12:N17"/>
    <mergeCell ref="O12:O17"/>
    <mergeCell ref="P12:P17"/>
    <mergeCell ref="Q12:Q17"/>
    <mergeCell ref="AI18:AI23"/>
    <mergeCell ref="E21:E23"/>
    <mergeCell ref="M21:M23"/>
    <mergeCell ref="T21:T23"/>
    <mergeCell ref="U21:U23"/>
    <mergeCell ref="AA21:AA23"/>
    <mergeCell ref="AD21:AD23"/>
    <mergeCell ref="AC18:AC23"/>
    <mergeCell ref="AD18:AD20"/>
    <mergeCell ref="AE18:AE23"/>
    <mergeCell ref="AF18:AF23"/>
    <mergeCell ref="AG18:AG23"/>
    <mergeCell ref="AH18:AH23"/>
    <mergeCell ref="W18:W23"/>
    <mergeCell ref="X18:X23"/>
    <mergeCell ref="Y18:Y23"/>
    <mergeCell ref="Z18:Z23"/>
    <mergeCell ref="AA18:AA20"/>
    <mergeCell ref="AB18:AB23"/>
    <mergeCell ref="Q18:Q23"/>
    <mergeCell ref="R18:R23"/>
    <mergeCell ref="S18:S23"/>
    <mergeCell ref="T18:T20"/>
    <mergeCell ref="U18:U20"/>
    <mergeCell ref="V18:V23"/>
    <mergeCell ref="G18:G23"/>
    <mergeCell ref="H18:H23"/>
    <mergeCell ref="M18:M20"/>
    <mergeCell ref="N18:N23"/>
    <mergeCell ref="O18:O23"/>
    <mergeCell ref="P18:P23"/>
    <mergeCell ref="Q24:Q31"/>
    <mergeCell ref="R24:R31"/>
    <mergeCell ref="S24:S31"/>
    <mergeCell ref="T24:T28"/>
    <mergeCell ref="U24:U28"/>
    <mergeCell ref="V24:V31"/>
    <mergeCell ref="G24:G31"/>
    <mergeCell ref="H24:H31"/>
    <mergeCell ref="M24:M31"/>
    <mergeCell ref="N24:N31"/>
    <mergeCell ref="O24:O31"/>
    <mergeCell ref="P24:P31"/>
    <mergeCell ref="A24:A31"/>
    <mergeCell ref="B24:B31"/>
    <mergeCell ref="C24:C31"/>
    <mergeCell ref="D24:D31"/>
    <mergeCell ref="E24:E28"/>
    <mergeCell ref="F24:F31"/>
    <mergeCell ref="V32:V37"/>
    <mergeCell ref="G32:G37"/>
    <mergeCell ref="H32:H37"/>
    <mergeCell ref="M32:M34"/>
    <mergeCell ref="N32:N37"/>
    <mergeCell ref="O32:O37"/>
    <mergeCell ref="P32:P37"/>
    <mergeCell ref="A32:A37"/>
    <mergeCell ref="B32:B37"/>
    <mergeCell ref="C32:C37"/>
    <mergeCell ref="D32:D37"/>
    <mergeCell ref="E32:E34"/>
    <mergeCell ref="F32:F37"/>
    <mergeCell ref="AI24:AI31"/>
    <mergeCell ref="E29:E31"/>
    <mergeCell ref="T29:T31"/>
    <mergeCell ref="U29:U31"/>
    <mergeCell ref="Z29:Z31"/>
    <mergeCell ref="AA29:AA31"/>
    <mergeCell ref="AD29:AD31"/>
    <mergeCell ref="AC24:AC31"/>
    <mergeCell ref="AD24:AD28"/>
    <mergeCell ref="AE24:AE31"/>
    <mergeCell ref="AF24:AF31"/>
    <mergeCell ref="AG24:AG31"/>
    <mergeCell ref="AH24:AH31"/>
    <mergeCell ref="W24:W31"/>
    <mergeCell ref="X24:X31"/>
    <mergeCell ref="Y24:Y31"/>
    <mergeCell ref="Z24:Z28"/>
    <mergeCell ref="AA24:AA28"/>
    <mergeCell ref="AB24:AB31"/>
    <mergeCell ref="O38:O42"/>
    <mergeCell ref="P38:P42"/>
    <mergeCell ref="A38:A42"/>
    <mergeCell ref="B38:B42"/>
    <mergeCell ref="C38:C42"/>
    <mergeCell ref="D38:D42"/>
    <mergeCell ref="E38:E42"/>
    <mergeCell ref="F38:F42"/>
    <mergeCell ref="AI32:AI37"/>
    <mergeCell ref="E35:E37"/>
    <mergeCell ref="M35:M37"/>
    <mergeCell ref="T35:T37"/>
    <mergeCell ref="U35:U37"/>
    <mergeCell ref="AA35:AA37"/>
    <mergeCell ref="AD35:AD37"/>
    <mergeCell ref="AC32:AC37"/>
    <mergeCell ref="AD32:AD34"/>
    <mergeCell ref="AE32:AE37"/>
    <mergeCell ref="AF32:AF37"/>
    <mergeCell ref="AG32:AG37"/>
    <mergeCell ref="AH32:AH37"/>
    <mergeCell ref="W32:W37"/>
    <mergeCell ref="X32:X37"/>
    <mergeCell ref="Y32:Y37"/>
    <mergeCell ref="Z32:Z37"/>
    <mergeCell ref="AA32:AA34"/>
    <mergeCell ref="AB32:AB37"/>
    <mergeCell ref="Q32:Q37"/>
    <mergeCell ref="R32:R37"/>
    <mergeCell ref="S32:S37"/>
    <mergeCell ref="T32:T34"/>
    <mergeCell ref="U32:U34"/>
    <mergeCell ref="AI38:AI42"/>
    <mergeCell ref="A43:A45"/>
    <mergeCell ref="B43:B45"/>
    <mergeCell ref="C43:C45"/>
    <mergeCell ref="D43:D45"/>
    <mergeCell ref="E43:E45"/>
    <mergeCell ref="F43:F45"/>
    <mergeCell ref="G43:G45"/>
    <mergeCell ref="H43:H45"/>
    <mergeCell ref="M43:M45"/>
    <mergeCell ref="AC38:AC42"/>
    <mergeCell ref="AD38:AD42"/>
    <mergeCell ref="AE38:AE42"/>
    <mergeCell ref="AF38:AF42"/>
    <mergeCell ref="AG38:AG42"/>
    <mergeCell ref="AH38:AH42"/>
    <mergeCell ref="W38:W42"/>
    <mergeCell ref="X38:X42"/>
    <mergeCell ref="Y38:Y42"/>
    <mergeCell ref="Z38:Z42"/>
    <mergeCell ref="AA38:AA42"/>
    <mergeCell ref="AB38:AB42"/>
    <mergeCell ref="Q38:Q42"/>
    <mergeCell ref="R38:R42"/>
    <mergeCell ref="S38:S42"/>
    <mergeCell ref="T38:T42"/>
    <mergeCell ref="U38:U42"/>
    <mergeCell ref="V38:V42"/>
    <mergeCell ref="G38:G42"/>
    <mergeCell ref="H38:H42"/>
    <mergeCell ref="M38:M42"/>
    <mergeCell ref="N38:N42"/>
    <mergeCell ref="AG43:AG45"/>
    <mergeCell ref="AH43:AH45"/>
    <mergeCell ref="AI43:AI45"/>
    <mergeCell ref="I44:I45"/>
    <mergeCell ref="J44:J45"/>
    <mergeCell ref="K44:K45"/>
    <mergeCell ref="L44:L45"/>
    <mergeCell ref="Z43:Z45"/>
    <mergeCell ref="AA43:AA45"/>
    <mergeCell ref="AB43:AB45"/>
    <mergeCell ref="AC43:AC45"/>
    <mergeCell ref="AD43:AD45"/>
    <mergeCell ref="AE43:AE45"/>
    <mergeCell ref="T43:T45"/>
    <mergeCell ref="U43:U45"/>
    <mergeCell ref="V43:V45"/>
    <mergeCell ref="W43:W45"/>
    <mergeCell ref="X43:X45"/>
    <mergeCell ref="Y43:Y45"/>
    <mergeCell ref="N43:N45"/>
    <mergeCell ref="O43:O45"/>
    <mergeCell ref="P43:P45"/>
    <mergeCell ref="Q43:Q45"/>
    <mergeCell ref="R43:R45"/>
    <mergeCell ref="S43:S45"/>
    <mergeCell ref="S46:S48"/>
    <mergeCell ref="T46:T48"/>
    <mergeCell ref="U46:U48"/>
    <mergeCell ref="V46:V48"/>
    <mergeCell ref="G46:G48"/>
    <mergeCell ref="H46:H48"/>
    <mergeCell ref="M46:M48"/>
    <mergeCell ref="N46:N48"/>
    <mergeCell ref="O46:O48"/>
    <mergeCell ref="P46:P48"/>
    <mergeCell ref="A46:A48"/>
    <mergeCell ref="B46:B48"/>
    <mergeCell ref="C46:C48"/>
    <mergeCell ref="D46:D48"/>
    <mergeCell ref="E46:E48"/>
    <mergeCell ref="F46:F48"/>
    <mergeCell ref="AF43:AF45"/>
    <mergeCell ref="T49:T50"/>
    <mergeCell ref="U49:U50"/>
    <mergeCell ref="F49:F50"/>
    <mergeCell ref="G49:G50"/>
    <mergeCell ref="H49:H50"/>
    <mergeCell ref="M49:M50"/>
    <mergeCell ref="N49:N50"/>
    <mergeCell ref="O49:O50"/>
    <mergeCell ref="AI46:AI48"/>
    <mergeCell ref="I47:I48"/>
    <mergeCell ref="J47:J48"/>
    <mergeCell ref="K47:K48"/>
    <mergeCell ref="L47:L48"/>
    <mergeCell ref="A49:A50"/>
    <mergeCell ref="B49:B50"/>
    <mergeCell ref="C49:C50"/>
    <mergeCell ref="D49:D50"/>
    <mergeCell ref="E49:E50"/>
    <mergeCell ref="AC46:AC48"/>
    <mergeCell ref="AD46:AD48"/>
    <mergeCell ref="AE46:AE48"/>
    <mergeCell ref="AF46:AF48"/>
    <mergeCell ref="AG46:AG48"/>
    <mergeCell ref="AH46:AH48"/>
    <mergeCell ref="W46:W48"/>
    <mergeCell ref="X46:X48"/>
    <mergeCell ref="Y46:Y48"/>
    <mergeCell ref="Z46:Z48"/>
    <mergeCell ref="AA46:AA48"/>
    <mergeCell ref="AB46:AB48"/>
    <mergeCell ref="Q46:Q48"/>
    <mergeCell ref="R46:R48"/>
    <mergeCell ref="M51:M53"/>
    <mergeCell ref="N51:N53"/>
    <mergeCell ref="O51:O53"/>
    <mergeCell ref="P51:P53"/>
    <mergeCell ref="Q51:Q53"/>
    <mergeCell ref="R51:R53"/>
    <mergeCell ref="AH49:AH50"/>
    <mergeCell ref="AI49:AI50"/>
    <mergeCell ref="A51:A53"/>
    <mergeCell ref="B51:B53"/>
    <mergeCell ref="C51:C53"/>
    <mergeCell ref="D51:D53"/>
    <mergeCell ref="E51:E53"/>
    <mergeCell ref="F51:F53"/>
    <mergeCell ref="G51:G53"/>
    <mergeCell ref="H51:H53"/>
    <mergeCell ref="AB49:AB50"/>
    <mergeCell ref="AC49:AC50"/>
    <mergeCell ref="AD49:AD50"/>
    <mergeCell ref="AE49:AE50"/>
    <mergeCell ref="AF49:AF50"/>
    <mergeCell ref="AG49:AG50"/>
    <mergeCell ref="V49:V50"/>
    <mergeCell ref="W49:W50"/>
    <mergeCell ref="X49:X50"/>
    <mergeCell ref="Y49:Y50"/>
    <mergeCell ref="Z49:Z50"/>
    <mergeCell ref="AA49:AA50"/>
    <mergeCell ref="P49:P50"/>
    <mergeCell ref="Q49:Q50"/>
    <mergeCell ref="R49:R50"/>
    <mergeCell ref="S49:S50"/>
    <mergeCell ref="H54:H56"/>
    <mergeCell ref="M54:M56"/>
    <mergeCell ref="N54:N56"/>
    <mergeCell ref="O54:O56"/>
    <mergeCell ref="P54:P56"/>
    <mergeCell ref="A54:A56"/>
    <mergeCell ref="B54:B56"/>
    <mergeCell ref="C54:C56"/>
    <mergeCell ref="D54:D56"/>
    <mergeCell ref="E54:E56"/>
    <mergeCell ref="F54:F56"/>
    <mergeCell ref="AE51:AE53"/>
    <mergeCell ref="AF51:AF53"/>
    <mergeCell ref="AG51:AG53"/>
    <mergeCell ref="AH51:AH53"/>
    <mergeCell ref="AI51:AI53"/>
    <mergeCell ref="I52:I53"/>
    <mergeCell ref="J52:J53"/>
    <mergeCell ref="K52:K53"/>
    <mergeCell ref="L52:L53"/>
    <mergeCell ref="Y51:Y53"/>
    <mergeCell ref="Z51:Z53"/>
    <mergeCell ref="AA51:AA53"/>
    <mergeCell ref="AB51:AB53"/>
    <mergeCell ref="AC51:AC53"/>
    <mergeCell ref="AD51:AD53"/>
    <mergeCell ref="S51:S53"/>
    <mergeCell ref="T51:T53"/>
    <mergeCell ref="U51:U53"/>
    <mergeCell ref="V51:V53"/>
    <mergeCell ref="W51:W53"/>
    <mergeCell ref="X51:X53"/>
    <mergeCell ref="M57:M58"/>
    <mergeCell ref="N57:N58"/>
    <mergeCell ref="O57:O58"/>
    <mergeCell ref="AI54:AI56"/>
    <mergeCell ref="I55:I56"/>
    <mergeCell ref="J55:J56"/>
    <mergeCell ref="K55:K56"/>
    <mergeCell ref="L55:L56"/>
    <mergeCell ref="A57:A58"/>
    <mergeCell ref="B57:B58"/>
    <mergeCell ref="C57:C58"/>
    <mergeCell ref="D57:D58"/>
    <mergeCell ref="E57:E58"/>
    <mergeCell ref="AC54:AC56"/>
    <mergeCell ref="AD54:AD56"/>
    <mergeCell ref="AE54:AE56"/>
    <mergeCell ref="AF54:AF56"/>
    <mergeCell ref="AG54:AG56"/>
    <mergeCell ref="AH54:AH56"/>
    <mergeCell ref="W54:W56"/>
    <mergeCell ref="X54:X56"/>
    <mergeCell ref="Y54:Y56"/>
    <mergeCell ref="Z54:Z56"/>
    <mergeCell ref="AA54:AA56"/>
    <mergeCell ref="AB54:AB56"/>
    <mergeCell ref="Q54:Q56"/>
    <mergeCell ref="R54:R56"/>
    <mergeCell ref="S54:S56"/>
    <mergeCell ref="T54:T56"/>
    <mergeCell ref="U54:U56"/>
    <mergeCell ref="V54:V56"/>
    <mergeCell ref="G54:G56"/>
    <mergeCell ref="K61:K62"/>
    <mergeCell ref="L61:L62"/>
    <mergeCell ref="AH57:AH58"/>
    <mergeCell ref="AI57:AI58"/>
    <mergeCell ref="A59:A68"/>
    <mergeCell ref="B59:B68"/>
    <mergeCell ref="C59:C68"/>
    <mergeCell ref="D59:D68"/>
    <mergeCell ref="E59:E62"/>
    <mergeCell ref="F59:F68"/>
    <mergeCell ref="G59:G68"/>
    <mergeCell ref="AB57:AB58"/>
    <mergeCell ref="AC57:AC58"/>
    <mergeCell ref="AD57:AD58"/>
    <mergeCell ref="AE57:AE58"/>
    <mergeCell ref="AF57:AF58"/>
    <mergeCell ref="AG57:AG58"/>
    <mergeCell ref="V57:V58"/>
    <mergeCell ref="W57:W58"/>
    <mergeCell ref="X57:X58"/>
    <mergeCell ref="Y57:Y58"/>
    <mergeCell ref="Z57:Z58"/>
    <mergeCell ref="AA57:AA58"/>
    <mergeCell ref="P57:P58"/>
    <mergeCell ref="Q57:Q58"/>
    <mergeCell ref="R57:R58"/>
    <mergeCell ref="S57:S58"/>
    <mergeCell ref="T57:T58"/>
    <mergeCell ref="U57:U58"/>
    <mergeCell ref="F57:F58"/>
    <mergeCell ref="G57:G58"/>
    <mergeCell ref="H57:H58"/>
    <mergeCell ref="AD63:AD65"/>
    <mergeCell ref="E66:E68"/>
    <mergeCell ref="T66:T68"/>
    <mergeCell ref="U66:U68"/>
    <mergeCell ref="AA66:AA68"/>
    <mergeCell ref="AD66:AD68"/>
    <mergeCell ref="AD59:AD62"/>
    <mergeCell ref="AE59:AE68"/>
    <mergeCell ref="AF59:AF68"/>
    <mergeCell ref="AG59:AG68"/>
    <mergeCell ref="AH59:AH68"/>
    <mergeCell ref="AI59:AI68"/>
    <mergeCell ref="X59:X68"/>
    <mergeCell ref="Y59:Y68"/>
    <mergeCell ref="Z59:Z68"/>
    <mergeCell ref="AA59:AA62"/>
    <mergeCell ref="AB59:AB68"/>
    <mergeCell ref="AC59:AC68"/>
    <mergeCell ref="R59:R68"/>
    <mergeCell ref="S59:S68"/>
    <mergeCell ref="T59:T62"/>
    <mergeCell ref="U59:U62"/>
    <mergeCell ref="V59:V68"/>
    <mergeCell ref="W59:W68"/>
    <mergeCell ref="H59:H68"/>
    <mergeCell ref="M59:M68"/>
    <mergeCell ref="N59:N68"/>
    <mergeCell ref="O59:O68"/>
    <mergeCell ref="P59:P68"/>
    <mergeCell ref="Q59:Q68"/>
    <mergeCell ref="I61:I62"/>
    <mergeCell ref="J61:J62"/>
    <mergeCell ref="V69:V74"/>
    <mergeCell ref="G69:G74"/>
    <mergeCell ref="H69:H74"/>
    <mergeCell ref="M69:M74"/>
    <mergeCell ref="N69:N74"/>
    <mergeCell ref="O69:O74"/>
    <mergeCell ref="P69:P74"/>
    <mergeCell ref="A69:A74"/>
    <mergeCell ref="B69:B74"/>
    <mergeCell ref="C69:C74"/>
    <mergeCell ref="D69:D74"/>
    <mergeCell ref="E69:E71"/>
    <mergeCell ref="F69:F74"/>
    <mergeCell ref="E63:E65"/>
    <mergeCell ref="T63:T65"/>
    <mergeCell ref="U63:U65"/>
    <mergeCell ref="AA63:AA65"/>
    <mergeCell ref="A75:A86"/>
    <mergeCell ref="B75:B86"/>
    <mergeCell ref="C75:C86"/>
    <mergeCell ref="D75:D86"/>
    <mergeCell ref="E75:E78"/>
    <mergeCell ref="E79:E83"/>
    <mergeCell ref="E84:E86"/>
    <mergeCell ref="A87:A92"/>
    <mergeCell ref="B87:B92"/>
    <mergeCell ref="AI69:AI74"/>
    <mergeCell ref="E72:E74"/>
    <mergeCell ref="T72:T74"/>
    <mergeCell ref="U72:U74"/>
    <mergeCell ref="AA72:AA74"/>
    <mergeCell ref="AD72:AD74"/>
    <mergeCell ref="AC69:AC74"/>
    <mergeCell ref="AD69:AD71"/>
    <mergeCell ref="AE69:AE74"/>
    <mergeCell ref="AF69:AF74"/>
    <mergeCell ref="AG69:AG74"/>
    <mergeCell ref="AH69:AH74"/>
    <mergeCell ref="W69:W74"/>
    <mergeCell ref="X69:X74"/>
    <mergeCell ref="Y69:Y74"/>
    <mergeCell ref="Z69:Z74"/>
    <mergeCell ref="AA69:AA71"/>
    <mergeCell ref="AB69:AB74"/>
    <mergeCell ref="Q69:Q74"/>
    <mergeCell ref="R69:R74"/>
    <mergeCell ref="S69:S74"/>
    <mergeCell ref="T69:T71"/>
    <mergeCell ref="U69:U71"/>
    <mergeCell ref="X75:X86"/>
    <mergeCell ref="Y75:Y86"/>
    <mergeCell ref="Z75:Z86"/>
    <mergeCell ref="AA75:AA78"/>
    <mergeCell ref="AA84:AA86"/>
    <mergeCell ref="P75:P86"/>
    <mergeCell ref="Q75:Q86"/>
    <mergeCell ref="R75:R86"/>
    <mergeCell ref="S75:S86"/>
    <mergeCell ref="T75:T78"/>
    <mergeCell ref="U75:U78"/>
    <mergeCell ref="T84:T86"/>
    <mergeCell ref="U84:U86"/>
    <mergeCell ref="F75:F86"/>
    <mergeCell ref="G75:G86"/>
    <mergeCell ref="H75:H86"/>
    <mergeCell ref="M75:M78"/>
    <mergeCell ref="N75:N86"/>
    <mergeCell ref="O75:O86"/>
    <mergeCell ref="M84:M86"/>
    <mergeCell ref="M87:M89"/>
    <mergeCell ref="N87:N92"/>
    <mergeCell ref="O87:O92"/>
    <mergeCell ref="P87:P92"/>
    <mergeCell ref="Q87:Q92"/>
    <mergeCell ref="R87:R92"/>
    <mergeCell ref="C87:C92"/>
    <mergeCell ref="D87:D92"/>
    <mergeCell ref="E87:E89"/>
    <mergeCell ref="F87:F92"/>
    <mergeCell ref="G87:G92"/>
    <mergeCell ref="H87:H92"/>
    <mergeCell ref="AH75:AH86"/>
    <mergeCell ref="AI75:AI86"/>
    <mergeCell ref="I77:I78"/>
    <mergeCell ref="J77:J78"/>
    <mergeCell ref="K77:K78"/>
    <mergeCell ref="L77:L78"/>
    <mergeCell ref="M79:M83"/>
    <mergeCell ref="T79:T83"/>
    <mergeCell ref="U79:U83"/>
    <mergeCell ref="AA79:AA83"/>
    <mergeCell ref="AB75:AB86"/>
    <mergeCell ref="AC75:AC86"/>
    <mergeCell ref="AD75:AD78"/>
    <mergeCell ref="AE75:AE86"/>
    <mergeCell ref="AF75:AF86"/>
    <mergeCell ref="AG75:AG86"/>
    <mergeCell ref="AD79:AD83"/>
    <mergeCell ref="AD84:AD86"/>
    <mergeCell ref="V75:V86"/>
    <mergeCell ref="W75:W86"/>
    <mergeCell ref="N93:N97"/>
    <mergeCell ref="O93:O97"/>
    <mergeCell ref="P93:P97"/>
    <mergeCell ref="A93:A97"/>
    <mergeCell ref="B93:B97"/>
    <mergeCell ref="C93:C97"/>
    <mergeCell ref="D93:D97"/>
    <mergeCell ref="E93:E97"/>
    <mergeCell ref="F93:F97"/>
    <mergeCell ref="AE87:AE92"/>
    <mergeCell ref="AF87:AF92"/>
    <mergeCell ref="AG87:AG92"/>
    <mergeCell ref="AH87:AH92"/>
    <mergeCell ref="AI87:AI92"/>
    <mergeCell ref="E90:E92"/>
    <mergeCell ref="M90:M92"/>
    <mergeCell ref="T90:T92"/>
    <mergeCell ref="U90:U92"/>
    <mergeCell ref="AA90:AA92"/>
    <mergeCell ref="Y87:Y92"/>
    <mergeCell ref="Z87:Z92"/>
    <mergeCell ref="AA87:AA89"/>
    <mergeCell ref="AB87:AB92"/>
    <mergeCell ref="AC87:AC92"/>
    <mergeCell ref="AD87:AD89"/>
    <mergeCell ref="AD90:AD92"/>
    <mergeCell ref="S87:S92"/>
    <mergeCell ref="T87:T89"/>
    <mergeCell ref="U87:U89"/>
    <mergeCell ref="V87:V92"/>
    <mergeCell ref="W87:W92"/>
    <mergeCell ref="X87:X92"/>
    <mergeCell ref="S98:S100"/>
    <mergeCell ref="AI93:AI97"/>
    <mergeCell ref="A98:A100"/>
    <mergeCell ref="B98:B100"/>
    <mergeCell ref="C98:C100"/>
    <mergeCell ref="D98:D100"/>
    <mergeCell ref="E98:E100"/>
    <mergeCell ref="F98:F100"/>
    <mergeCell ref="G98:G100"/>
    <mergeCell ref="H98:H100"/>
    <mergeCell ref="M98:M100"/>
    <mergeCell ref="AC93:AC97"/>
    <mergeCell ref="AD93:AD97"/>
    <mergeCell ref="AE93:AE97"/>
    <mergeCell ref="AF93:AF97"/>
    <mergeCell ref="AG93:AG97"/>
    <mergeCell ref="AH93:AH97"/>
    <mergeCell ref="W93:W97"/>
    <mergeCell ref="X93:X97"/>
    <mergeCell ref="Y93:Y97"/>
    <mergeCell ref="Z93:Z97"/>
    <mergeCell ref="AA93:AA97"/>
    <mergeCell ref="AB93:AB97"/>
    <mergeCell ref="Q93:Q97"/>
    <mergeCell ref="R93:R97"/>
    <mergeCell ref="S93:S97"/>
    <mergeCell ref="T93:T97"/>
    <mergeCell ref="U93:U97"/>
    <mergeCell ref="V93:V97"/>
    <mergeCell ref="G93:G97"/>
    <mergeCell ref="H93:H97"/>
    <mergeCell ref="M93:M97"/>
    <mergeCell ref="H101:H103"/>
    <mergeCell ref="M101:M103"/>
    <mergeCell ref="N101:N103"/>
    <mergeCell ref="O101:O103"/>
    <mergeCell ref="P101:P103"/>
    <mergeCell ref="AF98:AF100"/>
    <mergeCell ref="AG98:AG100"/>
    <mergeCell ref="AH98:AH100"/>
    <mergeCell ref="AI98:AI100"/>
    <mergeCell ref="A101:A103"/>
    <mergeCell ref="B101:B103"/>
    <mergeCell ref="C101:C103"/>
    <mergeCell ref="D101:D103"/>
    <mergeCell ref="E101:E103"/>
    <mergeCell ref="F101:F103"/>
    <mergeCell ref="Z98:Z100"/>
    <mergeCell ref="AA98:AA100"/>
    <mergeCell ref="AB98:AB100"/>
    <mergeCell ref="AC98:AC100"/>
    <mergeCell ref="AD98:AD100"/>
    <mergeCell ref="AE98:AE100"/>
    <mergeCell ref="T98:T100"/>
    <mergeCell ref="U98:U100"/>
    <mergeCell ref="V98:V100"/>
    <mergeCell ref="W98:W100"/>
    <mergeCell ref="X98:X100"/>
    <mergeCell ref="Y98:Y100"/>
    <mergeCell ref="N98:N100"/>
    <mergeCell ref="O98:O100"/>
    <mergeCell ref="P98:P100"/>
    <mergeCell ref="Q98:Q100"/>
    <mergeCell ref="R98:R100"/>
    <mergeCell ref="Q104:Q106"/>
    <mergeCell ref="R104:R106"/>
    <mergeCell ref="S104:S106"/>
    <mergeCell ref="AI101:AI103"/>
    <mergeCell ref="A104:A106"/>
    <mergeCell ref="B104:B106"/>
    <mergeCell ref="C104:C106"/>
    <mergeCell ref="D104:D106"/>
    <mergeCell ref="E104:E106"/>
    <mergeCell ref="F104:F106"/>
    <mergeCell ref="G104:G106"/>
    <mergeCell ref="H104:H106"/>
    <mergeCell ref="M104:M106"/>
    <mergeCell ref="AC101:AC103"/>
    <mergeCell ref="AD101:AD103"/>
    <mergeCell ref="AE101:AE103"/>
    <mergeCell ref="AF101:AF103"/>
    <mergeCell ref="AG101:AG103"/>
    <mergeCell ref="AH101:AH103"/>
    <mergeCell ref="W101:W103"/>
    <mergeCell ref="X101:X103"/>
    <mergeCell ref="Y101:Y103"/>
    <mergeCell ref="Z101:Z103"/>
    <mergeCell ref="AA101:AA103"/>
    <mergeCell ref="AB101:AB103"/>
    <mergeCell ref="Q101:Q103"/>
    <mergeCell ref="R101:R103"/>
    <mergeCell ref="S101:S103"/>
    <mergeCell ref="T101:T103"/>
    <mergeCell ref="U101:U103"/>
    <mergeCell ref="V101:V103"/>
    <mergeCell ref="G101:G103"/>
    <mergeCell ref="N107:N109"/>
    <mergeCell ref="O107:O109"/>
    <mergeCell ref="P107:P109"/>
    <mergeCell ref="A107:A109"/>
    <mergeCell ref="B107:B109"/>
    <mergeCell ref="C107:C109"/>
    <mergeCell ref="D107:D109"/>
    <mergeCell ref="E107:E109"/>
    <mergeCell ref="F107:F109"/>
    <mergeCell ref="AF104:AF106"/>
    <mergeCell ref="AG104:AG106"/>
    <mergeCell ref="AH104:AH106"/>
    <mergeCell ref="AI104:AI106"/>
    <mergeCell ref="I105:I106"/>
    <mergeCell ref="J105:J106"/>
    <mergeCell ref="K105:K106"/>
    <mergeCell ref="L105:L106"/>
    <mergeCell ref="Z104:Z106"/>
    <mergeCell ref="AA104:AA106"/>
    <mergeCell ref="AB104:AB106"/>
    <mergeCell ref="AC104:AC106"/>
    <mergeCell ref="AD104:AD106"/>
    <mergeCell ref="AE104:AE106"/>
    <mergeCell ref="T104:T106"/>
    <mergeCell ref="U104:U106"/>
    <mergeCell ref="V104:V106"/>
    <mergeCell ref="W104:W106"/>
    <mergeCell ref="X104:X106"/>
    <mergeCell ref="Y104:Y106"/>
    <mergeCell ref="N104:N106"/>
    <mergeCell ref="O104:O106"/>
    <mergeCell ref="P104:P106"/>
    <mergeCell ref="O110:O112"/>
    <mergeCell ref="AI107:AI109"/>
    <mergeCell ref="I108:I109"/>
    <mergeCell ref="J108:J109"/>
    <mergeCell ref="K108:K109"/>
    <mergeCell ref="L108:L109"/>
    <mergeCell ref="A110:A112"/>
    <mergeCell ref="B110:B112"/>
    <mergeCell ref="C110:C112"/>
    <mergeCell ref="D110:D112"/>
    <mergeCell ref="E110:E112"/>
    <mergeCell ref="AC107:AC109"/>
    <mergeCell ref="AD107:AD109"/>
    <mergeCell ref="AE107:AE109"/>
    <mergeCell ref="AF107:AF109"/>
    <mergeCell ref="AG107:AG109"/>
    <mergeCell ref="AH107:AH109"/>
    <mergeCell ref="W107:W109"/>
    <mergeCell ref="X107:X109"/>
    <mergeCell ref="Y107:Y109"/>
    <mergeCell ref="Z107:Z109"/>
    <mergeCell ref="AA107:AA109"/>
    <mergeCell ref="AB107:AB109"/>
    <mergeCell ref="Q107:Q109"/>
    <mergeCell ref="R107:R109"/>
    <mergeCell ref="S107:S109"/>
    <mergeCell ref="T107:T109"/>
    <mergeCell ref="U107:U109"/>
    <mergeCell ref="V107:V109"/>
    <mergeCell ref="G107:G109"/>
    <mergeCell ref="H107:H109"/>
    <mergeCell ref="M107:M109"/>
    <mergeCell ref="AH110:AH112"/>
    <mergeCell ref="AI110:AI112"/>
    <mergeCell ref="A113:A115"/>
    <mergeCell ref="B113:B115"/>
    <mergeCell ref="C113:C115"/>
    <mergeCell ref="D113:D115"/>
    <mergeCell ref="E113:E115"/>
    <mergeCell ref="F113:F115"/>
    <mergeCell ref="G113:G115"/>
    <mergeCell ref="H113:H115"/>
    <mergeCell ref="AB110:AB112"/>
    <mergeCell ref="AC110:AC112"/>
    <mergeCell ref="AD110:AD112"/>
    <mergeCell ref="AE110:AE112"/>
    <mergeCell ref="AF110:AF112"/>
    <mergeCell ref="AG110:AG112"/>
    <mergeCell ref="V110:V112"/>
    <mergeCell ref="W110:W112"/>
    <mergeCell ref="X110:X112"/>
    <mergeCell ref="Y110:Y112"/>
    <mergeCell ref="AA110:AA112"/>
    <mergeCell ref="P110:P112"/>
    <mergeCell ref="Q110:Q112"/>
    <mergeCell ref="R110:R112"/>
    <mergeCell ref="S110:S112"/>
    <mergeCell ref="T110:T112"/>
    <mergeCell ref="U110:U112"/>
    <mergeCell ref="F110:F112"/>
    <mergeCell ref="G110:G112"/>
    <mergeCell ref="H110:H112"/>
    <mergeCell ref="M110:M112"/>
    <mergeCell ref="N110:N112"/>
    <mergeCell ref="D116:D118"/>
    <mergeCell ref="E116:E118"/>
    <mergeCell ref="Y113:Y115"/>
    <mergeCell ref="Z113:Z115"/>
    <mergeCell ref="AA113:AA115"/>
    <mergeCell ref="AB113:AB115"/>
    <mergeCell ref="AC113:AC115"/>
    <mergeCell ref="AD113:AD115"/>
    <mergeCell ref="S113:S115"/>
    <mergeCell ref="T113:T115"/>
    <mergeCell ref="U113:U115"/>
    <mergeCell ref="V113:V115"/>
    <mergeCell ref="W113:W115"/>
    <mergeCell ref="X113:X115"/>
    <mergeCell ref="M113:M115"/>
    <mergeCell ref="N113:N115"/>
    <mergeCell ref="O113:O115"/>
    <mergeCell ref="P113:P115"/>
    <mergeCell ref="Q113:Q115"/>
    <mergeCell ref="R113:R115"/>
    <mergeCell ref="P116:P118"/>
    <mergeCell ref="Q116:Q118"/>
    <mergeCell ref="R116:R118"/>
    <mergeCell ref="S116:S118"/>
    <mergeCell ref="T116:T118"/>
    <mergeCell ref="U116:U118"/>
    <mergeCell ref="F116:F118"/>
    <mergeCell ref="G116:G118"/>
    <mergeCell ref="H116:H118"/>
    <mergeCell ref="AE113:AE115"/>
    <mergeCell ref="AF113:AF115"/>
    <mergeCell ref="AG113:AG115"/>
    <mergeCell ref="AH113:AH115"/>
    <mergeCell ref="AI113:AI115"/>
    <mergeCell ref="U119:U121"/>
    <mergeCell ref="V119:V121"/>
    <mergeCell ref="G119:G121"/>
    <mergeCell ref="H119:H121"/>
    <mergeCell ref="M119:M121"/>
    <mergeCell ref="N119:N121"/>
    <mergeCell ref="O119:O121"/>
    <mergeCell ref="P119:P121"/>
    <mergeCell ref="A119:A121"/>
    <mergeCell ref="B119:B121"/>
    <mergeCell ref="C119:C121"/>
    <mergeCell ref="D119:D121"/>
    <mergeCell ref="E119:E121"/>
    <mergeCell ref="F119:F121"/>
    <mergeCell ref="AH116:AH118"/>
    <mergeCell ref="AI116:AI118"/>
    <mergeCell ref="I117:I118"/>
    <mergeCell ref="J117:J118"/>
    <mergeCell ref="K117:K118"/>
    <mergeCell ref="L117:L118"/>
    <mergeCell ref="AB116:AB118"/>
    <mergeCell ref="AC116:AC118"/>
    <mergeCell ref="AD116:AD118"/>
    <mergeCell ref="AE116:AE118"/>
    <mergeCell ref="A116:A118"/>
    <mergeCell ref="B116:B118"/>
    <mergeCell ref="C116:C118"/>
    <mergeCell ref="AF116:AF118"/>
    <mergeCell ref="AG116:AG118"/>
    <mergeCell ref="V116:V118"/>
    <mergeCell ref="W116:W118"/>
    <mergeCell ref="X116:X118"/>
    <mergeCell ref="Y116:Y118"/>
    <mergeCell ref="Z116:Z118"/>
    <mergeCell ref="AA116:AA118"/>
    <mergeCell ref="F122:F124"/>
    <mergeCell ref="G122:G124"/>
    <mergeCell ref="H122:H124"/>
    <mergeCell ref="M122:M124"/>
    <mergeCell ref="N122:N124"/>
    <mergeCell ref="O122:O124"/>
    <mergeCell ref="AI119:AI121"/>
    <mergeCell ref="I120:I121"/>
    <mergeCell ref="J120:J121"/>
    <mergeCell ref="K120:K121"/>
    <mergeCell ref="L120:L121"/>
    <mergeCell ref="M116:M118"/>
    <mergeCell ref="N116:N118"/>
    <mergeCell ref="O116:O118"/>
    <mergeCell ref="A122:A124"/>
    <mergeCell ref="B122:B124"/>
    <mergeCell ref="C122:C124"/>
    <mergeCell ref="D122:D124"/>
    <mergeCell ref="E122:E124"/>
    <mergeCell ref="AC119:AC121"/>
    <mergeCell ref="AD119:AD121"/>
    <mergeCell ref="AE119:AE121"/>
    <mergeCell ref="AF119:AF121"/>
    <mergeCell ref="AG119:AG121"/>
    <mergeCell ref="AH119:AH121"/>
    <mergeCell ref="W119:W121"/>
    <mergeCell ref="X119:X121"/>
    <mergeCell ref="Y119:Y121"/>
    <mergeCell ref="Z119:Z121"/>
    <mergeCell ref="AA119:AA121"/>
    <mergeCell ref="AB119:AB121"/>
    <mergeCell ref="Q119:Q121"/>
    <mergeCell ref="R119:R121"/>
    <mergeCell ref="S119:S121"/>
    <mergeCell ref="T119:T121"/>
    <mergeCell ref="O125:O127"/>
    <mergeCell ref="P125:P127"/>
    <mergeCell ref="A125:A127"/>
    <mergeCell ref="B125:B127"/>
    <mergeCell ref="C125:C127"/>
    <mergeCell ref="D125:D127"/>
    <mergeCell ref="E125:E127"/>
    <mergeCell ref="F125:F127"/>
    <mergeCell ref="AH122:AH124"/>
    <mergeCell ref="AI122:AI124"/>
    <mergeCell ref="I123:I124"/>
    <mergeCell ref="J123:J124"/>
    <mergeCell ref="K123:K124"/>
    <mergeCell ref="L123:L124"/>
    <mergeCell ref="AB122:AB124"/>
    <mergeCell ref="AC122:AC124"/>
    <mergeCell ref="AD122:AD124"/>
    <mergeCell ref="AE122:AE124"/>
    <mergeCell ref="AF122:AF124"/>
    <mergeCell ref="AG122:AG124"/>
    <mergeCell ref="V122:V124"/>
    <mergeCell ref="W122:W124"/>
    <mergeCell ref="X122:X124"/>
    <mergeCell ref="Y122:Y124"/>
    <mergeCell ref="Z122:Z124"/>
    <mergeCell ref="AA122:AA124"/>
    <mergeCell ref="P122:P124"/>
    <mergeCell ref="Q122:Q124"/>
    <mergeCell ref="R122:R124"/>
    <mergeCell ref="S122:S124"/>
    <mergeCell ref="T122:T124"/>
    <mergeCell ref="U122:U124"/>
    <mergeCell ref="AI125:AI127"/>
    <mergeCell ref="A128:A130"/>
    <mergeCell ref="B128:B130"/>
    <mergeCell ref="C128:C130"/>
    <mergeCell ref="D128:D130"/>
    <mergeCell ref="E128:E130"/>
    <mergeCell ref="F128:F130"/>
    <mergeCell ref="G128:G130"/>
    <mergeCell ref="H128:H130"/>
    <mergeCell ref="M128:M130"/>
    <mergeCell ref="AC125:AC127"/>
    <mergeCell ref="AD125:AD127"/>
    <mergeCell ref="AE125:AE127"/>
    <mergeCell ref="AF125:AF127"/>
    <mergeCell ref="AG125:AG127"/>
    <mergeCell ref="AH125:AH127"/>
    <mergeCell ref="W125:W127"/>
    <mergeCell ref="X125:X127"/>
    <mergeCell ref="Y125:Y127"/>
    <mergeCell ref="Z125:Z127"/>
    <mergeCell ref="AA125:AA127"/>
    <mergeCell ref="AB125:AB127"/>
    <mergeCell ref="Q125:Q127"/>
    <mergeCell ref="R125:R127"/>
    <mergeCell ref="S125:S127"/>
    <mergeCell ref="T125:T127"/>
    <mergeCell ref="U125:U127"/>
    <mergeCell ref="V125:V127"/>
    <mergeCell ref="G125:G127"/>
    <mergeCell ref="H125:H127"/>
    <mergeCell ref="M125:M127"/>
    <mergeCell ref="N125:N127"/>
    <mergeCell ref="A131:A133"/>
    <mergeCell ref="B131:B133"/>
    <mergeCell ref="C131:C133"/>
    <mergeCell ref="D131:D133"/>
    <mergeCell ref="E131:E133"/>
    <mergeCell ref="F131:F133"/>
    <mergeCell ref="Z128:Z130"/>
    <mergeCell ref="AA128:AA130"/>
    <mergeCell ref="AB128:AB130"/>
    <mergeCell ref="AC128:AC130"/>
    <mergeCell ref="AD128:AD130"/>
    <mergeCell ref="AE128:AE130"/>
    <mergeCell ref="T128:T130"/>
    <mergeCell ref="U128:U130"/>
    <mergeCell ref="V128:V130"/>
    <mergeCell ref="W128:W130"/>
    <mergeCell ref="X128:X130"/>
    <mergeCell ref="Y128:Y130"/>
    <mergeCell ref="N128:N130"/>
    <mergeCell ref="O128:O130"/>
    <mergeCell ref="P128:P130"/>
    <mergeCell ref="Q128:Q130"/>
    <mergeCell ref="R128:R130"/>
    <mergeCell ref="S128:S130"/>
    <mergeCell ref="D134:D136"/>
    <mergeCell ref="E134:E136"/>
    <mergeCell ref="F134:F136"/>
    <mergeCell ref="G134:G136"/>
    <mergeCell ref="H134:H136"/>
    <mergeCell ref="M134:M136"/>
    <mergeCell ref="AC131:AC133"/>
    <mergeCell ref="AD131:AD133"/>
    <mergeCell ref="AE131:AE133"/>
    <mergeCell ref="AF131:AF133"/>
    <mergeCell ref="AG131:AG133"/>
    <mergeCell ref="AH131:AH133"/>
    <mergeCell ref="W131:W133"/>
    <mergeCell ref="X131:X133"/>
    <mergeCell ref="Y131:Y133"/>
    <mergeCell ref="Z131:Z133"/>
    <mergeCell ref="AA131:AA133"/>
    <mergeCell ref="AB131:AB133"/>
    <mergeCell ref="Q131:Q133"/>
    <mergeCell ref="R131:R133"/>
    <mergeCell ref="S131:S133"/>
    <mergeCell ref="T131:T133"/>
    <mergeCell ref="U131:U133"/>
    <mergeCell ref="V131:V133"/>
    <mergeCell ref="G131:G133"/>
    <mergeCell ref="H131:H133"/>
    <mergeCell ref="M131:M133"/>
    <mergeCell ref="N131:N133"/>
    <mergeCell ref="O131:O133"/>
    <mergeCell ref="P131:P133"/>
    <mergeCell ref="AF134:AF136"/>
    <mergeCell ref="AG134:AG136"/>
    <mergeCell ref="O137:O139"/>
    <mergeCell ref="P137:P139"/>
    <mergeCell ref="AF140:AF142"/>
    <mergeCell ref="AI134:AI136"/>
    <mergeCell ref="A137:A139"/>
    <mergeCell ref="B137:B139"/>
    <mergeCell ref="C137:C139"/>
    <mergeCell ref="D137:D139"/>
    <mergeCell ref="E137:E139"/>
    <mergeCell ref="F137:F139"/>
    <mergeCell ref="Z134:Z136"/>
    <mergeCell ref="AA134:AA136"/>
    <mergeCell ref="AB134:AB136"/>
    <mergeCell ref="AC134:AC136"/>
    <mergeCell ref="AD134:AD136"/>
    <mergeCell ref="AE134:AE136"/>
    <mergeCell ref="T134:T136"/>
    <mergeCell ref="U134:U136"/>
    <mergeCell ref="V134:V136"/>
    <mergeCell ref="W134:W136"/>
    <mergeCell ref="X134:X136"/>
    <mergeCell ref="Y134:Y136"/>
    <mergeCell ref="N134:N136"/>
    <mergeCell ref="O134:O136"/>
    <mergeCell ref="P134:P136"/>
    <mergeCell ref="Q134:Q136"/>
    <mergeCell ref="R134:R136"/>
    <mergeCell ref="S134:S136"/>
    <mergeCell ref="AI137:AI139"/>
    <mergeCell ref="A134:A136"/>
    <mergeCell ref="B134:B136"/>
    <mergeCell ref="C134:C136"/>
    <mergeCell ref="A140:A142"/>
    <mergeCell ref="B140:B142"/>
    <mergeCell ref="J144:J145"/>
    <mergeCell ref="C140:C142"/>
    <mergeCell ref="D140:D142"/>
    <mergeCell ref="E140:E142"/>
    <mergeCell ref="F140:F142"/>
    <mergeCell ref="G140:G142"/>
    <mergeCell ref="H140:H142"/>
    <mergeCell ref="M140:M142"/>
    <mergeCell ref="AC137:AC139"/>
    <mergeCell ref="AD137:AD139"/>
    <mergeCell ref="AE137:AE139"/>
    <mergeCell ref="AF137:AF139"/>
    <mergeCell ref="AG137:AG139"/>
    <mergeCell ref="AH137:AH139"/>
    <mergeCell ref="W137:W139"/>
    <mergeCell ref="X137:X139"/>
    <mergeCell ref="Y137:Y139"/>
    <mergeCell ref="Z137:Z139"/>
    <mergeCell ref="AA137:AA139"/>
    <mergeCell ref="AB137:AB139"/>
    <mergeCell ref="Q137:Q139"/>
    <mergeCell ref="R137:R139"/>
    <mergeCell ref="S137:S139"/>
    <mergeCell ref="T137:T139"/>
    <mergeCell ref="U137:U139"/>
    <mergeCell ref="V137:V139"/>
    <mergeCell ref="G137:G139"/>
    <mergeCell ref="H137:H139"/>
    <mergeCell ref="M137:M139"/>
    <mergeCell ref="N137:N139"/>
    <mergeCell ref="B143:B145"/>
    <mergeCell ref="C143:C145"/>
    <mergeCell ref="D143:D145"/>
    <mergeCell ref="E143:E145"/>
    <mergeCell ref="F143:F145"/>
    <mergeCell ref="Z140:Z142"/>
    <mergeCell ref="AA140:AA142"/>
    <mergeCell ref="AB140:AB142"/>
    <mergeCell ref="AC140:AC142"/>
    <mergeCell ref="AD140:AD142"/>
    <mergeCell ref="AE140:AE142"/>
    <mergeCell ref="T140:T142"/>
    <mergeCell ref="U140:U142"/>
    <mergeCell ref="V140:V142"/>
    <mergeCell ref="W140:W142"/>
    <mergeCell ref="X140:X142"/>
    <mergeCell ref="Y140:Y142"/>
    <mergeCell ref="N140:N142"/>
    <mergeCell ref="O140:O142"/>
    <mergeCell ref="P140:P142"/>
    <mergeCell ref="Q140:Q142"/>
    <mergeCell ref="R140:R142"/>
    <mergeCell ref="S140:S142"/>
    <mergeCell ref="I144:I145"/>
    <mergeCell ref="K144:K145"/>
    <mergeCell ref="L144:L145"/>
    <mergeCell ref="A146:A149"/>
    <mergeCell ref="B146:B149"/>
    <mergeCell ref="F146:F149"/>
    <mergeCell ref="G146:G149"/>
    <mergeCell ref="H146:H149"/>
    <mergeCell ref="AC143:AC145"/>
    <mergeCell ref="AD143:AD145"/>
    <mergeCell ref="AE143:AE145"/>
    <mergeCell ref="AF143:AF145"/>
    <mergeCell ref="AG143:AG145"/>
    <mergeCell ref="AH143:AH145"/>
    <mergeCell ref="W143:W145"/>
    <mergeCell ref="X143:X145"/>
    <mergeCell ref="Y143:Y145"/>
    <mergeCell ref="Z143:Z145"/>
    <mergeCell ref="AA143:AA145"/>
    <mergeCell ref="AB143:AB145"/>
    <mergeCell ref="Q143:Q145"/>
    <mergeCell ref="R143:R145"/>
    <mergeCell ref="S143:S145"/>
    <mergeCell ref="T143:T145"/>
    <mergeCell ref="U143:U145"/>
    <mergeCell ref="V143:V145"/>
    <mergeCell ref="G143:G145"/>
    <mergeCell ref="H143:H145"/>
    <mergeCell ref="M143:M145"/>
    <mergeCell ref="N143:N145"/>
    <mergeCell ref="O143:O145"/>
    <mergeCell ref="P143:P145"/>
    <mergeCell ref="A143:A145"/>
    <mergeCell ref="C147:C149"/>
    <mergeCell ref="D147:D149"/>
    <mergeCell ref="E147:E149"/>
    <mergeCell ref="T147:T149"/>
    <mergeCell ref="U147:U149"/>
    <mergeCell ref="AA147:AA149"/>
    <mergeCell ref="AD147:AD149"/>
    <mergeCell ref="AB146:AB149"/>
    <mergeCell ref="AC146:AC149"/>
    <mergeCell ref="AE146:AE149"/>
    <mergeCell ref="AF146:AF149"/>
    <mergeCell ref="AG146:AG149"/>
    <mergeCell ref="AH146:AH149"/>
    <mergeCell ref="S146:S149"/>
    <mergeCell ref="V146:V149"/>
    <mergeCell ref="W146:W149"/>
    <mergeCell ref="X146:X149"/>
    <mergeCell ref="Y146:Y149"/>
    <mergeCell ref="Z146:Z149"/>
    <mergeCell ref="M146:M149"/>
    <mergeCell ref="N146:N149"/>
    <mergeCell ref="O146:O149"/>
    <mergeCell ref="P146:P149"/>
    <mergeCell ref="Q146:Q149"/>
    <mergeCell ref="R146:R149"/>
    <mergeCell ref="Q150:Q157"/>
    <mergeCell ref="R150:R157"/>
    <mergeCell ref="S150:S157"/>
    <mergeCell ref="T150:T151"/>
    <mergeCell ref="U150:U151"/>
    <mergeCell ref="V150:V157"/>
    <mergeCell ref="G150:G157"/>
    <mergeCell ref="H150:H157"/>
    <mergeCell ref="M150:M157"/>
    <mergeCell ref="N150:N157"/>
    <mergeCell ref="O150:O157"/>
    <mergeCell ref="P150:P157"/>
    <mergeCell ref="A150:A157"/>
    <mergeCell ref="B150:B157"/>
    <mergeCell ref="C150:C157"/>
    <mergeCell ref="D150:D157"/>
    <mergeCell ref="E150:E151"/>
    <mergeCell ref="F150:F157"/>
    <mergeCell ref="G158:G160"/>
    <mergeCell ref="H158:H160"/>
    <mergeCell ref="M158:M160"/>
    <mergeCell ref="N158:N160"/>
    <mergeCell ref="O158:O160"/>
    <mergeCell ref="P158:P160"/>
    <mergeCell ref="A158:A160"/>
    <mergeCell ref="B158:B160"/>
    <mergeCell ref="C158:C160"/>
    <mergeCell ref="D158:D160"/>
    <mergeCell ref="E158:E160"/>
    <mergeCell ref="F158:F160"/>
    <mergeCell ref="AI150:AI157"/>
    <mergeCell ref="E152:E154"/>
    <mergeCell ref="T152:T154"/>
    <mergeCell ref="U152:U154"/>
    <mergeCell ref="AA152:AA154"/>
    <mergeCell ref="AD152:AD154"/>
    <mergeCell ref="E155:E157"/>
    <mergeCell ref="T155:T157"/>
    <mergeCell ref="U155:U157"/>
    <mergeCell ref="AA155:AA157"/>
    <mergeCell ref="AC150:AC157"/>
    <mergeCell ref="AD150:AD151"/>
    <mergeCell ref="AE150:AE157"/>
    <mergeCell ref="AF150:AF157"/>
    <mergeCell ref="AG150:AG157"/>
    <mergeCell ref="AH150:AH157"/>
    <mergeCell ref="AD155:AD157"/>
    <mergeCell ref="W150:W157"/>
    <mergeCell ref="X150:X157"/>
    <mergeCell ref="Y150:Y157"/>
    <mergeCell ref="P161:P162"/>
    <mergeCell ref="Q161:Q162"/>
    <mergeCell ref="R161:R162"/>
    <mergeCell ref="S161:S162"/>
    <mergeCell ref="AI158:AI160"/>
    <mergeCell ref="A161:A162"/>
    <mergeCell ref="B161:B162"/>
    <mergeCell ref="C161:C162"/>
    <mergeCell ref="D161:D162"/>
    <mergeCell ref="E161:E162"/>
    <mergeCell ref="F161:F162"/>
    <mergeCell ref="G161:G162"/>
    <mergeCell ref="H161:H162"/>
    <mergeCell ref="M161:M162"/>
    <mergeCell ref="AC158:AC160"/>
    <mergeCell ref="AD158:AD160"/>
    <mergeCell ref="AE158:AE160"/>
    <mergeCell ref="AF158:AF160"/>
    <mergeCell ref="AG158:AG160"/>
    <mergeCell ref="AH158:AH160"/>
    <mergeCell ref="W158:W160"/>
    <mergeCell ref="X158:X160"/>
    <mergeCell ref="Y158:Y160"/>
    <mergeCell ref="Z158:Z160"/>
    <mergeCell ref="AA158:AA160"/>
    <mergeCell ref="AB158:AB160"/>
    <mergeCell ref="Q158:Q160"/>
    <mergeCell ref="R158:R160"/>
    <mergeCell ref="S158:S160"/>
    <mergeCell ref="T158:T160"/>
    <mergeCell ref="U158:U160"/>
    <mergeCell ref="V158:V160"/>
    <mergeCell ref="M163:M166"/>
    <mergeCell ref="N163:N166"/>
    <mergeCell ref="O163:O166"/>
    <mergeCell ref="P163:P166"/>
    <mergeCell ref="Q163:Q166"/>
    <mergeCell ref="R163:R166"/>
    <mergeCell ref="G163:G166"/>
    <mergeCell ref="H163:H166"/>
    <mergeCell ref="AF161:AF162"/>
    <mergeCell ref="AG161:AG162"/>
    <mergeCell ref="AH161:AH162"/>
    <mergeCell ref="AI161:AI162"/>
    <mergeCell ref="A163:A166"/>
    <mergeCell ref="B163:B166"/>
    <mergeCell ref="C163:C166"/>
    <mergeCell ref="D163:D166"/>
    <mergeCell ref="E163:E166"/>
    <mergeCell ref="F163:F166"/>
    <mergeCell ref="Z161:Z162"/>
    <mergeCell ref="AA161:AA162"/>
    <mergeCell ref="AB161:AB162"/>
    <mergeCell ref="AC161:AC162"/>
    <mergeCell ref="AD161:AD162"/>
    <mergeCell ref="AE161:AE162"/>
    <mergeCell ref="T161:T162"/>
    <mergeCell ref="U161:U162"/>
    <mergeCell ref="V161:V162"/>
    <mergeCell ref="W161:W162"/>
    <mergeCell ref="X161:X162"/>
    <mergeCell ref="Y161:Y162"/>
    <mergeCell ref="N161:N162"/>
    <mergeCell ref="O161:O162"/>
    <mergeCell ref="Z111:Z112"/>
    <mergeCell ref="AE163:AE166"/>
    <mergeCell ref="AF163:AF166"/>
    <mergeCell ref="AG163:AG166"/>
    <mergeCell ref="AH163:AH166"/>
    <mergeCell ref="AI163:AI166"/>
    <mergeCell ref="Y163:Y166"/>
    <mergeCell ref="Z163:Z166"/>
    <mergeCell ref="AA163:AA166"/>
    <mergeCell ref="AB163:AB166"/>
    <mergeCell ref="AC163:AC166"/>
    <mergeCell ref="AD163:AD166"/>
    <mergeCell ref="S163:S166"/>
    <mergeCell ref="T163:T166"/>
    <mergeCell ref="U163:U166"/>
    <mergeCell ref="V163:V166"/>
    <mergeCell ref="W163:W166"/>
    <mergeCell ref="X163:X166"/>
    <mergeCell ref="Z150:Z157"/>
    <mergeCell ref="AA150:AA151"/>
    <mergeCell ref="AB150:AB157"/>
    <mergeCell ref="AI146:AI149"/>
    <mergeCell ref="AG140:AG142"/>
    <mergeCell ref="AH140:AH142"/>
    <mergeCell ref="AI140:AI142"/>
    <mergeCell ref="AI143:AI145"/>
    <mergeCell ref="AH134:AH136"/>
    <mergeCell ref="AF128:AF130"/>
    <mergeCell ref="AG128:AG130"/>
    <mergeCell ref="AH128:AH130"/>
    <mergeCell ref="AI128:AI130"/>
    <mergeCell ref="AI131:AI13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Živilė Naujokienė</dc:creator>
  <cp:lastModifiedBy>Živilė Naujokienė</cp:lastModifiedBy>
  <dcterms:created xsi:type="dcterms:W3CDTF">2026-08-13T13:53:11Z</dcterms:created>
  <dcterms:modified xsi:type="dcterms:W3CDTF">2026-10-21T13:30:32Z</dcterms:modified>
</cp:coreProperties>
</file>